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fhrfps01\FinancialPlanning\Energy Surcharge\2025\07_Jul\"/>
    </mc:Choice>
  </mc:AlternateContent>
  <xr:revisionPtr revIDLastSave="0" documentId="8_{CBD5ABC3-393F-497E-A231-3A57C4E7E38D}" xr6:coauthVersionLast="47" xr6:coauthVersionMax="47" xr10:uidLastSave="{00000000-0000-0000-0000-000000000000}"/>
  <bookViews>
    <workbookView xWindow="-114" yWindow="-114" windowWidth="27602" windowHeight="15027" tabRatio="824" firstSheet="1" activeTab="14"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<sst xmlns="http://schemas.openxmlformats.org/spreadsheetml/2006/main" count="6580" uniqueCount="1603">
  <si>
    <t>Forecast Month -</t>
  </si>
  <si>
    <t>July 2025</t>
  </si>
  <si>
    <t xml:space="preserve">Modeling and analysis completion - </t>
  </si>
  <si>
    <t xml:space="preserve">Table Beginning Year--- </t>
  </si>
  <si>
    <t xml:space="preserve">Table Beginning Month--- </t>
  </si>
  <si>
    <t xml:space="preserve">Last Historical Month--- </t>
  </si>
  <si>
    <t>Dataprep timestamp---</t>
  </si>
  <si>
    <t>Domestic Tables:</t>
  </si>
  <si>
    <t>AAAA_DATEX or AAAA_YEAR</t>
  </si>
  <si>
    <t>Column</t>
  </si>
  <si>
    <t>Historical</t>
  </si>
  <si>
    <t xml:space="preserve"> </t>
  </si>
  <si>
    <t xml:space="preserve">Table 1.  U.S. Energy Markets Summary </t>
  </si>
  <si>
    <t>Table 2.  Nominal Energy Prices</t>
  </si>
  <si>
    <t>Table 3a.  World Petroleum and Other Liquid Fuels Production, Consumption, and Inventories</t>
  </si>
  <si>
    <t>Table 3b.  Non-OPEC Petroleum and Other Liquid Fuels Production</t>
  </si>
  <si>
    <t>Table 3c.  World Petroleum and Other Liquid Fuels Production</t>
  </si>
  <si>
    <t>Table 3d.  World Crude Oil Production</t>
  </si>
  <si>
    <t>Table 3e.  World Petroleum and Other Liquid Fuels Consumption</t>
  </si>
  <si>
    <t>Table 4a.  U.S. Petroleum and Other Liquid Fuels Supply, Consumption, and Inventories</t>
  </si>
  <si>
    <t>Table 4b.  U.S. Hydrocarbon Gas Liquids (HGL) and Petroleum Refinery Balances</t>
  </si>
  <si>
    <t>Table 4c.  U.S. Regional Motor Gasoline Prices and Inventories</t>
  </si>
  <si>
    <t>Table 4d. U.S. Biofuel Supply, Consumption, and Inventories</t>
  </si>
  <si>
    <t>Table 5a.  U.S. Natural Gas Supply, Consumption, and Inventories</t>
  </si>
  <si>
    <t>Table 5b.  U.S. Regional Natural Gas Prices</t>
  </si>
  <si>
    <t>Table 6.  U.S. Coal Supply, Consumption, and Inventories</t>
  </si>
  <si>
    <t>Table 7a.  U.S. Electricity Industry Overview</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</si>
  <si>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</si>
  <si>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</si>
  <si>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</si>
  <si>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</si>
  <si>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</si>
  <si>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</si>
  <si>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r>
      <t>Table 9a.  U.S. Macroeconomic Indicators and CO</t>
    </r>
    <r>
      <rPr>
        <u/>
        <vertAlign val="subscript"/>
        <sz val="10"/>
        <color indexed="12"/>
        <rFont val="Arial"/>
        <family val="2"/>
      </rPr>
      <t>2</t>
    </r>
    <r>
      <rPr>
        <u/>
        <sz val="10"/>
        <color indexed="12"/>
        <rFont val="Arial"/>
        <family val="2"/>
      </rPr>
      <t xml:space="preserve"> Emissions </t>
    </r>
  </si>
  <si>
    <t>Table 9b.  U.S. Regional Macroeconomic Data</t>
  </si>
  <si>
    <t>Table 9c.  U.S. Regional Weather Data</t>
  </si>
  <si>
    <t>Table 10a.  Drilling Productivity Metrics</t>
  </si>
  <si>
    <t>Table 10b. Crude Oil and Natural Gas Production from Shale and Tight Formations</t>
  </si>
  <si>
    <t>Table of Contents</t>
  </si>
  <si>
    <t>Forecast date:</t>
  </si>
  <si>
    <t>Jan</t>
  </si>
  <si>
    <t>Feb</t>
  </si>
  <si>
    <t>Mar</t>
  </si>
  <si>
    <t>Apr</t>
  </si>
  <si>
    <t>May</t>
  </si>
  <si>
    <t>Jun</t>
  </si>
  <si>
    <t>Jul</t>
  </si>
  <si>
    <t>Aug</t>
  </si>
  <si>
    <t>Sep</t>
  </si>
  <si>
    <t>Oct</t>
  </si>
  <si>
    <t>Nov</t>
  </si>
  <si>
    <t>Dec</t>
  </si>
  <si>
    <t>Energy Production</t>
  </si>
  <si>
    <t>.</t>
  </si>
  <si>
    <t>Crude Oil Production (a)</t>
  </si>
  <si>
    <t>COPRPUS</t>
  </si>
  <si>
    <t>(million barrels per day)</t>
  </si>
  <si>
    <t>Dry Natural Gas Production</t>
  </si>
  <si>
    <t>NGPRPUS</t>
  </si>
  <si>
    <t>(billion cubic feet per day)</t>
  </si>
  <si>
    <t>Coal Production</t>
  </si>
  <si>
    <t>CLPRPUS_TON</t>
  </si>
  <si>
    <t>(million short tons)</t>
  </si>
  <si>
    <t xml:space="preserve">Energy Consumption  </t>
  </si>
  <si>
    <t>Liquid Fuels</t>
  </si>
  <si>
    <t>PATCPUSX</t>
  </si>
  <si>
    <t>Natural Gas</t>
  </si>
  <si>
    <t>NGTCPUS</t>
  </si>
  <si>
    <t>Coal (b)</t>
  </si>
  <si>
    <t>CLTCPUS_TON</t>
  </si>
  <si>
    <t>Electricity</t>
  </si>
  <si>
    <t>ESTXPUS</t>
  </si>
  <si>
    <t>(billion kilowatt hours per day)</t>
  </si>
  <si>
    <t>Renewables (c)</t>
  </si>
  <si>
    <t>RETCBUS</t>
  </si>
  <si>
    <t>(quadrillion Btu)</t>
  </si>
  <si>
    <t>Total Energy Consumption (d)</t>
  </si>
  <si>
    <t>TETCFUEL</t>
  </si>
  <si>
    <t>Energy Prices</t>
  </si>
  <si>
    <t>Crude Oil West Texas Intermediate Spot</t>
  </si>
  <si>
    <t>WTIPUUS</t>
  </si>
  <si>
    <t>(dollars per barrel)</t>
  </si>
  <si>
    <t>Natural Gas Henry Hub Spot</t>
  </si>
  <si>
    <t>NGHHUUS</t>
  </si>
  <si>
    <t>(dollars per million Btu)</t>
  </si>
  <si>
    <t>Coal</t>
  </si>
  <si>
    <t>CLEUDUS</t>
  </si>
  <si>
    <t>Macroeconomic</t>
  </si>
  <si>
    <t>Real Gross Domestic Product</t>
  </si>
  <si>
    <t>GDPQXUS</t>
  </si>
  <si>
    <t>(billion chained 2017 dollars - SAAR)</t>
  </si>
  <si>
    <t>GDPQXUS_PCT</t>
  </si>
  <si>
    <t>Percent change from prior year</t>
  </si>
  <si>
    <t>GDP Implicit Price Deflator</t>
  </si>
  <si>
    <t>GDPDIUS</t>
  </si>
  <si>
    <t>(Index, 2017=100)</t>
  </si>
  <si>
    <t>GDPDIUS_PCT</t>
  </si>
  <si>
    <t>Real Disposable Personal Income</t>
  </si>
  <si>
    <t>YD87OUS</t>
  </si>
  <si>
    <t>YD87OUS_PCT</t>
  </si>
  <si>
    <t>Manufacturing Production Index</t>
  </si>
  <si>
    <t>ZOMNIUS</t>
  </si>
  <si>
    <t>ZOMNIUS_PCT</t>
  </si>
  <si>
    <t>Weather</t>
  </si>
  <si>
    <t>ZWHDPUS</t>
  </si>
  <si>
    <t>U.S. Heating Degree-Days</t>
  </si>
  <si>
    <t>ZWCDPUS</t>
  </si>
  <si>
    <t>U.S. Cooling Degree-Days</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</si>
  <si>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</si>
  <si>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</si>
  <si>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</si>
  <si>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t xml:space="preserve">      EIA does not estimate or project end-use consumption of non-marketed renewable energy.</t>
  </si>
  <si>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</si>
  <si>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t xml:space="preserve">      Review (MER). Consequently, the historical data may not precisely match those published in the MER.</t>
  </si>
  <si>
    <t>Notes:</t>
  </si>
  <si>
    <t>- = no data available</t>
  </si>
  <si>
    <t>The approximate break between historical and forecast values is shown with historical data with no shading; estimates and forecasts are shaded gray.</t>
  </si>
  <si>
    <t>Prices are not adjusted for inflation.</t>
  </si>
  <si>
    <t>Sources:</t>
  </si>
  <si>
    <t>Historical data: Latest data available from Energy Information Administration databases supporting the following reports: Petroleum Supply Monthly;</t>
  </si>
  <si>
    <t xml:space="preserve">Petroleum Supply Annual; Weekly Petroleum Status Report; Petroleum Marketing Monthly; Natural Gas Monthly; </t>
  </si>
  <si>
    <t>Electric Power Monthly; Quarterly Coal Report; and International Petroleum Monthly.</t>
  </si>
  <si>
    <t xml:space="preserve">Minor discrepancies with published historical data are due to independent rounding. </t>
  </si>
  <si>
    <t xml:space="preserve">Forecasts: EIA Short-Term Integrated Forecasting System. U.S. macroeconomic forecasts are based on the S&amp;P Global model of the U.S. Economy. </t>
  </si>
  <si>
    <t>Weather forecasts from National Oceanic and Atmospheric Administration and Energy Information Administration.</t>
  </si>
  <si>
    <t>Table 2.  Energy Prices</t>
  </si>
  <si>
    <t>Crude Oil (dollars per barrel)</t>
  </si>
  <si>
    <t>West Texas Intermediate Spot Average</t>
  </si>
  <si>
    <t>BREPUUS</t>
  </si>
  <si>
    <t>Brent Spot Average</t>
  </si>
  <si>
    <t>RAIMUUS</t>
  </si>
  <si>
    <t>U.S. Imported Average</t>
  </si>
  <si>
    <t>RACPUUS</t>
  </si>
  <si>
    <t>U.S. Refiner Average Acquisition Cost</t>
  </si>
  <si>
    <t>U.S. Liquid Fuels (dollars per gallon)</t>
  </si>
  <si>
    <t>Wholesale Petroleum Product Prices</t>
  </si>
  <si>
    <t>MGWHUUS_$</t>
  </si>
  <si>
    <t>Gasoline</t>
  </si>
  <si>
    <t>DSWHUUS_$</t>
  </si>
  <si>
    <t>Diesel Fuel</t>
  </si>
  <si>
    <t>D2WHUUS_$</t>
  </si>
  <si>
    <t>Fuel Oil</t>
  </si>
  <si>
    <t>JKTCUUS_$</t>
  </si>
  <si>
    <t>Jet Fuel</t>
  </si>
  <si>
    <t>RFTCUUS_$</t>
  </si>
  <si>
    <t>No. 6 Residual Fuel Oil (a)</t>
  </si>
  <si>
    <t>PRMBUUS_$</t>
  </si>
  <si>
    <t>Propane Mont Belvieu Spot</t>
  </si>
  <si>
    <t>Retail Prices Including Taxes</t>
  </si>
  <si>
    <t>MGRARUS_$</t>
  </si>
  <si>
    <t>Gasoline Regular Grade (b)</t>
  </si>
  <si>
    <t>MGEIAUS_$</t>
  </si>
  <si>
    <t>Gasoline All Grades (b)</t>
  </si>
  <si>
    <t>DSRTUUS_$</t>
  </si>
  <si>
    <t>On-highway Diesel Fuel</t>
  </si>
  <si>
    <t>D2RCAUS_$</t>
  </si>
  <si>
    <t>Heating Oil</t>
  </si>
  <si>
    <t>PRRCAUS</t>
  </si>
  <si>
    <t>Propane Residential</t>
  </si>
  <si>
    <t xml:space="preserve">-  </t>
  </si>
  <si>
    <r>
      <t>Natural Gas</t>
    </r>
    <r>
      <rPr>
        <sz val="8"/>
        <color indexed="8"/>
        <rFont val="Arial"/>
        <family val="2"/>
      </rPr>
      <t/>
    </r>
  </si>
  <si>
    <t>NGHHMCF</t>
  </si>
  <si>
    <t>Henry Hub Spot (dollars per thousand cubic feet)</t>
  </si>
  <si>
    <t xml:space="preserve">Henry Hub Spot (dollars per million Btu) </t>
  </si>
  <si>
    <t xml:space="preserve">U.S. Retail Prices (dollars per thousand cubic feet) </t>
  </si>
  <si>
    <t>NGICUUS</t>
  </si>
  <si>
    <t>Industrial Sector</t>
  </si>
  <si>
    <t>NGCCUUS</t>
  </si>
  <si>
    <t>Commercial Sector</t>
  </si>
  <si>
    <t>NGRCUUS</t>
  </si>
  <si>
    <t>Residential Sector</t>
  </si>
  <si>
    <t>U.S. Electricity</t>
  </si>
  <si>
    <t>Power Generation Fuel Costs (dollars per million Btu)</t>
  </si>
  <si>
    <t>NGEUDUS</t>
  </si>
  <si>
    <t xml:space="preserve">Natural Gas </t>
  </si>
  <si>
    <t>RFEUDUS</t>
  </si>
  <si>
    <t>Residual Fuel Oil (c)</t>
  </si>
  <si>
    <t>DKEUDUS</t>
  </si>
  <si>
    <t>Distillate Fuel Oil</t>
  </si>
  <si>
    <t>Prices to Ultimate Customers (cents per kilowatthour)</t>
  </si>
  <si>
    <t>ESICUUS</t>
  </si>
  <si>
    <t>ESCMUUS</t>
  </si>
  <si>
    <t>ESRCUUS</t>
  </si>
  <si>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</si>
  <si>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</si>
  <si>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</si>
  <si>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t>Prices are not adjusted for inflation; prices exclude taxes unless otherwise noted.</t>
  </si>
  <si>
    <t xml:space="preserve">Historical data: Latest data available from Energy Information Administration databases supporting the following reports: Petroleum Marketing Monthly; </t>
  </si>
  <si>
    <t>Weekly Petroleum Status Report; Natural Gas Monthly; Electric Power Monthly;  Monthly Energy Review; Heating Oil and Propoane Update.</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</si>
  <si>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</si>
  <si>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</si>
  <si>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 xml:space="preserve">Forecasts: EIA Short-Term Integrated Forecasting System. </t>
  </si>
  <si>
    <t>Production (million barrels per day) (a)</t>
  </si>
  <si>
    <t>papr_world</t>
  </si>
  <si>
    <t>World total</t>
  </si>
  <si>
    <t>copr_world</t>
  </si>
  <si>
    <t>Crude oil</t>
  </si>
  <si>
    <t>world_nc</t>
  </si>
  <si>
    <t>Other liquids</t>
  </si>
  <si>
    <t>papr_opec</t>
  </si>
  <si>
    <t>OPEC total (b)</t>
  </si>
  <si>
    <t>copr_opec</t>
  </si>
  <si>
    <t>opec_nc</t>
  </si>
  <si>
    <t>papr_nonopec</t>
  </si>
  <si>
    <t>Non-OPEC total</t>
  </si>
  <si>
    <t>copr_nonopec</t>
  </si>
  <si>
    <t>nonopec_nc</t>
  </si>
  <si>
    <t>Consumption (million barrels per day) (c)</t>
  </si>
  <si>
    <t>patc_world</t>
  </si>
  <si>
    <t>patc_oecd</t>
  </si>
  <si>
    <t>OECD total (d)</t>
  </si>
  <si>
    <t>patc_ca</t>
  </si>
  <si>
    <t>Canada</t>
  </si>
  <si>
    <t>patc_oecd_europe</t>
  </si>
  <si>
    <t>Europe</t>
  </si>
  <si>
    <t>patc_ja</t>
  </si>
  <si>
    <t>Japan</t>
  </si>
  <si>
    <t>patc_us</t>
  </si>
  <si>
    <t>United States</t>
  </si>
  <si>
    <t>patc_ust</t>
  </si>
  <si>
    <t>U.S. Territories</t>
  </si>
  <si>
    <t>patc_other_oecd</t>
  </si>
  <si>
    <t>Other OECD</t>
  </si>
  <si>
    <t>patc_non_oecd</t>
  </si>
  <si>
    <t>Non-OECD total</t>
  </si>
  <si>
    <t>patc_ch</t>
  </si>
  <si>
    <t>China</t>
  </si>
  <si>
    <t>patc_fsu</t>
  </si>
  <si>
    <t>Eurasia</t>
  </si>
  <si>
    <t>patc_nonoecd_europe</t>
  </si>
  <si>
    <t>patc_other_asia</t>
  </si>
  <si>
    <t>Other Asia</t>
  </si>
  <si>
    <t>patc_other_nonoecd</t>
  </si>
  <si>
    <t>Other non-OECD</t>
  </si>
  <si>
    <t>Total crude oil and other liquids inventory net withdrawals (million barrels per day)</t>
  </si>
  <si>
    <t>t3_stchange_world</t>
  </si>
  <si>
    <t>t3_stchange_us</t>
  </si>
  <si>
    <t>t3_stchange_ooecd</t>
  </si>
  <si>
    <t>t3_stchange_noecd</t>
  </si>
  <si>
    <t>Other inventory draws and balance</t>
  </si>
  <si>
    <t>End-of-period commercial crude oil and other liquids inventories (million barrels)</t>
  </si>
  <si>
    <t>pasc_oecd_t3</t>
  </si>
  <si>
    <t>OECD total</t>
  </si>
  <si>
    <t>pasc_us</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</si>
  <si>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</si>
  <si>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</si>
  <si>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</si>
  <si>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</si>
  <si>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</si>
  <si>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The approximate break between historical and forecast values is shown with historical data printed in bold; estimates and forecasts in italics.</t>
  </si>
  <si>
    <r>
      <t xml:space="preserve">Historical data: Energy Information Administration </t>
    </r>
    <r>
      <rPr>
        <i/>
        <sz val="8"/>
        <rFont val="Arial"/>
        <family val="2"/>
      </rPr>
      <t>International Energy Statistics</t>
    </r>
    <r>
      <rPr>
        <sz val="8"/>
        <rFont val="Arial"/>
        <family val="2"/>
      </rPr>
      <t xml:space="preserve"> (https://www.eia.gov/international/data/world).</t>
    </r>
  </si>
  <si>
    <t>Table 3b.  Non-OPEC Petroleum and Other Liquid Fuels Production  (million barrels per day)</t>
  </si>
  <si>
    <t>Petroleum and other liquid fuels production (a)</t>
  </si>
  <si>
    <t>Non-OPEC total (b)</t>
  </si>
  <si>
    <t>t3b_papr_r01</t>
  </si>
  <si>
    <t>North America total</t>
  </si>
  <si>
    <t>papr_CA</t>
  </si>
  <si>
    <t>papr_MX</t>
  </si>
  <si>
    <t>Mexico</t>
  </si>
  <si>
    <t>papr_US</t>
  </si>
  <si>
    <t>t3b_papr_r02</t>
  </si>
  <si>
    <t>Central and South America total</t>
  </si>
  <si>
    <t>papr_AR</t>
  </si>
  <si>
    <t>Argentina</t>
  </si>
  <si>
    <t>papr_BR</t>
  </si>
  <si>
    <t>Brazil</t>
  </si>
  <si>
    <t>papr_CO</t>
  </si>
  <si>
    <t>Colombia</t>
  </si>
  <si>
    <t>papr_GY</t>
  </si>
  <si>
    <t>Guyana</t>
  </si>
  <si>
    <t>t3b_papr_r03</t>
  </si>
  <si>
    <t>Europe total</t>
  </si>
  <si>
    <t>papr_NO</t>
  </si>
  <si>
    <t>Norway</t>
  </si>
  <si>
    <t>papr_UK</t>
  </si>
  <si>
    <t>United Kingdom</t>
  </si>
  <si>
    <t>t3b_papr_r04</t>
  </si>
  <si>
    <t>Eurasia total</t>
  </si>
  <si>
    <t>papr_AJ</t>
  </si>
  <si>
    <t>Azerbaijan</t>
  </si>
  <si>
    <t>papr_KZ</t>
  </si>
  <si>
    <t>Kazakhstan</t>
  </si>
  <si>
    <t>papr_RS</t>
  </si>
  <si>
    <t>Russia</t>
  </si>
  <si>
    <t>t3b_papr_r05</t>
  </si>
  <si>
    <t>Middle East total</t>
  </si>
  <si>
    <t>papr_MU</t>
  </si>
  <si>
    <t>Oman</t>
  </si>
  <si>
    <t>papr_QA</t>
  </si>
  <si>
    <t>Qatar</t>
  </si>
  <si>
    <t>t3b_papr_r06</t>
  </si>
  <si>
    <t>Africa total</t>
  </si>
  <si>
    <t>papr_AO</t>
  </si>
  <si>
    <t>Angola</t>
  </si>
  <si>
    <t>papr_EG</t>
  </si>
  <si>
    <t>Egypt</t>
  </si>
  <si>
    <t>t3b_papr_r07</t>
  </si>
  <si>
    <t>Asia and Oceania total</t>
  </si>
  <si>
    <t>papr_CH</t>
  </si>
  <si>
    <t>papr_IN</t>
  </si>
  <si>
    <t>India</t>
  </si>
  <si>
    <t>papr_ID</t>
  </si>
  <si>
    <t>Indonesia</t>
  </si>
  <si>
    <t>papr_MY</t>
  </si>
  <si>
    <t>Malaysia</t>
  </si>
  <si>
    <t>Unplanned production outages</t>
  </si>
  <si>
    <t>padi_nonOPEC</t>
  </si>
  <si>
    <r>
      <rPr>
        <b/>
        <sz val="8"/>
        <rFont val="Arial"/>
        <family val="2"/>
      </rPr>
      <t>(a)</t>
    </r>
    <r>
      <rPr>
        <sz val="8"/>
        <rFont val="Arial"/>
        <family val="2"/>
      </rPr>
      <t xml:space="preserve"> Includes crude oil, lease condensate, natural gas plant liquids, other liquids, refinery processing gain, and other unaccounted-for liquids.</t>
    </r>
  </si>
  <si>
    <t>Table 3c.  World Petroleum and Other Liquid Fuels Production (million barrels per day)</t>
  </si>
  <si>
    <t>papr_opecplus</t>
  </si>
  <si>
    <t>OPEC+ total (b)</t>
  </si>
  <si>
    <t>papr_us</t>
  </si>
  <si>
    <t>papr_nonopecplus_xus</t>
  </si>
  <si>
    <t>Non-OPEC+ excluding United States</t>
  </si>
  <si>
    <t>OPEC total (c)</t>
  </si>
  <si>
    <t>papr_ag</t>
  </si>
  <si>
    <t>Algeria</t>
  </si>
  <si>
    <t>papr_cf</t>
  </si>
  <si>
    <t>Congo (Brazzaville)</t>
  </si>
  <si>
    <t>papr_ek</t>
  </si>
  <si>
    <t>Equatorial Guinea</t>
  </si>
  <si>
    <t>papr_gb</t>
  </si>
  <si>
    <t>Gabon</t>
  </si>
  <si>
    <t>papr_IR</t>
  </si>
  <si>
    <t>Iran</t>
  </si>
  <si>
    <t>papr_iz</t>
  </si>
  <si>
    <t>Iraq</t>
  </si>
  <si>
    <t>papr_ku</t>
  </si>
  <si>
    <t>Kuwait</t>
  </si>
  <si>
    <t>papr_ly</t>
  </si>
  <si>
    <t>Libya</t>
  </si>
  <si>
    <t>papr_ni</t>
  </si>
  <si>
    <t>Nigeria</t>
  </si>
  <si>
    <t>papr_sa</t>
  </si>
  <si>
    <t>Saudi Arabia</t>
  </si>
  <si>
    <t>papr_tc</t>
  </si>
  <si>
    <t>United Arab Emirates</t>
  </si>
  <si>
    <t>papr_ve</t>
  </si>
  <si>
    <t>Venezuela</t>
  </si>
  <si>
    <t>papr_opecplus_opec</t>
  </si>
  <si>
    <t>OPEC members subject to OPEC+ agreements (d)</t>
  </si>
  <si>
    <t>papr_opecplus_other</t>
  </si>
  <si>
    <t>OPEC+ other participants total</t>
  </si>
  <si>
    <t>papr_aj</t>
  </si>
  <si>
    <t>papr_ba</t>
  </si>
  <si>
    <t>Bahrain</t>
  </si>
  <si>
    <t>papr_bx</t>
  </si>
  <si>
    <t>Brunei</t>
  </si>
  <si>
    <t>papr_kz</t>
  </si>
  <si>
    <t>papr_my</t>
  </si>
  <si>
    <t>papr_mx</t>
  </si>
  <si>
    <t>papr_mu</t>
  </si>
  <si>
    <t>papr_rs</t>
  </si>
  <si>
    <t>papr_od</t>
  </si>
  <si>
    <t>South Sudan</t>
  </si>
  <si>
    <t>papr_su</t>
  </si>
  <si>
    <t>Sudan</t>
  </si>
  <si>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</si>
  <si>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</si>
  <si>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(d)</t>
    </r>
    <r>
      <rPr>
        <sz val="8"/>
        <rFont val="Arial"/>
        <family val="2"/>
      </rPr>
      <t xml:space="preserve"> Iran, Libya, and Venezuela are not sbuject to the OPEC+ agreements.</t>
    </r>
  </si>
  <si>
    <t>Table 3d.  World Crude Oil Production (million barrels per day)</t>
  </si>
  <si>
    <t>Crude oil production (a)</t>
  </si>
  <si>
    <t>copr_opecplus</t>
  </si>
  <si>
    <t>coprpus</t>
  </si>
  <si>
    <t>copr_nonopecplus_xus</t>
  </si>
  <si>
    <t>copr_ag</t>
  </si>
  <si>
    <t>copr_cf</t>
  </si>
  <si>
    <t>copr_ek</t>
  </si>
  <si>
    <t>copr_gb</t>
  </si>
  <si>
    <t>copr_IR</t>
  </si>
  <si>
    <t>copr_iz</t>
  </si>
  <si>
    <t>copr_ku</t>
  </si>
  <si>
    <t>copr_ly</t>
  </si>
  <si>
    <t>copr_ni</t>
  </si>
  <si>
    <t>copr_sa</t>
  </si>
  <si>
    <t>copr_tc</t>
  </si>
  <si>
    <t>copr_ve</t>
  </si>
  <si>
    <t>copr_opecplus_opec</t>
  </si>
  <si>
    <t>copr_opecplus_other</t>
  </si>
  <si>
    <t>copr_aj</t>
  </si>
  <si>
    <t>copr_ba</t>
  </si>
  <si>
    <t>copr_bx</t>
  </si>
  <si>
    <t>copr_kz</t>
  </si>
  <si>
    <t>copr_my</t>
  </si>
  <si>
    <t>copr_mx</t>
  </si>
  <si>
    <t>copr_mu</t>
  </si>
  <si>
    <t>copr_rs</t>
  </si>
  <si>
    <t>copr_od</t>
  </si>
  <si>
    <t>copr_su</t>
  </si>
  <si>
    <t>Crude oil production capacity</t>
  </si>
  <si>
    <t>copc_opec</t>
  </si>
  <si>
    <t>OPEC total</t>
  </si>
  <si>
    <t>copc_opec_r05</t>
  </si>
  <si>
    <t>Middle East</t>
  </si>
  <si>
    <t>copc_opec_rot</t>
  </si>
  <si>
    <t>Other</t>
  </si>
  <si>
    <t>Surplus crude oil production capacity</t>
  </si>
  <si>
    <t>cops_opec</t>
  </si>
  <si>
    <t>cops_opec_r05</t>
  </si>
  <si>
    <t>cops_opec_rot</t>
  </si>
  <si>
    <t>padi_OPEC</t>
  </si>
  <si>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</si>
  <si>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t>Table 3e.  World Petroleum and Other Liquid Fuels Consumption (million barrels per day)</t>
  </si>
  <si>
    <t>Petroleum and other liquid fuels consumption (a)</t>
  </si>
  <si>
    <t>OECD total (b)</t>
  </si>
  <si>
    <t>patc_r01</t>
  </si>
  <si>
    <t>patc_mx</t>
  </si>
  <si>
    <t>patc_r02</t>
  </si>
  <si>
    <t>patc_br</t>
  </si>
  <si>
    <t>patc_r03</t>
  </si>
  <si>
    <t>patc_r04</t>
  </si>
  <si>
    <t>patc_rs</t>
  </si>
  <si>
    <t>patc_r05</t>
  </si>
  <si>
    <t>patc_r06</t>
  </si>
  <si>
    <t>patc_r07</t>
  </si>
  <si>
    <t>patc_in</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</si>
  <si>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</si>
  <si>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</si>
  <si>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Supply (million barrels per day)</t>
  </si>
  <si>
    <t>U.S. total crude oil production (a)</t>
  </si>
  <si>
    <t>PAPRPAK</t>
  </si>
  <si>
    <t>Alaska</t>
  </si>
  <si>
    <t>PAPRPGLF</t>
  </si>
  <si>
    <t>Federal Gulf of America (b)</t>
  </si>
  <si>
    <t>PAPR48NGOM</t>
  </si>
  <si>
    <t>Lower 48 States (excl GOA) (c)</t>
  </si>
  <si>
    <t>COPRAP</t>
  </si>
  <si>
    <t>Appalachia region</t>
  </si>
  <si>
    <t>COPRBK</t>
  </si>
  <si>
    <t>Bakken region</t>
  </si>
  <si>
    <t>COPREF</t>
  </si>
  <si>
    <t>Eagle Ford region</t>
  </si>
  <si>
    <t>COPRHA</t>
  </si>
  <si>
    <t>Haynesville region</t>
  </si>
  <si>
    <t>COPRPM</t>
  </si>
  <si>
    <t>Permian region</t>
  </si>
  <si>
    <t>COPRR48</t>
  </si>
  <si>
    <t>Rest of Lower 48 States</t>
  </si>
  <si>
    <t>PASUPPLY</t>
  </si>
  <si>
    <t>Total Supply</t>
  </si>
  <si>
    <t>CORIPUS</t>
  </si>
  <si>
    <t>Crude oil input to refineries</t>
  </si>
  <si>
    <t>COTRPUS</t>
  </si>
  <si>
    <t>Transfers to crude oil supply</t>
  </si>
  <si>
    <t>CONIPUS</t>
  </si>
  <si>
    <t>Crude oil net imports (d)</t>
  </si>
  <si>
    <t>COSQ_DRAW</t>
  </si>
  <si>
    <t>SPR net withdrawals (e)</t>
  </si>
  <si>
    <t>COSX_DRAW</t>
  </si>
  <si>
    <t>Commercial inventory net withdrawals</t>
  </si>
  <si>
    <t>COUNPUS</t>
  </si>
  <si>
    <t>Crude oil adjustment (f)</t>
  </si>
  <si>
    <t>PAGLPUS</t>
  </si>
  <si>
    <t>Refinery processing gain</t>
  </si>
  <si>
    <t>NLPRPUS</t>
  </si>
  <si>
    <t>Natural Gas Plant Liquids Production</t>
  </si>
  <si>
    <t>PARNPUS</t>
  </si>
  <si>
    <t>Renewables and oxygenate production (g)</t>
  </si>
  <si>
    <t>EOPRPUS</t>
  </si>
  <si>
    <t>Fuel ethanol production</t>
  </si>
  <si>
    <t>PAFPPUS</t>
  </si>
  <si>
    <t>Petroleum products adjustment (h)</t>
  </si>
  <si>
    <t>PATRPUS</t>
  </si>
  <si>
    <t>Petroleum products transfers to crude oil supply</t>
  </si>
  <si>
    <t>PANIPUS</t>
  </si>
  <si>
    <t>Petroleum product net imports (d)</t>
  </si>
  <si>
    <t>NLNIPUS</t>
  </si>
  <si>
    <t>Hydrocarbon gas liquids</t>
  </si>
  <si>
    <t>UONIPUS</t>
  </si>
  <si>
    <t>Unfinished oils</t>
  </si>
  <si>
    <t>OHNIPUS</t>
  </si>
  <si>
    <t>Other hydrocarbons and oxygenates</t>
  </si>
  <si>
    <t>MGTNIPUS</t>
  </si>
  <si>
    <t>Total motor gasoline</t>
  </si>
  <si>
    <t>JFNIPUS</t>
  </si>
  <si>
    <t>Jet fuel</t>
  </si>
  <si>
    <t>DFNIPUS</t>
  </si>
  <si>
    <t>Distillate fuel oil</t>
  </si>
  <si>
    <t>RFNIPUS</t>
  </si>
  <si>
    <t>Residual fuel oil</t>
  </si>
  <si>
    <t>PSNIPUS</t>
  </si>
  <si>
    <t>Other oils (i)</t>
  </si>
  <si>
    <t>PROD_DRAW</t>
  </si>
  <si>
    <t>Petroleum product inventory net withdrawals</t>
  </si>
  <si>
    <t>Consumption (million barrels per day)</t>
  </si>
  <si>
    <t>U.S. total petroleum products consumption</t>
  </si>
  <si>
    <t>NLTCPUS</t>
  </si>
  <si>
    <t>OHTCPUS</t>
  </si>
  <si>
    <t>MGTCPUSX</t>
  </si>
  <si>
    <t>Motor gasoline</t>
  </si>
  <si>
    <t>JFTCPUS</t>
  </si>
  <si>
    <t>DFTCPUS</t>
  </si>
  <si>
    <t>RFTCPUS</t>
  </si>
  <si>
    <t>PSTCPUS</t>
  </si>
  <si>
    <t>PAIMPORT</t>
  </si>
  <si>
    <t>Total petroleum and other liquid fuels net imports (d)</t>
  </si>
  <si>
    <t>End-of-period inventories (million barrels)</t>
  </si>
  <si>
    <t>PASXPUS</t>
  </si>
  <si>
    <t>Total commercial inventory</t>
  </si>
  <si>
    <t>COSXPUS</t>
  </si>
  <si>
    <t>Crude oil (excluding SPR)</t>
  </si>
  <si>
    <t>NLPSPUS</t>
  </si>
  <si>
    <t>UOPSPUS</t>
  </si>
  <si>
    <t>OHPSPUS</t>
  </si>
  <si>
    <t>MGTSPUS</t>
  </si>
  <si>
    <t>JFPSPUS</t>
  </si>
  <si>
    <t>DFPSPUS</t>
  </si>
  <si>
    <t>RFPSPUS</t>
  </si>
  <si>
    <t>PSPSPUS</t>
  </si>
  <si>
    <t>COSQPUS</t>
  </si>
  <si>
    <t>Crude oil in SPR (e)</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</si>
  <si>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</si>
  <si>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America (GOA).</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</si>
  <si>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</si>
  <si>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</si>
  <si>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</si>
  <si>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</si>
  <si>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</si>
  <si>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</si>
  <si>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</si>
  <si>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t xml:space="preserve">Historical data: Latest data available from Energy Information Administration databases supporting the following reports:  Petroleum Supply Monthly; Petroleum Supply Annual; and Weekly Petroleum Status Report. </t>
  </si>
  <si>
    <r>
      <rPr>
        <sz val="8"/>
        <rFont val="Arial"/>
        <family val="2"/>
      </rPr>
      <t>Forecasts:</t>
    </r>
    <r>
      <rPr>
        <b/>
        <sz val="8"/>
        <rFont val="Arial"/>
        <family val="2"/>
      </rPr>
      <t xml:space="preserve"> </t>
    </r>
    <r>
      <rPr>
        <sz val="8"/>
        <rFont val="Arial"/>
        <family val="2"/>
      </rPr>
      <t xml:space="preserve">EIA Short-Term Integrated Forecasting System. </t>
    </r>
  </si>
  <si>
    <t>Table 4b.  U.S. Hydrocarbon Gas Liquids (HGL) and Petroleum Refinery Balances  (million barrels per day, except inventories and utilization factor)</t>
  </si>
  <si>
    <t>HGL production, consumption, and inventories</t>
  </si>
  <si>
    <t>HGPRPUS</t>
  </si>
  <si>
    <t>Total HGL production</t>
  </si>
  <si>
    <t>Natural gas processing plant production</t>
  </si>
  <si>
    <t>ETFPPUS</t>
  </si>
  <si>
    <t>Ethane</t>
  </si>
  <si>
    <t>PRFPPUS</t>
  </si>
  <si>
    <t>Propane</t>
  </si>
  <si>
    <t>C4FPPUS</t>
  </si>
  <si>
    <t>Butanes</t>
  </si>
  <si>
    <t>PPFPPUS</t>
  </si>
  <si>
    <t>Natural gasoline (pentanes plus)</t>
  </si>
  <si>
    <t>NLROPUS</t>
  </si>
  <si>
    <t>Refinery and blender net production</t>
  </si>
  <si>
    <t>ETROPUS</t>
  </si>
  <si>
    <t>Ethane/ethylene</t>
  </si>
  <si>
    <t>C3ROPUS</t>
  </si>
  <si>
    <t>P3ROPUS</t>
  </si>
  <si>
    <t>Propylene (refinery-grade)</t>
  </si>
  <si>
    <t>C4ROPUS</t>
  </si>
  <si>
    <t>Butanes/butylenes</t>
  </si>
  <si>
    <t>PPPRPUS</t>
  </si>
  <si>
    <t>Renewable/oxygenate plant net production of natural gasoline</t>
  </si>
  <si>
    <t>Total HGL consumption</t>
  </si>
  <si>
    <t>ETTCPUS</t>
  </si>
  <si>
    <t>Ethane/Ethylene</t>
  </si>
  <si>
    <t>C3TCPUS</t>
  </si>
  <si>
    <t>P3TCPUS</t>
  </si>
  <si>
    <t>C4TCPUS</t>
  </si>
  <si>
    <t>HGL net imports</t>
  </si>
  <si>
    <t>ETNIPUS</t>
  </si>
  <si>
    <t>PRNIPUS</t>
  </si>
  <si>
    <t>Propane/propylene</t>
  </si>
  <si>
    <t>C4NIPUS</t>
  </si>
  <si>
    <t>PPNIPUS</t>
  </si>
  <si>
    <t>HGL inventories (million barrels)</t>
  </si>
  <si>
    <t>ETPSPUS</t>
  </si>
  <si>
    <t>C3PSPUS</t>
  </si>
  <si>
    <t>P3PSPUS</t>
  </si>
  <si>
    <t>Propylene (at refineries only)</t>
  </si>
  <si>
    <t>C4PSPUS</t>
  </si>
  <si>
    <t>PPPSPUS</t>
  </si>
  <si>
    <t>Refining</t>
  </si>
  <si>
    <t>PARIPUS</t>
  </si>
  <si>
    <t>Total refinery and blender net inputs</t>
  </si>
  <si>
    <t>NLRIPUS</t>
  </si>
  <si>
    <t>HGL</t>
  </si>
  <si>
    <t>OHRIPUS</t>
  </si>
  <si>
    <t>Other hydrocarbons/oxygenates</t>
  </si>
  <si>
    <t>UORIPUS</t>
  </si>
  <si>
    <t>MBRIPUS</t>
  </si>
  <si>
    <t>Motor gasoline blending components</t>
  </si>
  <si>
    <t>Refinery Processing Gain</t>
  </si>
  <si>
    <t>PAROPUS</t>
  </si>
  <si>
    <t>Total refinery and blender net production</t>
  </si>
  <si>
    <t>MGROPUS</t>
  </si>
  <si>
    <t>Finished motor gasoline</t>
  </si>
  <si>
    <t>JFROPUS</t>
  </si>
  <si>
    <t>DFROPUS</t>
  </si>
  <si>
    <t>RFROPUS</t>
  </si>
  <si>
    <t>PSROPUS</t>
  </si>
  <si>
    <t>Other oils (a)</t>
  </si>
  <si>
    <t>CODIPUS</t>
  </si>
  <si>
    <t>Refinery distillation inputs</t>
  </si>
  <si>
    <t>ORCAPUS</t>
  </si>
  <si>
    <t>Refinery operable distillation capacity</t>
  </si>
  <si>
    <t>ORUTCUS</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</si>
  <si>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</si>
  <si>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</si>
  <si>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 xml:space="preserve">Historical data: Latest data available from Energy Information Administration databases supporting the following reports:  Petroleum Supply Monthly; </t>
  </si>
  <si>
    <t>Petroleum Supply Annual; Weekly Petroleum Status Report.</t>
  </si>
  <si>
    <t>Table 4c.  U.S. Regional Gasoline Prices and Inventories</t>
  </si>
  <si>
    <t>Wholesale price (dollars per gallon)</t>
  </si>
  <si>
    <t>United States average</t>
  </si>
  <si>
    <t>Retail prices (dollars per gallon) (a)</t>
  </si>
  <si>
    <t>All grades United States average</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</si>
  <si>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</si>
  <si>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</si>
  <si>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</si>
  <si>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</si>
  <si>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</si>
  <si>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</si>
  <si>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</si>
  <si>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</si>
  <si>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</si>
  <si>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</si>
  <si>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</si>
  <si>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</si>
  <si>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</si>
  <si>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MGTSPP1</t>
  </si>
  <si>
    <t>MGTSPP2</t>
  </si>
  <si>
    <t>MGTSPP3</t>
  </si>
  <si>
    <t>MGTSPP4</t>
  </si>
  <si>
    <t>MGTSPP5</t>
  </si>
  <si>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</si>
  <si>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</si>
  <si>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t>PADD = Petroleum Administration for Defense District (PADD).</t>
  </si>
  <si>
    <t>See “Petroleum for Administration Defense District” in EIA’s Energy Glossary (http://www.eia.gov/glossary/index.html) for a list of States in each region.</t>
  </si>
  <si>
    <t>Petroleum Supply Monthly; Petroleum Supply Annual; and Weekly Petroleum Status Report.</t>
  </si>
  <si>
    <t>Table 4d.  U.S. Biofuel Supply, Consumption, and Inventories</t>
  </si>
  <si>
    <t>BFSUPPLY</t>
  </si>
  <si>
    <t>Total biofuels supply</t>
  </si>
  <si>
    <t>BDPRPUS</t>
  </si>
  <si>
    <t>Biodiesel production</t>
  </si>
  <si>
    <t>RDPRPUS</t>
  </si>
  <si>
    <t>Renewable diesel production</t>
  </si>
  <si>
    <t>OBPRPUS</t>
  </si>
  <si>
    <t>Other biofuel production (a)</t>
  </si>
  <si>
    <t>EONIPUS</t>
  </si>
  <si>
    <t>Fuel ethanol net imports</t>
  </si>
  <si>
    <t>BDNIPUS</t>
  </si>
  <si>
    <t>Biodiesel net imports</t>
  </si>
  <si>
    <t>RDNIPUS</t>
  </si>
  <si>
    <t>Renewable diesel net imports (b)</t>
  </si>
  <si>
    <t>OBNIPUS</t>
  </si>
  <si>
    <t>Other biofuel net imports (b)</t>
  </si>
  <si>
    <t>BFPSPUS_DRAW</t>
  </si>
  <si>
    <t>Biofuel stock draw</t>
  </si>
  <si>
    <t>DASUPPLY</t>
  </si>
  <si>
    <t>Total distillate fuel oil supply (c)</t>
  </si>
  <si>
    <t>Distillate fuel production</t>
  </si>
  <si>
    <t>Distillate fuel oil net imports</t>
  </si>
  <si>
    <t>Renewable diesel net imports</t>
  </si>
  <si>
    <t>DAPSPUS_DRAW</t>
  </si>
  <si>
    <t>Total distillate fuel stock draw</t>
  </si>
  <si>
    <t>BFTCPUS</t>
  </si>
  <si>
    <t>Total biofuels consumption</t>
  </si>
  <si>
    <t>EOTCPUS</t>
  </si>
  <si>
    <t>Fuel ethanol blended into motor gasoline</t>
  </si>
  <si>
    <t>BDTCPUS</t>
  </si>
  <si>
    <t>Biodiesel consumption</t>
  </si>
  <si>
    <t>BDTCPUS_PS</t>
  </si>
  <si>
    <t>Biodiesel product supplied (d)</t>
  </si>
  <si>
    <t>BDRIPUS</t>
  </si>
  <si>
    <t xml:space="preserve">Biodiesel net inputs (e) </t>
  </si>
  <si>
    <t>RDTCPUS</t>
  </si>
  <si>
    <t>Renewable diesel consumption</t>
  </si>
  <si>
    <t>RDTCPUS_PS</t>
  </si>
  <si>
    <t>Renewable diesel product supplied</t>
  </si>
  <si>
    <t>RDRIPUS</t>
  </si>
  <si>
    <t>Renewable diesel net inputs</t>
  </si>
  <si>
    <t>OBTCPUS</t>
  </si>
  <si>
    <t>Other biofuel consumption</t>
  </si>
  <si>
    <t>Total motor gasoline consumption</t>
  </si>
  <si>
    <t>MGTCPUSX_P</t>
  </si>
  <si>
    <t>Petroleum-based gasoline</t>
  </si>
  <si>
    <t>DATCPUS</t>
  </si>
  <si>
    <t>Total distillate fuel oil consumption (f)</t>
  </si>
  <si>
    <t>DFTCPUS_P</t>
  </si>
  <si>
    <t>Petroleum-based distillate</t>
  </si>
  <si>
    <t xml:space="preserve">Biodiesel net inputs (g) </t>
  </si>
  <si>
    <t>Biodiesel product supplied (h)</t>
  </si>
  <si>
    <t>Renewable diesel product supplied (h)</t>
  </si>
  <si>
    <t>BFPSPUS</t>
  </si>
  <si>
    <t>Total biofuels inventories</t>
  </si>
  <si>
    <t>EOPSPUS</t>
  </si>
  <si>
    <t>Fuel ethanol</t>
  </si>
  <si>
    <t>BDPSPUS</t>
  </si>
  <si>
    <t>Biodiesel</t>
  </si>
  <si>
    <t>RDPSPUS</t>
  </si>
  <si>
    <t>Renewable diesel</t>
  </si>
  <si>
    <t>OBPSPUS</t>
  </si>
  <si>
    <t>Other biofuels</t>
  </si>
  <si>
    <t>DAPSPUS</t>
  </si>
  <si>
    <t>Total distillate fuel oil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</si>
  <si>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</si>
  <si>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r>
      <rPr>
        <b/>
        <sz val="8"/>
        <rFont val="Arial"/>
        <family val="2"/>
      </rPr>
      <t>(b)</t>
    </r>
    <r>
      <rPr>
        <sz val="8"/>
        <rFont val="Arial"/>
        <family val="2"/>
      </rPr>
      <t xml:space="preserve"> Renewable diesel net imports and other biofuel net imports equal imports because we do not collect or receive export data for those fuels.</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</si>
  <si>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</si>
  <si>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</si>
  <si>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</si>
  <si>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</si>
  <si>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</si>
  <si>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</si>
  <si>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t xml:space="preserve">Historical data:  Latest data available from Energy Information Administration databases supporting the following reports:  Petroleum Supply Monthly; Petroleum Supply Annual; and Weekly Petroleum Status Report. </t>
  </si>
  <si>
    <t>Supply (billion cubic feet per day)</t>
  </si>
  <si>
    <t>NGMPPUS</t>
  </si>
  <si>
    <t>U.S. total marketed natural gas production</t>
  </si>
  <si>
    <t>NGMPPAK</t>
  </si>
  <si>
    <t>NGMPPGLF</t>
  </si>
  <si>
    <t>Federal Gulf of America (a)</t>
  </si>
  <si>
    <t>NGMP48NGOM</t>
  </si>
  <si>
    <t>Lower 48 States (excl GOA) (b)</t>
  </si>
  <si>
    <t>NGMPAP</t>
  </si>
  <si>
    <t>NGMPBK</t>
  </si>
  <si>
    <t>NGMPEF</t>
  </si>
  <si>
    <t>NGMPHA</t>
  </si>
  <si>
    <t>NGMPPM</t>
  </si>
  <si>
    <t>NGMPR48</t>
  </si>
  <si>
    <t>NGSUPP</t>
  </si>
  <si>
    <t>Total primary supply</t>
  </si>
  <si>
    <t>BALIT</t>
  </si>
  <si>
    <t>Balancing item (c)</t>
  </si>
  <si>
    <t>NGPSUPP</t>
  </si>
  <si>
    <t>Total supply</t>
  </si>
  <si>
    <t>U.S. total dry natural gas production</t>
  </si>
  <si>
    <t>NGNWPUS</t>
  </si>
  <si>
    <t>Net inventory withdrawals</t>
  </si>
  <si>
    <t>NGSFPUS</t>
  </si>
  <si>
    <t>Supplemental gaseous fuels</t>
  </si>
  <si>
    <t>NGNIPUS</t>
  </si>
  <si>
    <t>Net imports</t>
  </si>
  <si>
    <t>NGIMPUS_LNG</t>
  </si>
  <si>
    <t>LNG gross imports (d)</t>
  </si>
  <si>
    <t>NGEXPUS_LNG</t>
  </si>
  <si>
    <t>LNG gross exports (d)</t>
  </si>
  <si>
    <t>NGIMPUS_PIPE</t>
  </si>
  <si>
    <t>Pipeline gross imports</t>
  </si>
  <si>
    <t>NGEXPUS_PIPE</t>
  </si>
  <si>
    <t>Pipeline gross exports</t>
  </si>
  <si>
    <t>Consumption (billion cubic feet per day)</t>
  </si>
  <si>
    <t>Total consumption</t>
  </si>
  <si>
    <t>NGRCPUS</t>
  </si>
  <si>
    <t>Residential</t>
  </si>
  <si>
    <t>NGCCPUS</t>
  </si>
  <si>
    <t>Commercial</t>
  </si>
  <si>
    <t>NGINX</t>
  </si>
  <si>
    <t>Industrial</t>
  </si>
  <si>
    <t>NGEPCON</t>
  </si>
  <si>
    <t>Electric power (e)</t>
  </si>
  <si>
    <t>NGLPPUS</t>
  </si>
  <si>
    <t>Lease and plant fuel</t>
  </si>
  <si>
    <t>NGACPUS</t>
  </si>
  <si>
    <t>Pipeline and distribution</t>
  </si>
  <si>
    <t>NGVHPUS</t>
  </si>
  <si>
    <t>Vehicle</t>
  </si>
  <si>
    <t>End-of-period working natural gas inventories (billion cubic feet) (f)</t>
  </si>
  <si>
    <t>NGWGPUS</t>
  </si>
  <si>
    <t>United States total</t>
  </si>
  <si>
    <t>NGWG_EAST</t>
  </si>
  <si>
    <t>East region</t>
  </si>
  <si>
    <t>NGWG_MW</t>
  </si>
  <si>
    <t xml:space="preserve">Midwest region </t>
  </si>
  <si>
    <t>NGWG_SC</t>
  </si>
  <si>
    <t xml:space="preserve">South Central region </t>
  </si>
  <si>
    <t>NGWG_MTN</t>
  </si>
  <si>
    <t xml:space="preserve">Mountain region </t>
  </si>
  <si>
    <t>NGWG_PAC</t>
  </si>
  <si>
    <t>Pacific region</t>
  </si>
  <si>
    <t>NGWG_AK</t>
  </si>
  <si>
    <r>
      <rPr>
        <b/>
        <sz val="8"/>
        <rFont val="Arial"/>
        <family val="2"/>
      </rPr>
      <t xml:space="preserve">(a) </t>
    </r>
    <r>
      <rPr>
        <sz val="8"/>
        <rFont val="Arial"/>
        <family val="2"/>
      </rPr>
      <t>Marketed production from U.S. Federal leases in the Gulf of America.</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</si>
  <si>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</si>
  <si>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</si>
  <si>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</si>
  <si>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</si>
  <si>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</si>
  <si>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t>Historical data: Latest data available from Energy Information Administration databases supporting the following reports: Natural Gas Monthly; and Electric Power Monthly.</t>
  </si>
  <si>
    <t>Table 5b.  U.S. Regional Natural Gas Prices  (dollars per thousand cubic feet)</t>
  </si>
  <si>
    <t>Wholesale price</t>
  </si>
  <si>
    <t>Henry Hub spot price</t>
  </si>
  <si>
    <t>Residential retail (a)</t>
  </si>
  <si>
    <t>NGRCU_NEC</t>
  </si>
  <si>
    <t>New England</t>
  </si>
  <si>
    <t>NGRCU_MAC</t>
  </si>
  <si>
    <t>Middle Atlantic</t>
  </si>
  <si>
    <t>NGRCU_ENC</t>
  </si>
  <si>
    <t>East North Central</t>
  </si>
  <si>
    <t>NGRCU_WNC</t>
  </si>
  <si>
    <t>West North Central</t>
  </si>
  <si>
    <t>NGRCU_SAC</t>
  </si>
  <si>
    <t>South Atlantic</t>
  </si>
  <si>
    <t>NGRCU_ESC</t>
  </si>
  <si>
    <t>East South Central</t>
  </si>
  <si>
    <t>NGRCU_WSC</t>
  </si>
  <si>
    <t>West South Central</t>
  </si>
  <si>
    <t>NGRCU_MTN</t>
  </si>
  <si>
    <t>Mountain</t>
  </si>
  <si>
    <t>NGRCU_PAC</t>
  </si>
  <si>
    <t>Pacific</t>
  </si>
  <si>
    <t>Commercial retail (a)</t>
  </si>
  <si>
    <t>NGCCU_NEC</t>
  </si>
  <si>
    <t>NGCCU_MAC</t>
  </si>
  <si>
    <t>NGCCU_ENC</t>
  </si>
  <si>
    <t>NGCCU_WNC</t>
  </si>
  <si>
    <t>NGCCU_SAC</t>
  </si>
  <si>
    <t>NGCCU_ESC</t>
  </si>
  <si>
    <t>NGCCU_WSC</t>
  </si>
  <si>
    <t>NGCCU_MTN</t>
  </si>
  <si>
    <t>NGCCU_PAC</t>
  </si>
  <si>
    <t>Industrial retail (a)</t>
  </si>
  <si>
    <t>NGICU_NEC</t>
  </si>
  <si>
    <t>NGICU_MAC</t>
  </si>
  <si>
    <t>NGICU_ENC</t>
  </si>
  <si>
    <t>NGICU_WNC</t>
  </si>
  <si>
    <t>NGICU_SAC</t>
  </si>
  <si>
    <t>NGICU_ESC</t>
  </si>
  <si>
    <t>NGICU_WSC</t>
  </si>
  <si>
    <t>NGICU_MTN</t>
  </si>
  <si>
    <t>NGICU_PAC</t>
  </si>
  <si>
    <r>
      <rPr>
        <b/>
        <sz val="8"/>
        <rFont val="Arial"/>
        <family val="2"/>
      </rPr>
      <t>(a)</t>
    </r>
    <r>
      <rPr>
        <sz val="8"/>
        <rFont val="Arial"/>
        <family val="2"/>
      </rPr>
      <t xml:space="preserve"> For a list of states in each region see "Census division" in EIA’s Energy Glossary (http://www.eia.gov/glossary/index.html).</t>
    </r>
  </si>
  <si>
    <t xml:space="preserve">Regions refer to U.S. Census divisions.  </t>
  </si>
  <si>
    <t>Historical data: Latest data available from Energy Information Administration databases supporting the Natural Gas Monthly. Henry Hub spot price is from Refinitiv,an LSEG company, via EIA (https://www.eia.gov/dnav/pet/pet_pri_spt_s1_d.htm).</t>
  </si>
  <si>
    <t>Table 6.  U.S. Coal Supply, Consumption, and Inventories (million short tons)</t>
  </si>
  <si>
    <t>Supply</t>
  </si>
  <si>
    <t>CLTSPUS_TON</t>
  </si>
  <si>
    <t>CLST_DRAW_TON</t>
  </si>
  <si>
    <t>Secondary inventory withdrawals</t>
  </si>
  <si>
    <t>CLWCPUS_TON</t>
  </si>
  <si>
    <t>Waste coal (a)</t>
  </si>
  <si>
    <t>CLNSPUS_TON</t>
  </si>
  <si>
    <t>U.S. total coal production</t>
  </si>
  <si>
    <t>CLPRPAR_TON</t>
  </si>
  <si>
    <t>Appalachia</t>
  </si>
  <si>
    <t>CLPRPIR_TON</t>
  </si>
  <si>
    <t>Interior</t>
  </si>
  <si>
    <t>CLPRPWR_TON</t>
  </si>
  <si>
    <t>Western</t>
  </si>
  <si>
    <t>CLNIPUS_TON</t>
  </si>
  <si>
    <t>CLIMPUS_TON</t>
  </si>
  <si>
    <t>Gross imports</t>
  </si>
  <si>
    <t>CLEXPUS_TON</t>
  </si>
  <si>
    <t>Gross exports</t>
  </si>
  <si>
    <t>CLEXPMC_TON</t>
  </si>
  <si>
    <t>Metallurgical coal</t>
  </si>
  <si>
    <t>CLEXPSC_TON</t>
  </si>
  <si>
    <t>Steam coal</t>
  </si>
  <si>
    <t>CLSD_DRAW_TON</t>
  </si>
  <si>
    <t>Primary inventory withdrawals</t>
  </si>
  <si>
    <t>Consumption</t>
  </si>
  <si>
    <t xml:space="preserve">U.S. total coal consumption </t>
  </si>
  <si>
    <t>CLKCPUS_TON</t>
  </si>
  <si>
    <t>Coke plants</t>
  </si>
  <si>
    <t>CLEPCON_TON</t>
  </si>
  <si>
    <t>Electric power sector (b)</t>
  </si>
  <si>
    <t>CLZCPUS_TON</t>
  </si>
  <si>
    <t>Retail and other industry</t>
  </si>
  <si>
    <t>CLHCPUS_TON</t>
  </si>
  <si>
    <t>Residential and commercial</t>
  </si>
  <si>
    <t>CLYCPUS_TON</t>
  </si>
  <si>
    <t>Other industrial</t>
  </si>
  <si>
    <t>CLAJPUS_TON</t>
  </si>
  <si>
    <t>Discrepancy (c)</t>
  </si>
  <si>
    <t>CLPS_TOT</t>
  </si>
  <si>
    <t>End-of-period inventories</t>
  </si>
  <si>
    <t>CLSDPUS</t>
  </si>
  <si>
    <t>Primary inventories (d)</t>
  </si>
  <si>
    <t>CLSTPUS</t>
  </si>
  <si>
    <t>Secondary inventories</t>
  </si>
  <si>
    <t>CLPS_EP</t>
  </si>
  <si>
    <t>Electric power sector</t>
  </si>
  <si>
    <t>CLSOPUS</t>
  </si>
  <si>
    <t>Retail and general industry</t>
  </si>
  <si>
    <t>CLSKPUS</t>
  </si>
  <si>
    <t>CLSHPUS</t>
  </si>
  <si>
    <t>Commercial &amp; institutional</t>
  </si>
  <si>
    <t>Coal market indicators</t>
  </si>
  <si>
    <t>CLMRHUS</t>
  </si>
  <si>
    <t>Coal miner productivity (tons per hour)</t>
  </si>
  <si>
    <t>RSPRPUS</t>
  </si>
  <si>
    <t>Total raw steel production (million short tons)</t>
  </si>
  <si>
    <t>Cost of coal to electric utilities (dollars per million Btu)</t>
  </si>
  <si>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</si>
  <si>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</si>
  <si>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</si>
  <si>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</si>
  <si>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Energy Information Administration databases supporting the following reports: Quarterly Coal Report; and Electric Power Monthly.</t>
  </si>
  <si>
    <t>Electricity supply (billion kilowatthours)</t>
  </si>
  <si>
    <t>ELSUTWH</t>
  </si>
  <si>
    <t>Total utility-scale power supply</t>
  </si>
  <si>
    <t>TSEOTWH</t>
  </si>
  <si>
    <t>Electricity generation (a)</t>
  </si>
  <si>
    <t>EPEOTWH</t>
  </si>
  <si>
    <t>INEOTWH</t>
  </si>
  <si>
    <t>Industrial sector</t>
  </si>
  <si>
    <t>CMEOTWH</t>
  </si>
  <si>
    <t>Commercial sector</t>
  </si>
  <si>
    <t>ELNITWH</t>
  </si>
  <si>
    <t xml:space="preserve">Net imports  </t>
  </si>
  <si>
    <t>SODTP_US</t>
  </si>
  <si>
    <t>Small-scale solar generation (c)</t>
  </si>
  <si>
    <t>SODRP_US</t>
  </si>
  <si>
    <t xml:space="preserve">Residential sector </t>
  </si>
  <si>
    <t>SODCP_US</t>
  </si>
  <si>
    <t xml:space="preserve">Commercial sector </t>
  </si>
  <si>
    <t>SODIP_US</t>
  </si>
  <si>
    <t xml:space="preserve">Industrial sector </t>
  </si>
  <si>
    <t>TDLOTWH</t>
  </si>
  <si>
    <t xml:space="preserve">Losses and unaccounted for (b) </t>
  </si>
  <si>
    <t>Electricity consumption (billion kilowatthours)</t>
  </si>
  <si>
    <t>ELCOTWH</t>
  </si>
  <si>
    <t xml:space="preserve">Total consumption </t>
  </si>
  <si>
    <t>ELTCTWH</t>
  </si>
  <si>
    <t>Sales to ultimate customers</t>
  </si>
  <si>
    <t>ELRCP_US</t>
  </si>
  <si>
    <t>Residential sector</t>
  </si>
  <si>
    <t>ELCCP_US</t>
  </si>
  <si>
    <t>ELICP_US</t>
  </si>
  <si>
    <t>ELACP_US</t>
  </si>
  <si>
    <t>Transportation sector</t>
  </si>
  <si>
    <t>ELDUTWH</t>
  </si>
  <si>
    <t>Direct use (d)</t>
  </si>
  <si>
    <t>EXRCH_US</t>
  </si>
  <si>
    <t>Average residential electricity usage per customer (kWh)</t>
  </si>
  <si>
    <t>End-of-period fuel inventories held by electric power sector</t>
  </si>
  <si>
    <t>Coal (million short tons)</t>
  </si>
  <si>
    <t>RFPS_EP</t>
  </si>
  <si>
    <t>Residual fuel (million barrels)</t>
  </si>
  <si>
    <t>DKPS_EP</t>
  </si>
  <si>
    <t>Distillate fuel (million barrels)</t>
  </si>
  <si>
    <t>Prices</t>
  </si>
  <si>
    <t>Power generation fuel costs (dollars per million Btu)</t>
  </si>
  <si>
    <t>Natural gas</t>
  </si>
  <si>
    <t>Prices to ultimate customers (cents per kilowatthour)</t>
  </si>
  <si>
    <t>Wholesale electricity prices (dollars per megawatthour)</t>
  </si>
  <si>
    <t>ELWHU_TX</t>
  </si>
  <si>
    <t>ERCOT North hub</t>
  </si>
  <si>
    <t>ELWHU_CA</t>
  </si>
  <si>
    <t>CAISO SP15 zone</t>
  </si>
  <si>
    <t>ELWHU_NE</t>
  </si>
  <si>
    <t>ISO-NE Internal hub</t>
  </si>
  <si>
    <t>ELWHU_NY</t>
  </si>
  <si>
    <t>NYISO Hudson Valley zone</t>
  </si>
  <si>
    <t>ELWHU_PJ</t>
  </si>
  <si>
    <t>PJM Western hub</t>
  </si>
  <si>
    <t>ELWHU_MW</t>
  </si>
  <si>
    <t>Midcontinent ISO Illinois hub</t>
  </si>
  <si>
    <t>ELWHU_SP</t>
  </si>
  <si>
    <t>SPP ISO South hub</t>
  </si>
  <si>
    <t>ELWHU_SE</t>
  </si>
  <si>
    <t>SERC index, Into Southern</t>
  </si>
  <si>
    <t>ELWHU_FL</t>
  </si>
  <si>
    <t>FRCC index, Florida Reliability</t>
  </si>
  <si>
    <t>ELWHU_NW</t>
  </si>
  <si>
    <t>Northwest index, Mid-Columbia</t>
  </si>
  <si>
    <t>ELWHU_SW</t>
  </si>
  <si>
    <t>Southwest index, Palo Verde</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</si>
  <si>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</si>
  <si>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</si>
  <si>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</si>
  <si>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</si>
  <si>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kWh = kilowatthours. Btu = British thermal units.</t>
  </si>
  <si>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</si>
  <si>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t xml:space="preserve">Minor discrepancies with published historical data are due to independent rounding and possible revisions not yet reflected in the STEO. </t>
  </si>
  <si>
    <t>Table 7b.  U.S. Regional Electricity Sales to Ultimate Customers (billion kilowatthours)</t>
  </si>
  <si>
    <t>ELTCP_US</t>
  </si>
  <si>
    <t>All sectors (a)</t>
  </si>
  <si>
    <t>ELTCP_NEC</t>
  </si>
  <si>
    <t>ELTCP_MAC</t>
  </si>
  <si>
    <t>ELTCP_ENC</t>
  </si>
  <si>
    <t>E. N. Central</t>
  </si>
  <si>
    <t>ELTCP_WNC</t>
  </si>
  <si>
    <t>W. N. Central</t>
  </si>
  <si>
    <t>ELTCP_SAC</t>
  </si>
  <si>
    <t>S. Atlantic</t>
  </si>
  <si>
    <t>ELTCP_ESC</t>
  </si>
  <si>
    <t>E. S. Central</t>
  </si>
  <si>
    <t>ELTCP_WSC</t>
  </si>
  <si>
    <t>W. S. Central</t>
  </si>
  <si>
    <t>ELTCP_MTN</t>
  </si>
  <si>
    <t>ELTCP_PAC</t>
  </si>
  <si>
    <t>Pacific contiguous</t>
  </si>
  <si>
    <t>ELTCP_HAK</t>
  </si>
  <si>
    <t>AK and HI</t>
  </si>
  <si>
    <t>ELRCP_NEC</t>
  </si>
  <si>
    <t>ELRCP_MAC</t>
  </si>
  <si>
    <t>ELRCP_ENC</t>
  </si>
  <si>
    <t>ELRCP_WNC</t>
  </si>
  <si>
    <t>ELRCP_SAC</t>
  </si>
  <si>
    <t>ELRCP_ESC</t>
  </si>
  <si>
    <t>ELRCP_WSC</t>
  </si>
  <si>
    <t>ELRCP_MTN</t>
  </si>
  <si>
    <t>ELRCP_PAC</t>
  </si>
  <si>
    <t>ELRCP_HAK</t>
  </si>
  <si>
    <t>ELCCP_NEC</t>
  </si>
  <si>
    <t>ELCCP_MAC</t>
  </si>
  <si>
    <t>ELCCP_ENC</t>
  </si>
  <si>
    <t>ELCCP_WNC</t>
  </si>
  <si>
    <t>ELCCP_SAC</t>
  </si>
  <si>
    <t>ELCCP_ESC</t>
  </si>
  <si>
    <t>ELCCP_WSC</t>
  </si>
  <si>
    <t>ELCCP_MTN</t>
  </si>
  <si>
    <t>ELCCP_PAC</t>
  </si>
  <si>
    <t>ELCCP_HAK</t>
  </si>
  <si>
    <t>ELICP_NEC</t>
  </si>
  <si>
    <t>ELICP_MAC</t>
  </si>
  <si>
    <t>ELICP_ENC</t>
  </si>
  <si>
    <t>ELICP_WNC</t>
  </si>
  <si>
    <t>ELICP_SAC</t>
  </si>
  <si>
    <t>ELICP_ESC</t>
  </si>
  <si>
    <t>ELICP_WSC</t>
  </si>
  <si>
    <t>ELICP_MTN</t>
  </si>
  <si>
    <t>ELICP_PAC</t>
  </si>
  <si>
    <t>ELICP_HAK</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</si>
  <si>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</si>
  <si>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</si>
  <si>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</si>
  <si>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Historical data: Latest data available from EIA databases supporting the following reports: Electric Power Monthly and Electric Power Annual.</t>
  </si>
  <si>
    <t xml:space="preserve">Forecast data: EIA Short-Term Integrated Forecasting System. </t>
  </si>
  <si>
    <t>Table 7c.  U.S. Regional Electricity Prices to Ultimate Customers (Cents per Kilowatthour)</t>
  </si>
  <si>
    <r>
      <t>All sectors</t>
    </r>
    <r>
      <rPr>
        <sz val="8"/>
        <rFont val="Arial"/>
        <family val="2"/>
      </rPr>
      <t xml:space="preserve"> (a)</t>
    </r>
  </si>
  <si>
    <t>ESTCU_US</t>
  </si>
  <si>
    <t>ESTCU_NEC</t>
  </si>
  <si>
    <t>ESTCU_MAC</t>
  </si>
  <si>
    <t>ESTCU_ENC</t>
  </si>
  <si>
    <t>ESTCU_WNC</t>
  </si>
  <si>
    <t>ESTCU_SAC</t>
  </si>
  <si>
    <t>ESTCU_ESC</t>
  </si>
  <si>
    <t>ESTCU_WSC</t>
  </si>
  <si>
    <t>ESTCU_MTN</t>
  </si>
  <si>
    <t>ESTCU_PAC</t>
  </si>
  <si>
    <t>ESRCU_US</t>
  </si>
  <si>
    <t>ESRCU_NEC</t>
  </si>
  <si>
    <t>ESRCU_MAC</t>
  </si>
  <si>
    <t>ESRCU_ENC</t>
  </si>
  <si>
    <t>ESRCU_WNC</t>
  </si>
  <si>
    <t>ESRCU_SAC</t>
  </si>
  <si>
    <t>ESRCU_ESC</t>
  </si>
  <si>
    <t>ESRCU_WSC</t>
  </si>
  <si>
    <t>ESRCU_MTN</t>
  </si>
  <si>
    <t>ESRCU_PAC</t>
  </si>
  <si>
    <t>ESCMU_US</t>
  </si>
  <si>
    <t>ESCMU_NEC</t>
  </si>
  <si>
    <t>ESCMU_MAC</t>
  </si>
  <si>
    <t>ESCMU_ENC</t>
  </si>
  <si>
    <t>ESCMU_WNC</t>
  </si>
  <si>
    <t>ESCMU_SAC</t>
  </si>
  <si>
    <t>ESCMU_ESC</t>
  </si>
  <si>
    <t>ESCMU_WSC</t>
  </si>
  <si>
    <t>ESCMU_MTN</t>
  </si>
  <si>
    <t>ESCMU_PAC</t>
  </si>
  <si>
    <t>ESICU_US</t>
  </si>
  <si>
    <t>ESICU_NEC</t>
  </si>
  <si>
    <t>ESICU_MAC</t>
  </si>
  <si>
    <t>ESICU_ENC</t>
  </si>
  <si>
    <t>ESICU_WNC</t>
  </si>
  <si>
    <t>ESICU_SAC</t>
  </si>
  <si>
    <t>ESICU_ESC</t>
  </si>
  <si>
    <t>ESICU_WSC</t>
  </si>
  <si>
    <t>ESICU_MTN</t>
  </si>
  <si>
    <t>ESICU_PAC</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</si>
  <si>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</si>
  <si>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Historical data for average price of electricity to ultimate consumers represents the cost per unit of electricity sold and is calculated by dividing electric revenue from ultimate consumers by the corresponding sales of electricity.</t>
  </si>
  <si>
    <r>
      <t xml:space="preserve">Table 7d part 1.  U.S. Regional Electricity Generation, Electric Power Sector (billion kilowatthours), </t>
    </r>
    <r>
      <rPr>
        <i/>
        <sz val="10"/>
        <color indexed="8"/>
        <rFont val="Arial"/>
        <family val="2"/>
      </rPr>
      <t>continues on Table 7d part 2</t>
    </r>
  </si>
  <si>
    <t>TOEPGEN_US</t>
  </si>
  <si>
    <t>Total generation</t>
  </si>
  <si>
    <t>NGEPGEN_US</t>
  </si>
  <si>
    <t>CLEPGEN_US</t>
  </si>
  <si>
    <t>NUEPGEN_US</t>
  </si>
  <si>
    <t>Nuclear</t>
  </si>
  <si>
    <t>RTEPGEN_US</t>
  </si>
  <si>
    <t>Renewable energy sources:</t>
  </si>
  <si>
    <t>HVEPGEN_US</t>
  </si>
  <si>
    <t>Conventional hydropower</t>
  </si>
  <si>
    <t>WNEPGEN_US</t>
  </si>
  <si>
    <t>Wind</t>
  </si>
  <si>
    <t>SOEPGEN_US</t>
  </si>
  <si>
    <t xml:space="preserve">Solar (a) </t>
  </si>
  <si>
    <t>GEEPGEN_US</t>
  </si>
  <si>
    <t>Geothermal</t>
  </si>
  <si>
    <t>OWEPGEN_US</t>
  </si>
  <si>
    <t>Waste biomass</t>
  </si>
  <si>
    <t>WWEPGEN_US</t>
  </si>
  <si>
    <t>Wood biomass</t>
  </si>
  <si>
    <t>HPEPGEN_US</t>
  </si>
  <si>
    <t>Pumped storage hydropower</t>
  </si>
  <si>
    <t>PAEPGEN_US</t>
  </si>
  <si>
    <t xml:space="preserve">Petroleum (b) </t>
  </si>
  <si>
    <t>OGEPGEN_US</t>
  </si>
  <si>
    <t>Other fossil gases</t>
  </si>
  <si>
    <t>OBEPGEN_US</t>
  </si>
  <si>
    <t>Other nonrenewable fuels (c)</t>
  </si>
  <si>
    <t>New England (ISO-NE)</t>
  </si>
  <si>
    <t>TOEPGEN_NE</t>
  </si>
  <si>
    <t>NGEPGEN_NE</t>
  </si>
  <si>
    <t>CLEPGEN_NE</t>
  </si>
  <si>
    <t>NUEPGEN_NE</t>
  </si>
  <si>
    <t>HVEPGEN_NE</t>
  </si>
  <si>
    <t>RNEPGEN_NE</t>
  </si>
  <si>
    <t xml:space="preserve">Nonhydro renewables (d) </t>
  </si>
  <si>
    <t>XXEPGEN_NE</t>
  </si>
  <si>
    <t xml:space="preserve">Other energy sources (e) </t>
  </si>
  <si>
    <t>ELLOAD_NE</t>
  </si>
  <si>
    <t xml:space="preserve">Net energy for load (f) </t>
  </si>
  <si>
    <t>New York (NYISO)</t>
  </si>
  <si>
    <t>TOEPGEN_NY</t>
  </si>
  <si>
    <t>NGEPGEN_NY</t>
  </si>
  <si>
    <t>CLEPGEN_NY</t>
  </si>
  <si>
    <t>NUEPGEN_NY</t>
  </si>
  <si>
    <t>HVEPGEN_NY</t>
  </si>
  <si>
    <t>RNEPGEN_NY</t>
  </si>
  <si>
    <t>XXEPGEN_NY</t>
  </si>
  <si>
    <t>ELLOAD_NY</t>
  </si>
  <si>
    <t>Mid-Atlantic (PJM)</t>
  </si>
  <si>
    <t>TOEPGEN_PJ</t>
  </si>
  <si>
    <t>NGEPGEN_PJ</t>
  </si>
  <si>
    <t>CLEPGEN_PJ</t>
  </si>
  <si>
    <t>NUEPGEN_PJ</t>
  </si>
  <si>
    <t>HVEPGEN_PJ</t>
  </si>
  <si>
    <t>RNEPGEN_PJ</t>
  </si>
  <si>
    <t>XXEPGEN_PJ</t>
  </si>
  <si>
    <t>ELLOAD_PJ</t>
  </si>
  <si>
    <t>Southeast (SERC)</t>
  </si>
  <si>
    <t>TOEPGEN_SE</t>
  </si>
  <si>
    <t>NGEPGEN_SE</t>
  </si>
  <si>
    <t>CLEPGEN_SE</t>
  </si>
  <si>
    <t>NUEPGEN_SE</t>
  </si>
  <si>
    <t>HVEPGEN_SE</t>
  </si>
  <si>
    <t>RNEPGEN_SE</t>
  </si>
  <si>
    <t>XXEPGEN_SE</t>
  </si>
  <si>
    <t>ELLOAD_SE</t>
  </si>
  <si>
    <t>Florida (FRCC)</t>
  </si>
  <si>
    <t>TOEPGEN_FL</t>
  </si>
  <si>
    <t>NGEPGEN_FL</t>
  </si>
  <si>
    <t>CLEPGEN_FL</t>
  </si>
  <si>
    <t>NUEPGEN_FL</t>
  </si>
  <si>
    <t>HVEPGEN_FL</t>
  </si>
  <si>
    <t>RNEPGEN_FL</t>
  </si>
  <si>
    <t>XXEPGEN_FL</t>
  </si>
  <si>
    <t>ELLOAD_FL</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</si>
  <si>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</si>
  <si>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</si>
  <si>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</si>
  <si>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</si>
  <si>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</si>
  <si>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</si>
  <si>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</si>
  <si>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t xml:space="preserve">Table 7d part 2.  U.S. Regional Electricity Generation, Electric Power Sector (billion kilowatthours), </t>
    </r>
    <r>
      <rPr>
        <i/>
        <sz val="10"/>
        <color indexed="8"/>
        <rFont val="Arial"/>
        <family val="2"/>
      </rPr>
      <t>continued from Table 7d part 1</t>
    </r>
  </si>
  <si>
    <t>Midwest (MISO)</t>
  </si>
  <si>
    <t>TOEPGEN_MW</t>
  </si>
  <si>
    <t>NGEPGEN_MW</t>
  </si>
  <si>
    <t>CLEPGEN_MW</t>
  </si>
  <si>
    <t>NUEPGEN_MW</t>
  </si>
  <si>
    <t>HVEPGEN_MW</t>
  </si>
  <si>
    <t>RNEPGEN_MW</t>
  </si>
  <si>
    <t>XXEPGEN_MW</t>
  </si>
  <si>
    <t>ELLOAD_MW</t>
  </si>
  <si>
    <t>Central (Southwest Power Pool)</t>
  </si>
  <si>
    <t>TOEPGEN_SP</t>
  </si>
  <si>
    <t>NGEPGEN_SP</t>
  </si>
  <si>
    <t>CLEPGEN_SP</t>
  </si>
  <si>
    <t>NUEPGEN_SP</t>
  </si>
  <si>
    <t>HVEPGEN_SP</t>
  </si>
  <si>
    <t>RNEPGEN_SP</t>
  </si>
  <si>
    <t>XXEPGEN_SP</t>
  </si>
  <si>
    <t>ELLOAD_SP</t>
  </si>
  <si>
    <t>Texas (ERCOT)</t>
  </si>
  <si>
    <t>TOEPGEN_TX</t>
  </si>
  <si>
    <t>NGEPGEN_TX</t>
  </si>
  <si>
    <t>CLEPGEN_TX</t>
  </si>
  <si>
    <t>NUEPGEN_TX</t>
  </si>
  <si>
    <t>HVEPGEN_TX</t>
  </si>
  <si>
    <t>RNEPGEN_TX</t>
  </si>
  <si>
    <t>XXEPGEN_TX</t>
  </si>
  <si>
    <t>ELLOAD_TX</t>
  </si>
  <si>
    <t>Northwest</t>
  </si>
  <si>
    <t>TOEPGEN_NW</t>
  </si>
  <si>
    <t>NGEPGEN_NW</t>
  </si>
  <si>
    <t>CLEPGEN_NW</t>
  </si>
  <si>
    <t>NUEPGEN_NW</t>
  </si>
  <si>
    <t>HVEPGEN_NW</t>
  </si>
  <si>
    <t>RNEPGEN_NW</t>
  </si>
  <si>
    <t>XXEPGEN_NW</t>
  </si>
  <si>
    <t>ELLOAD_NW</t>
  </si>
  <si>
    <t>Southwest</t>
  </si>
  <si>
    <t>TOEPGEN_SW</t>
  </si>
  <si>
    <t>NGEPGEN_SW</t>
  </si>
  <si>
    <t>CLEPGEN_SW</t>
  </si>
  <si>
    <t>NUEPGEN_SW</t>
  </si>
  <si>
    <t>HVEPGEN_SW</t>
  </si>
  <si>
    <t>RNEPGEN_SW</t>
  </si>
  <si>
    <t>XXEPGEN_SW</t>
  </si>
  <si>
    <t>ELLOAD_SW</t>
  </si>
  <si>
    <t>California</t>
  </si>
  <si>
    <t>TOEPGEN_CA</t>
  </si>
  <si>
    <t>NGEPGEN_CA</t>
  </si>
  <si>
    <t>CLEPGEN_CA</t>
  </si>
  <si>
    <t>NUEPGEN_CA</t>
  </si>
  <si>
    <t>HVEPGEN_CA</t>
  </si>
  <si>
    <t>RNEPGEN_CA</t>
  </si>
  <si>
    <t>XXEPGEN_CA</t>
  </si>
  <si>
    <t>ELLOAD_CA</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</si>
  <si>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</si>
  <si>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 xml:space="preserve">(e) </t>
    </r>
    <r>
      <rPr>
        <sz val="8"/>
        <rFont val="Arial"/>
        <family val="2"/>
      </rPr>
      <t>Pumped storage hydroelectric, petroleum, other fossil gases, batteries, and other nonrenewable fuels. See notes (b) and (c).</t>
    </r>
  </si>
  <si>
    <t xml:space="preserve">Forecast: EIA Short-Term Integrated Forecasting System. </t>
  </si>
  <si>
    <t>Table 7e.  U.S. Electricity Generating Capacity (gigawatts at end of period)</t>
  </si>
  <si>
    <t>Electric power sector (power plants larger than one megawatt)</t>
  </si>
  <si>
    <t>Fossil fuel energy sources</t>
  </si>
  <si>
    <t>NGEPCGW_US</t>
  </si>
  <si>
    <t>CLEPCGW_US</t>
  </si>
  <si>
    <t>PAEPCGW_US</t>
  </si>
  <si>
    <t>Petroleum</t>
  </si>
  <si>
    <t>OGEPCGW_US</t>
  </si>
  <si>
    <t>Renewable energy sources</t>
  </si>
  <si>
    <t>WNEPCGW_US</t>
  </si>
  <si>
    <t>SPEPCGWX_US</t>
  </si>
  <si>
    <t>Solar photovoltaic</t>
  </si>
  <si>
    <t>STEPCGW_US</t>
  </si>
  <si>
    <t>Solar thermal</t>
  </si>
  <si>
    <t>GEEPCGW_US</t>
  </si>
  <si>
    <t>OWEPCGW_US</t>
  </si>
  <si>
    <t>WWEPCGW_US</t>
  </si>
  <si>
    <t>HVEPCGW_US</t>
  </si>
  <si>
    <t>Conventional hydroelectric</t>
  </si>
  <si>
    <t>HPEPCGW_US</t>
  </si>
  <si>
    <t>Pumped storage hydroelectric</t>
  </si>
  <si>
    <t>NUEPCGW_US</t>
  </si>
  <si>
    <t>BAEPCGW_US</t>
  </si>
  <si>
    <t>Battery storage</t>
  </si>
  <si>
    <t>OTEPCGW_US</t>
  </si>
  <si>
    <t>Other nonrenewable sources (a)</t>
  </si>
  <si>
    <t>Industrial and commercial sectors (combined heat and power plants larger than one megawatt)</t>
  </si>
  <si>
    <t>NGCHCGW_US</t>
  </si>
  <si>
    <t>CLCHCGW_US</t>
  </si>
  <si>
    <t>PACHCGW_US</t>
  </si>
  <si>
    <t>OGCHCGW_US</t>
  </si>
  <si>
    <t>WWCHCGW_US</t>
  </si>
  <si>
    <t>OWCHCGW_US</t>
  </si>
  <si>
    <t>SOCHCGW_US</t>
  </si>
  <si>
    <t>Solar</t>
  </si>
  <si>
    <t>WNCHCGW_US</t>
  </si>
  <si>
    <t>GECHCGW_US</t>
  </si>
  <si>
    <t>HVCHCGW_US</t>
  </si>
  <si>
    <t>BACHCGW_US</t>
  </si>
  <si>
    <t>OTCHCGW_US</t>
  </si>
  <si>
    <t>Small-scale solar photovoltaic capacity (systems smaller than one megawatt)</t>
  </si>
  <si>
    <t>SODTG_US</t>
  </si>
  <si>
    <t>All sectors total</t>
  </si>
  <si>
    <t>SODRG_US</t>
  </si>
  <si>
    <t>SODCG_US</t>
  </si>
  <si>
    <t>SODIG_US</t>
  </si>
  <si>
    <r>
      <rPr>
        <b/>
        <sz val="8"/>
        <rFont val="Arial"/>
        <family val="2"/>
      </rPr>
      <t>(a)</t>
    </r>
    <r>
      <rPr>
        <sz val="8"/>
        <rFont val="Arial"/>
        <family val="2"/>
      </rPr>
      <t xml:space="preserve"> Other sources include hydrogen, pitch, chemicals, sulfur, purchased steam, nonrenewable waste, and miscellaneous technologies.</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</si>
  <si>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</si>
  <si>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</si>
  <si>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</si>
  <si>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</si>
  <si>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</si>
  <si>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t>Table 8.  U.S. Renewable Energy Consumption (quadrillion Btu)</t>
  </si>
  <si>
    <t>All Sectors</t>
  </si>
  <si>
    <t>BTTCBUS</t>
  </si>
  <si>
    <t>Biodiesel, renewable diesel, and other (g)</t>
  </si>
  <si>
    <t>BFLCBUS</t>
  </si>
  <si>
    <t>Biofuel losses and co-products (d)</t>
  </si>
  <si>
    <t>EOTCBUS</t>
  </si>
  <si>
    <t>Ethanol (f)</t>
  </si>
  <si>
    <t>GETCBUS</t>
  </si>
  <si>
    <t xml:space="preserve">Geothermal  </t>
  </si>
  <si>
    <t>HVTCBUS</t>
  </si>
  <si>
    <t xml:space="preserve">Hydroelectric power (a) </t>
  </si>
  <si>
    <t>SOTCBUS</t>
  </si>
  <si>
    <t xml:space="preserve">Solar (b)(f) </t>
  </si>
  <si>
    <t>OWTCBUS</t>
  </si>
  <si>
    <t>Waste biomass (c)</t>
  </si>
  <si>
    <t>WWTCBUS</t>
  </si>
  <si>
    <t xml:space="preserve">Wood biomass </t>
  </si>
  <si>
    <t>WNTCBUS</t>
  </si>
  <si>
    <t xml:space="preserve">Wind </t>
  </si>
  <si>
    <t>REECBUS</t>
  </si>
  <si>
    <t>GEECBUS</t>
  </si>
  <si>
    <t>HVECBUS</t>
  </si>
  <si>
    <t>SOECBUS</t>
  </si>
  <si>
    <t xml:space="preserve">Solar (b) </t>
  </si>
  <si>
    <t>OWEPCONB</t>
  </si>
  <si>
    <t>WWEPCONB</t>
  </si>
  <si>
    <t>WNECBUS</t>
  </si>
  <si>
    <t>REICBUS</t>
  </si>
  <si>
    <t>Industrial sector (e)</t>
  </si>
  <si>
    <t>GEICBUS</t>
  </si>
  <si>
    <t>HVICBUS</t>
  </si>
  <si>
    <t>SOICBUS</t>
  </si>
  <si>
    <t>Solar (b)</t>
  </si>
  <si>
    <t>OWICBUS</t>
  </si>
  <si>
    <t>WWICBUS</t>
  </si>
  <si>
    <t>RECCBUS</t>
  </si>
  <si>
    <t>Commercial sector (e)</t>
  </si>
  <si>
    <t>GECCBUS</t>
  </si>
  <si>
    <t>SOCCBUS</t>
  </si>
  <si>
    <t xml:space="preserve">Solar (b)  </t>
  </si>
  <si>
    <t>OWCCBUS</t>
  </si>
  <si>
    <t>WWCCBUS</t>
  </si>
  <si>
    <t>RERCBUS</t>
  </si>
  <si>
    <t>GERCBUS</t>
  </si>
  <si>
    <t>SORCBUS</t>
  </si>
  <si>
    <t>Solar (f)</t>
  </si>
  <si>
    <t>WWRCBUS</t>
  </si>
  <si>
    <t>BFACBUS</t>
  </si>
  <si>
    <t>EOACBUS</t>
  </si>
  <si>
    <t>Ethanol (g)</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</si>
  <si>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</si>
  <si>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</si>
  <si>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</si>
  <si>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</si>
  <si>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</si>
  <si>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</si>
  <si>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</si>
  <si>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EIA databases supporting the following reports: Electric Power Monthly, Electric Power Annual, 
Monthly Energy Review, and Petroleum Supply Monthly.</t>
  </si>
  <si>
    <r>
      <t>Table 9a.  U.S. Macroeconomic Indicators and CO</t>
    </r>
    <r>
      <rPr>
        <b/>
        <vertAlign val="subscript"/>
        <sz val="10"/>
        <color rgb="FF000000"/>
        <rFont val="Arial"/>
        <family val="2"/>
      </rPr>
      <t>2</t>
    </r>
    <r>
      <rPr>
        <b/>
        <sz val="10"/>
        <color indexed="8"/>
        <rFont val="Arial"/>
        <family val="2"/>
      </rPr>
      <t xml:space="preserve"> Emissions</t>
    </r>
  </si>
  <si>
    <t>Real Personal Consumption Expend.</t>
  </si>
  <si>
    <t>CONSRUS</t>
  </si>
  <si>
    <t>Real Private Fixed Investment</t>
  </si>
  <si>
    <t>I87RXUS</t>
  </si>
  <si>
    <t>Business Inventory Change</t>
  </si>
  <si>
    <t>KRDRXUS</t>
  </si>
  <si>
    <t>Real Government Expenditures</t>
  </si>
  <si>
    <t>GOVXRUS</t>
  </si>
  <si>
    <t>Real Exports of Goods &amp; Services</t>
  </si>
  <si>
    <t>TREXRUS</t>
  </si>
  <si>
    <t>Real Imports of Goods &amp; Services</t>
  </si>
  <si>
    <t>TRIMRUS</t>
  </si>
  <si>
    <t>Non-Farm Employment</t>
  </si>
  <si>
    <t>EMNFPUS</t>
  </si>
  <si>
    <t>(millions)</t>
  </si>
  <si>
    <t>Civilian Unemployment Rate</t>
  </si>
  <si>
    <t>XRUNR</t>
  </si>
  <si>
    <t>(percent)</t>
  </si>
  <si>
    <t>Housing Starts</t>
  </si>
  <si>
    <t>HSTCXUS</t>
  </si>
  <si>
    <t>(millions - SAAR)</t>
  </si>
  <si>
    <t>Industrial Production Indices (Index, 2017=100)</t>
  </si>
  <si>
    <t>ZOTOIUS</t>
  </si>
  <si>
    <t>Total Industrial Production</t>
  </si>
  <si>
    <t>Manufacturing</t>
  </si>
  <si>
    <t>ZO311IUS</t>
  </si>
  <si>
    <t xml:space="preserve">Food </t>
  </si>
  <si>
    <t>ZO322IUS</t>
  </si>
  <si>
    <t xml:space="preserve">Paper </t>
  </si>
  <si>
    <t>ZO324IUS</t>
  </si>
  <si>
    <t>Petroleum and coal products</t>
  </si>
  <si>
    <t>ZO325IUS</t>
  </si>
  <si>
    <t>Chemicals</t>
  </si>
  <si>
    <t>ZO327IUS</t>
  </si>
  <si>
    <t xml:space="preserve">Nonmetallic mineral products </t>
  </si>
  <si>
    <t>ZO331IUS</t>
  </si>
  <si>
    <t>Primary metals</t>
  </si>
  <si>
    <t>QSIC_CL</t>
  </si>
  <si>
    <t>Coal-weighted manufacturing (a)</t>
  </si>
  <si>
    <t>QSIC_DF</t>
  </si>
  <si>
    <t>Distillate-weighted manufacturing (a)</t>
  </si>
  <si>
    <t>QSIC_EL</t>
  </si>
  <si>
    <t>Electricity-weighted manufacturing (a)</t>
  </si>
  <si>
    <t>QSIC_NG</t>
  </si>
  <si>
    <t>Natural Gas-weighted manufacturing (a)</t>
  </si>
  <si>
    <t>Price Indexes</t>
  </si>
  <si>
    <t>Consumer Price Index (all urban consumers)</t>
  </si>
  <si>
    <t>CICPIUS</t>
  </si>
  <si>
    <t>(index, 1982-1984=1.00)</t>
  </si>
  <si>
    <t>Producer Price Index: All Commodities</t>
  </si>
  <si>
    <t>WPCPIUS</t>
  </si>
  <si>
    <t>(index, 1982=1.00)</t>
  </si>
  <si>
    <t>Producer Price Index: Petroleum</t>
  </si>
  <si>
    <t>WP57IUS</t>
  </si>
  <si>
    <t>(index, 2017=100)</t>
  </si>
  <si>
    <t>Miscellaneous</t>
  </si>
  <si>
    <t>Vehicle Miles Traveled (a)</t>
  </si>
  <si>
    <t>MVVMPUS</t>
  </si>
  <si>
    <t>(million miles/day)</t>
  </si>
  <si>
    <t>Raw Steel Production</t>
  </si>
  <si>
    <t>(million short tons per day)</t>
  </si>
  <si>
    <r>
      <t>Carbon Dioxide (CO</t>
    </r>
    <r>
      <rPr>
        <b/>
        <vertAlign val="subscript"/>
        <sz val="8"/>
        <rFont val="Arial"/>
        <family val="2"/>
      </rPr>
      <t>2</t>
    </r>
    <r>
      <rPr>
        <b/>
        <sz val="8"/>
        <rFont val="Arial"/>
        <family val="2"/>
      </rPr>
      <t>) Emissions (million metric tons)</t>
    </r>
  </si>
  <si>
    <t>TETCCO2</t>
  </si>
  <si>
    <t>Total Energy (c)</t>
  </si>
  <si>
    <t>PATCCO2</t>
  </si>
  <si>
    <t>NGTCCO2</t>
  </si>
  <si>
    <t>CXTCCO2</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</si>
  <si>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</si>
  <si>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</si>
  <si>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</si>
  <si>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SAAR = Seasonally-adjusted annual rate</t>
  </si>
  <si>
    <t>Historical data: Latest data available from U.S. Department of Commerce, Bureau of Economic Analysis; Federal Reserve System, Statistical release G17; Federal Highway Administration; 
and Federal Aviation Administration.</t>
  </si>
  <si>
    <t>Real Gross State Product (billion $2017)</t>
  </si>
  <si>
    <t>CGSP_NEC</t>
  </si>
  <si>
    <t>CGSP_MAC</t>
  </si>
  <si>
    <t>CGSP_ENC</t>
  </si>
  <si>
    <t>CGSP_WNC</t>
  </si>
  <si>
    <t>CGSP_SAC</t>
  </si>
  <si>
    <t>CGSP_ESC</t>
  </si>
  <si>
    <t>CGSP_WSC</t>
  </si>
  <si>
    <t>CGSP_MTN</t>
  </si>
  <si>
    <t>CGSP_PAC</t>
  </si>
  <si>
    <t>Industrial Output, Manufacturing (Iindex, year 2017=100)</t>
  </si>
  <si>
    <t>IPMFG_NEC</t>
  </si>
  <si>
    <t>IPMFG_MAC</t>
  </si>
  <si>
    <t>IPMFG_ENC</t>
  </si>
  <si>
    <t>IPMFG_WNC</t>
  </si>
  <si>
    <t>IPMFG_SAC</t>
  </si>
  <si>
    <t>IPMFG_ESC</t>
  </si>
  <si>
    <t>IPMFG_WSC</t>
  </si>
  <si>
    <t>IPMFG_MTN</t>
  </si>
  <si>
    <t>IPMFG_PAC</t>
  </si>
  <si>
    <t>Real Personal Income (billion $2017)</t>
  </si>
  <si>
    <t>CYRPIC_NEC</t>
  </si>
  <si>
    <t>CYRPIC_MAC</t>
  </si>
  <si>
    <t>CYRPIC_ENC</t>
  </si>
  <si>
    <t>CYRPIC_WNC</t>
  </si>
  <si>
    <t>CYRPIC_SAC</t>
  </si>
  <si>
    <t>CYRPIC_ESC</t>
  </si>
  <si>
    <t>CYRPIC_WSC</t>
  </si>
  <si>
    <t>CYRPIC_MTN</t>
  </si>
  <si>
    <t>CYRPIC_PAC</t>
  </si>
  <si>
    <t>Households (thousands)</t>
  </si>
  <si>
    <t>QHALLC_NEC</t>
  </si>
  <si>
    <t>QHALLC_MAC</t>
  </si>
  <si>
    <t>QHALLC_ENC</t>
  </si>
  <si>
    <t>QHALLC_WNC</t>
  </si>
  <si>
    <t>QHALLC_SAC</t>
  </si>
  <si>
    <t>QHALLC_ESC</t>
  </si>
  <si>
    <t>QHALLC_WSC</t>
  </si>
  <si>
    <t>QHALLC_MTN</t>
  </si>
  <si>
    <t>QHALLC_PAC</t>
  </si>
  <si>
    <t>Total Non-farm Employment (millions)</t>
  </si>
  <si>
    <t>EE_NEC</t>
  </si>
  <si>
    <t>EE_MAC</t>
  </si>
  <si>
    <t>EE_ENC</t>
  </si>
  <si>
    <t>EE_WNC</t>
  </si>
  <si>
    <t>EE_SAC</t>
  </si>
  <si>
    <t>EE_ESC</t>
  </si>
  <si>
    <t>EE_WSC</t>
  </si>
  <si>
    <t>EE_MTN</t>
  </si>
  <si>
    <t>EE_PAC</t>
  </si>
  <si>
    <t>See "Census division" in EIA’s Energy Glossary (http://www.eia.gov/glossary/index.html) for a list of States in each region.</t>
  </si>
  <si>
    <t>Historical data: Latest data available from U.S. Department of Commerce, Bureau of Economic Analysis; Federal Reserve System, Statistical release G17.</t>
  </si>
  <si>
    <t xml:space="preserve">Forecasts: U.S. macroeconomic forecasts are based on the IHS Markit model of the U.S. Economy. </t>
  </si>
  <si>
    <t>Heating Degree Days</t>
  </si>
  <si>
    <t>ZWHD_NEC</t>
  </si>
  <si>
    <t>ZWHD_MAC</t>
  </si>
  <si>
    <t>ZWHD_ENC</t>
  </si>
  <si>
    <t>ZWHD_WNC</t>
  </si>
  <si>
    <t>ZWHD_SAC</t>
  </si>
  <si>
    <t>ZWHD_ESC</t>
  </si>
  <si>
    <t>ZWHD_WSC</t>
  </si>
  <si>
    <t>ZWHD_MTN</t>
  </si>
  <si>
    <t>ZWHD_PAC</t>
  </si>
  <si>
    <t>Heating Degree Days, Prior 10-year average</t>
  </si>
  <si>
    <t>ZWHD_US_10YR</t>
  </si>
  <si>
    <t>ZWHD_NEC_10YR</t>
  </si>
  <si>
    <t>ZWHD_MAC_10YR</t>
  </si>
  <si>
    <t>ZWHD_ENC_10YR</t>
  </si>
  <si>
    <t>ZWHD_WNC_10YR</t>
  </si>
  <si>
    <t>ZWHD_SAC_10YR</t>
  </si>
  <si>
    <t>ZWHD_ESC_10YR</t>
  </si>
  <si>
    <t>ZWHD_WSC_10YR</t>
  </si>
  <si>
    <t>ZWHD_MTN_10YR</t>
  </si>
  <si>
    <t>ZWHD_PAC_10YR</t>
  </si>
  <si>
    <t>Cooling Degree Days</t>
  </si>
  <si>
    <t>ZWCD_NEC</t>
  </si>
  <si>
    <t>ZWCD_MAC</t>
  </si>
  <si>
    <t>ZWCD_ENC</t>
  </si>
  <si>
    <t>ZWCD_WNC</t>
  </si>
  <si>
    <t>ZWCD_SAC</t>
  </si>
  <si>
    <t>ZWCD_ESC</t>
  </si>
  <si>
    <t>ZWCD_WSC</t>
  </si>
  <si>
    <t>ZWCD_MTN</t>
  </si>
  <si>
    <t>ZWCD_PAC</t>
  </si>
  <si>
    <t>Cooling Degree Days, Prior 10-year average</t>
  </si>
  <si>
    <t>ZWCD_US_10YR</t>
  </si>
  <si>
    <t>ZWCD_NEC_10YR</t>
  </si>
  <si>
    <t>ZWCD_MAC_10YR</t>
  </si>
  <si>
    <t>ZWCD_ENC_10YR</t>
  </si>
  <si>
    <t>ZWCD_WNC_10YR</t>
  </si>
  <si>
    <t>ZWCD_SAC_10YR</t>
  </si>
  <si>
    <t>ZWCD_ESC_10YR</t>
  </si>
  <si>
    <t>ZWCD_WSC_10YR</t>
  </si>
  <si>
    <t>ZWCD_MTN_10YR</t>
  </si>
  <si>
    <t>ZWCD_PAC_10YR</t>
  </si>
  <si>
    <t>Regional degree days for each period are calculated by EIA as contemporaneous period population-weighted averages of state degree day data published by the National Oceanic and Atmospheric Administration (NOAA).</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</si>
  <si>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</si>
  <si>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</si>
  <si>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Historical data: Latest data available from U.S. Department of Commerce, NOAA).</t>
  </si>
  <si>
    <t>Forecasts: Current month based on forecasts by the NOAA Climate Prediction Center (http://www.cpc.ncep.noaa.gov/pacdir/DDdir/NHOME3.shtml). Remaining months based on the 30-year trend.</t>
  </si>
  <si>
    <t>Active rigs</t>
  </si>
  <si>
    <t>RIGSAP</t>
  </si>
  <si>
    <t>-</t>
  </si>
  <si>
    <t>RIGSBK</t>
  </si>
  <si>
    <t>RIGSEF</t>
  </si>
  <si>
    <t>RIGSHA</t>
  </si>
  <si>
    <t>RIGSPM</t>
  </si>
  <si>
    <t>RIGSR48</t>
  </si>
  <si>
    <t>Rest of Lower 48 States, excluding GOA</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</si>
  <si>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</si>
  <si>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</si>
  <si>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</si>
  <si>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</si>
  <si>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</si>
  <si>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</si>
  <si>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</si>
  <si>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</si>
  <si>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</si>
  <si>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</si>
  <si>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</si>
  <si>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</si>
  <si>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</si>
  <si>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</si>
  <si>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</si>
  <si>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</si>
  <si>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</si>
  <si>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</si>
  <si>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</si>
  <si>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</si>
  <si>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</si>
  <si>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</si>
  <si>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</si>
  <si>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</si>
  <si>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</si>
  <si>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</si>
  <si>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</si>
  <si>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</si>
  <si>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</si>
  <si>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</si>
  <si>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</si>
  <si>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</si>
  <si>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</si>
  <si>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</si>
  <si>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</si>
  <si>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</si>
  <si>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</si>
  <si>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</si>
  <si>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</si>
  <si>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</si>
  <si>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</si>
  <si>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</si>
  <si>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</si>
  <si>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</si>
  <si>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</si>
  <si>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</si>
  <si>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</si>
  <si>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</si>
  <si>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</si>
  <si>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Natural gas production from newly completed wells, one-year trend (million cubic feet per day) (a) (d)</t>
  </si>
  <si>
    <t>NGNWAP</t>
  </si>
  <si>
    <t>NGNWBK</t>
  </si>
  <si>
    <t>NGNWEF</t>
  </si>
  <si>
    <t>NGNWHA</t>
  </si>
  <si>
    <t>NGNWPM</t>
  </si>
  <si>
    <t>NGNWR48</t>
  </si>
  <si>
    <t>Natural gas production from newly completed wells per rig, one-year trend (million cubic feet per day) (a) (d)</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</si>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</sst>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2"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1" fillId="0" borderId="0" applyFont="0" applyFill="0" applyBorder="0" applyAlignment="0" applyProtection="0"/>
    <xf numFmtId="0" fontId="3" fillId="0" borderId="0"/>
    <xf numFmtId="0" fontId="3" fillId="0" borderId="0"/>
    <xf numFmtId="43" fontId="51" fillId="0" borderId="0" applyFont="0" applyFill="0" applyBorder="0" applyAlignment="0" applyProtection="0"/>
  </cellStyleXfs>
  <cellXfs count="1117">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20" fillId="0" borderId="3" xfId="17" applyFont="1" applyBorder="1"/>
    <xf numFmtId="0" fontId="20" fillId="0" borderId="4" xfId="19" applyFont="1" applyBorder="1" applyAlignment="1">
      <alignment horizontal="center"/>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20" fillId="0" borderId="0" xfId="22" applyFont="1"/>
    <xf numFmtId="166" fontId="19" fillId="0" borderId="0" xfId="22" applyNumberFormat="1" applyFont="1" applyAlignment="1">
      <alignment horizontal="center"/>
    </xf>
    <xf numFmtId="0" fontId="20" fillId="0" borderId="0" xfId="22" quotePrefix="1" applyFont="1" applyAlignment="1">
      <alignment horizontal="left"/>
    </xf>
    <xf numFmtId="0" fontId="20" fillId="0" borderId="0" xfId="23" applyFont="1"/>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17" fillId="0" borderId="0" xfId="21" applyFont="1" applyAlignment="1">
      <alignment horizontal="left"/>
    </xf>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0" borderId="0" xfId="18" applyFont="1"/>
    <xf numFmtId="0" fontId="17" fillId="0" borderId="0" xfId="18" applyFont="1" applyAlignment="1">
      <alignment horizontal="left"/>
    </xf>
    <xf numFmtId="0" fontId="9" fillId="0" borderId="0" xfId="7" applyFont="1"/>
    <xf numFmtId="0" fontId="17" fillId="3" borderId="0" xfId="7" applyFont="1" applyFill="1"/>
    <xf numFmtId="0" fontId="17" fillId="0" borderId="0" xfId="7" applyFont="1"/>
    <xf numFmtId="0" fontId="9" fillId="0" borderId="0" xfId="8" applyFont="1"/>
    <xf numFmtId="0" fontId="17" fillId="0" borderId="0" xfId="8" applyFont="1"/>
    <xf numFmtId="165" fontId="21" fillId="0" borderId="0" xfId="8" applyNumberFormat="1" applyFont="1" applyAlignment="1">
      <alignment horizontal="center"/>
    </xf>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165" fontId="9" fillId="0" borderId="0" xfId="19" applyNumberFormat="1" applyFont="1"/>
    <xf numFmtId="0" fontId="4" fillId="4" borderId="0" xfId="0" applyFont="1" applyFill="1"/>
    <xf numFmtId="0" fontId="9" fillId="4" borderId="0" xfId="23" applyFont="1" applyFill="1"/>
    <xf numFmtId="0" fontId="20" fillId="4" borderId="0" xfId="23" applyFont="1" applyFill="1"/>
    <xf numFmtId="0" fontId="24" fillId="4" borderId="0" xfId="23"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26" fillId="4" borderId="0" xfId="5" applyFont="1" applyFill="1" applyBorder="1" applyAlignment="1" applyProtection="1"/>
    <xf numFmtId="0" fontId="26" fillId="4" borderId="0" xfId="5" applyFont="1" applyFill="1" applyBorder="1" applyAlignment="1" applyProtection="1">
      <alignment horizontal="left"/>
    </xf>
    <xf numFmtId="0" fontId="17" fillId="0" borderId="0" xfId="19" applyFont="1" applyAlignment="1">
      <alignment horizontal="left"/>
    </xf>
    <xf numFmtId="0" fontId="21" fillId="2" borderId="0" xfId="20" applyFont="1" applyFill="1"/>
    <xf numFmtId="0" fontId="28" fillId="0" borderId="0" xfId="17" applyFont="1"/>
    <xf numFmtId="0" fontId="30" fillId="4" borderId="0" xfId="9" applyFont="1" applyFill="1"/>
    <xf numFmtId="0" fontId="28" fillId="0" borderId="0" xfId="9" applyFont="1"/>
    <xf numFmtId="0" fontId="28"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28" fillId="0" borderId="0" xfId="8" applyFont="1"/>
    <xf numFmtId="0" fontId="28" fillId="0" borderId="0" xfId="8" quotePrefix="1" applyFont="1"/>
    <xf numFmtId="165" fontId="28" fillId="0" borderId="0" xfId="8" quotePrefix="1" applyNumberFormat="1" applyFont="1"/>
    <xf numFmtId="165" fontId="28" fillId="0" borderId="0" xfId="8" applyNumberFormat="1" applyFont="1"/>
    <xf numFmtId="0" fontId="28" fillId="0" borderId="0" xfId="7" applyFont="1"/>
    <xf numFmtId="0" fontId="28" fillId="0" borderId="0" xfId="18" applyFont="1"/>
    <xf numFmtId="0" fontId="28" fillId="0" borderId="0" xfId="16" applyFont="1"/>
    <xf numFmtId="0" fontId="28" fillId="0" borderId="0" xfId="13" applyFont="1"/>
    <xf numFmtId="0" fontId="28" fillId="0" borderId="0" xfId="21" applyFont="1"/>
    <xf numFmtId="0" fontId="30" fillId="0" borderId="0" xfId="11" applyFont="1"/>
    <xf numFmtId="164" fontId="28" fillId="4" borderId="0" xfId="23" applyNumberFormat="1" applyFont="1" applyFill="1"/>
    <xf numFmtId="0" fontId="28" fillId="4" borderId="0" xfId="23" applyFont="1" applyFill="1"/>
    <xf numFmtId="0" fontId="28" fillId="0" borderId="0" xfId="23" applyFont="1"/>
    <xf numFmtId="166" fontId="19" fillId="4" borderId="0" xfId="23" applyNumberFormat="1" applyFont="1" applyFill="1" applyAlignment="1">
      <alignment horizontal="right"/>
    </xf>
    <xf numFmtId="0" fontId="28" fillId="0" borderId="0" xfId="22" applyFont="1"/>
    <xf numFmtId="0" fontId="9" fillId="4" borderId="0" xfId="17" applyFont="1" applyFill="1" applyAlignment="1">
      <alignment vertical="top"/>
    </xf>
    <xf numFmtId="0" fontId="9" fillId="0" borderId="0" xfId="17" applyFont="1" applyAlignment="1">
      <alignment vertical="top"/>
    </xf>
    <xf numFmtId="0" fontId="9" fillId="4" borderId="0" xfId="22" applyFont="1" applyFill="1" applyAlignment="1">
      <alignmen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4" borderId="0" xfId="13" applyFont="1" applyFill="1" applyAlignment="1">
      <alignment vertical="top"/>
    </xf>
    <xf numFmtId="0" fontId="9" fillId="0" borderId="0" xfId="13" applyFont="1" applyAlignment="1">
      <alignment vertical="top"/>
    </xf>
    <xf numFmtId="0" fontId="9" fillId="4" borderId="0" xfId="16" applyFont="1" applyFill="1" applyAlignment="1">
      <alignment vertical="top"/>
    </xf>
    <xf numFmtId="0" fontId="9" fillId="0" borderId="0" xfId="16" applyFont="1" applyAlignment="1">
      <alignment vertical="top"/>
    </xf>
    <xf numFmtId="0" fontId="9" fillId="4" borderId="0" xfId="18" applyFont="1" applyFill="1" applyAlignment="1">
      <alignment vertical="top"/>
    </xf>
    <xf numFmtId="0" fontId="9" fillId="0" borderId="0" xfId="15" applyFont="1" applyAlignment="1">
      <alignment vertical="top"/>
    </xf>
    <xf numFmtId="0" fontId="9" fillId="4" borderId="0" xfId="7" applyFont="1" applyFill="1" applyAlignment="1">
      <alignment vertical="top"/>
    </xf>
    <xf numFmtId="0" fontId="9" fillId="4" borderId="0" xfId="8" applyFont="1" applyFill="1" applyAlignment="1">
      <alignment vertical="top"/>
    </xf>
    <xf numFmtId="0" fontId="9" fillId="0" borderId="0" xfId="19" applyFont="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28" fillId="4" borderId="0" xfId="0" applyFont="1" applyFill="1"/>
    <xf numFmtId="0" fontId="28" fillId="4" borderId="0" xfId="17" applyFont="1" applyFill="1" applyAlignment="1">
      <alignment vertical="top"/>
    </xf>
    <xf numFmtId="0" fontId="28" fillId="0" borderId="0" xfId="17" applyFont="1" applyAlignment="1">
      <alignment vertical="top"/>
    </xf>
    <xf numFmtId="0" fontId="28" fillId="4" borderId="0" xfId="22" applyFont="1" applyFill="1" applyAlignment="1">
      <alignment vertical="top"/>
    </xf>
    <xf numFmtId="0" fontId="30" fillId="4" borderId="0" xfId="22" applyFont="1" applyFill="1"/>
    <xf numFmtId="0" fontId="30" fillId="4" borderId="0" xfId="9" applyFont="1" applyFill="1" applyAlignment="1">
      <alignment vertical="top"/>
    </xf>
    <xf numFmtId="0" fontId="28" fillId="0" borderId="0" xfId="9" applyFont="1" applyAlignment="1">
      <alignment vertical="top"/>
    </xf>
    <xf numFmtId="0" fontId="28" fillId="0" borderId="0" xfId="19" applyFont="1" applyAlignment="1">
      <alignment vertical="top"/>
    </xf>
    <xf numFmtId="0" fontId="28" fillId="0" borderId="0" xfId="15" applyFont="1" applyAlignment="1">
      <alignment vertical="top"/>
    </xf>
    <xf numFmtId="0" fontId="28" fillId="4" borderId="0" xfId="8" applyFont="1" applyFill="1" applyAlignment="1">
      <alignment vertical="top"/>
    </xf>
    <xf numFmtId="0" fontId="28" fillId="4" borderId="0" xfId="7" applyFont="1" applyFill="1" applyAlignment="1">
      <alignment vertical="top"/>
    </xf>
    <xf numFmtId="0" fontId="28" fillId="4" borderId="0" xfId="18" applyFont="1" applyFill="1"/>
    <xf numFmtId="0" fontId="28" fillId="4" borderId="0" xfId="18" applyFont="1" applyFill="1" applyAlignment="1">
      <alignment vertical="top"/>
    </xf>
    <xf numFmtId="0" fontId="28" fillId="4" borderId="0" xfId="16" applyFont="1" applyFill="1"/>
    <xf numFmtId="0" fontId="28" fillId="4" borderId="0" xfId="16" applyFont="1" applyFill="1" applyAlignment="1">
      <alignment vertical="top"/>
    </xf>
    <xf numFmtId="0" fontId="28" fillId="0" borderId="0" xfId="16" applyFont="1" applyAlignment="1">
      <alignment vertical="top"/>
    </xf>
    <xf numFmtId="0" fontId="28" fillId="4" borderId="0" xfId="13" applyFont="1" applyFill="1"/>
    <xf numFmtId="0" fontId="28" fillId="4" borderId="0" xfId="13" applyFont="1" applyFill="1" applyAlignment="1">
      <alignment vertical="top"/>
    </xf>
    <xf numFmtId="0" fontId="28" fillId="0" borderId="0" xfId="13" applyFont="1" applyAlignment="1">
      <alignment vertical="top"/>
    </xf>
    <xf numFmtId="0" fontId="30" fillId="0" borderId="0" xfId="23" applyFont="1"/>
    <xf numFmtId="0" fontId="30" fillId="4" borderId="0" xfId="11" applyFont="1" applyFill="1"/>
    <xf numFmtId="0" fontId="30" fillId="4" borderId="0" xfId="11" applyFont="1" applyFill="1" applyAlignment="1">
      <alignment vertical="top"/>
    </xf>
    <xf numFmtId="0" fontId="30" fillId="0" borderId="0" xfId="11" applyFont="1" applyAlignment="1">
      <alignment vertical="top"/>
    </xf>
    <xf numFmtId="0" fontId="28" fillId="4" borderId="0" xfId="23" applyFont="1" applyFill="1" applyAlignment="1">
      <alignment vertical="top"/>
    </xf>
    <xf numFmtId="0" fontId="28" fillId="0" borderId="0" xfId="23" applyFont="1" applyAlignment="1">
      <alignment vertical="top"/>
    </xf>
    <xf numFmtId="0" fontId="28" fillId="4" borderId="0" xfId="0" applyFont="1" applyFill="1" applyAlignment="1">
      <alignment vertical="top"/>
    </xf>
    <xf numFmtId="0" fontId="28" fillId="4" borderId="0" xfId="0" applyFont="1" applyFill="1" applyAlignment="1">
      <alignment vertical="top" wrapText="1"/>
    </xf>
    <xf numFmtId="0" fontId="0" fillId="0" borderId="3" xfId="0" applyBorder="1"/>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28" fillId="0" borderId="7"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3" fillId="0" borderId="0" xfId="11" applyFont="1"/>
    <xf numFmtId="0" fontId="33"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39" fillId="0" borderId="0" xfId="26" applyFont="1"/>
    <xf numFmtId="0" fontId="38" fillId="5" borderId="0" xfId="26" applyFont="1" applyFill="1"/>
    <xf numFmtId="0" fontId="38" fillId="0" borderId="11" xfId="26" applyFont="1" applyBorder="1"/>
    <xf numFmtId="0" fontId="38" fillId="0" borderId="12" xfId="26" applyFont="1" applyBorder="1"/>
    <xf numFmtId="0" fontId="17" fillId="0" borderId="0" xfId="17" applyFont="1"/>
    <xf numFmtId="0" fontId="17" fillId="0" borderId="0" xfId="17" applyFont="1" applyAlignment="1">
      <alignment vertical="top"/>
    </xf>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9" fontId="4" fillId="4" borderId="0" xfId="27" applyFont="1" applyFill="1"/>
    <xf numFmtId="2" fontId="4" fillId="4" borderId="0" xfId="23" applyNumberFormat="1"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2" fillId="0" borderId="0" xfId="0" applyFont="1" applyAlignment="1">
      <alignment horizontal="left" vertical="center" indent="15"/>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37" fillId="0" borderId="0" xfId="26" applyFont="1"/>
    <xf numFmtId="0" fontId="36"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5"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39" fillId="5" borderId="0" xfId="26" applyFont="1" applyFill="1"/>
    <xf numFmtId="0" fontId="45" fillId="0" borderId="0" xfId="26" applyFont="1"/>
    <xf numFmtId="171" fontId="38" fillId="0" borderId="0" xfId="26" applyNumberFormat="1" applyFont="1" applyAlignment="1">
      <alignment horizontal="left" indent="2"/>
    </xf>
    <xf numFmtId="0" fontId="39"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6" fillId="0" borderId="0" xfId="11" applyNumberFormat="1" applyFont="1" applyAlignment="1">
      <alignment horizontal="right"/>
    </xf>
    <xf numFmtId="165" fontId="46" fillId="0" borderId="0" xfId="11" applyNumberFormat="1" applyFont="1" applyAlignment="1">
      <alignment horizontal="right"/>
    </xf>
    <xf numFmtId="0" fontId="47"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6" fillId="8" borderId="0" xfId="11" applyNumberFormat="1" applyFont="1" applyFill="1" applyAlignment="1">
      <alignment horizontal="right"/>
    </xf>
    <xf numFmtId="165" fontId="46" fillId="8" borderId="0" xfId="11" applyNumberFormat="1" applyFont="1" applyFill="1" applyAlignment="1">
      <alignment horizontal="right"/>
    </xf>
    <xf numFmtId="0" fontId="47"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28" fillId="6" borderId="0" xfId="0" applyFont="1" applyFill="1"/>
    <xf numFmtId="0" fontId="28"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8" fillId="6" borderId="0" xfId="23" applyFont="1" applyFill="1" applyAlignment="1">
      <alignment vertical="top"/>
    </xf>
    <xf numFmtId="0" fontId="28" fillId="6" borderId="0" xfId="23" applyFont="1" applyFill="1"/>
    <xf numFmtId="164" fontId="28" fillId="6" borderId="0" xfId="23" applyNumberFormat="1" applyFont="1" applyFill="1"/>
    <xf numFmtId="0" fontId="33" fillId="6" borderId="0" xfId="11" applyFont="1" applyFill="1"/>
    <xf numFmtId="0" fontId="33" fillId="6" borderId="0" xfId="23" applyFont="1" applyFill="1"/>
    <xf numFmtId="0" fontId="30" fillId="6" borderId="0" xfId="11" applyFont="1" applyFill="1"/>
    <xf numFmtId="0" fontId="30"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8" fillId="6" borderId="0" xfId="13" applyFont="1" applyFill="1"/>
    <xf numFmtId="0" fontId="28"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28" fillId="6" borderId="0" xfId="16" applyFont="1" applyFill="1" applyAlignment="1">
      <alignment vertical="top"/>
    </xf>
    <xf numFmtId="0" fontId="28" fillId="6" borderId="0" xfId="16" applyFont="1" applyFill="1"/>
    <xf numFmtId="0" fontId="17" fillId="6" borderId="0" xfId="18" applyFont="1" applyFill="1"/>
    <xf numFmtId="0" fontId="28"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28"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3"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8"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3" fillId="6" borderId="0" xfId="9" applyFont="1" applyFill="1"/>
    <xf numFmtId="0" fontId="33" fillId="6" borderId="0" xfId="22" applyFont="1" applyFill="1"/>
    <xf numFmtId="0" fontId="33"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39" fillId="0" borderId="0" xfId="26" applyNumberFormat="1" applyFont="1" applyAlignment="1">
      <alignment horizontal="left" indent="1"/>
    </xf>
    <xf numFmtId="171" fontId="38"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28"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28" fillId="6" borderId="0" xfId="17" applyFont="1" applyFill="1"/>
    <xf numFmtId="0" fontId="28" fillId="6" borderId="0" xfId="22" applyFont="1" applyFill="1"/>
    <xf numFmtId="0" fontId="28" fillId="6" borderId="0" xfId="17" applyFont="1" applyFill="1" applyAlignment="1">
      <alignment vertical="top"/>
    </xf>
    <xf numFmtId="0" fontId="28" fillId="6" borderId="0" xfId="0" applyFont="1" applyFill="1" applyAlignment="1">
      <alignment vertical="top" wrapText="1"/>
    </xf>
    <xf numFmtId="0" fontId="28" fillId="6" borderId="7" xfId="23" applyFont="1" applyFill="1" applyBorder="1"/>
    <xf numFmtId="0" fontId="30" fillId="6" borderId="0" xfId="23" applyFont="1" applyFill="1"/>
    <xf numFmtId="0" fontId="21" fillId="6" borderId="0" xfId="21" applyFont="1" applyFill="1" applyAlignment="1">
      <alignment horizontal="right"/>
    </xf>
    <xf numFmtId="0" fontId="28" fillId="6" borderId="0" xfId="21" applyFont="1" applyFill="1"/>
    <xf numFmtId="0" fontId="28" fillId="6" borderId="0" xfId="18" applyFont="1" applyFill="1"/>
    <xf numFmtId="0" fontId="28" fillId="6" borderId="0" xfId="15" applyFont="1" applyFill="1" applyAlignment="1">
      <alignment vertical="top"/>
    </xf>
    <xf numFmtId="0" fontId="28" fillId="6" borderId="0" xfId="7" applyFont="1" applyFill="1"/>
    <xf numFmtId="0" fontId="28" fillId="6" borderId="0" xfId="8" applyFont="1" applyFill="1"/>
    <xf numFmtId="0" fontId="28" fillId="6" borderId="0" xfId="8" applyFont="1" applyFill="1" applyAlignment="1">
      <alignment vertical="top"/>
    </xf>
    <xf numFmtId="165" fontId="19" fillId="6" borderId="0" xfId="8" applyNumberFormat="1" applyFont="1" applyFill="1" applyAlignment="1">
      <alignment horizontal="center"/>
    </xf>
    <xf numFmtId="0" fontId="28" fillId="6" borderId="0" xfId="8" quotePrefix="1" applyFont="1" applyFill="1"/>
    <xf numFmtId="165" fontId="28" fillId="6" borderId="0" xfId="8" quotePrefix="1" applyNumberFormat="1" applyFont="1" applyFill="1"/>
    <xf numFmtId="165" fontId="28"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28" fillId="6" borderId="0" xfId="19" applyFont="1" applyFill="1"/>
    <xf numFmtId="0" fontId="28" fillId="6" borderId="0" xfId="9" applyFont="1" applyFill="1"/>
    <xf numFmtId="0" fontId="28" fillId="6" borderId="0" xfId="9" applyFont="1" applyFill="1" applyAlignment="1">
      <alignment vertical="top"/>
    </xf>
    <xf numFmtId="0" fontId="30" fillId="6" borderId="0" xfId="9" applyFont="1" applyFill="1"/>
    <xf numFmtId="0" fontId="30" fillId="6" borderId="0" xfId="22" applyFont="1" applyFill="1"/>
    <xf numFmtId="0" fontId="30" fillId="6" borderId="0" xfId="9" applyFont="1" applyFill="1" applyAlignment="1">
      <alignment vertical="top"/>
    </xf>
    <xf numFmtId="2" fontId="28" fillId="6" borderId="0" xfId="23" applyNumberFormat="1" applyFont="1" applyFill="1"/>
    <xf numFmtId="3" fontId="19" fillId="6" borderId="0" xfId="23" applyNumberFormat="1" applyFont="1" applyFill="1" applyAlignment="1">
      <alignment horizontal="right"/>
    </xf>
    <xf numFmtId="1" fontId="20" fillId="8" borderId="0" xfId="23" applyNumberFormat="1" applyFont="1" applyFill="1" applyAlignment="1">
      <alignment horizontal="right" indent="1"/>
    </xf>
    <xf numFmtId="166" fontId="20" fillId="8" borderId="0" xfId="22" applyNumberFormat="1" applyFont="1" applyFill="1" applyAlignment="1">
      <alignment horizontal="center"/>
    </xf>
    <xf numFmtId="0" fontId="17" fillId="8" borderId="0" xfId="0" applyFont="1" applyFill="1"/>
    <xf numFmtId="0" fontId="20" fillId="8" borderId="2" xfId="23" applyFont="1" applyFill="1" applyBorder="1" applyAlignment="1">
      <alignment horizontal="center"/>
    </xf>
    <xf numFmtId="164" fontId="17" fillId="8" borderId="0" xfId="23" applyNumberFormat="1" applyFont="1" applyFill="1"/>
    <xf numFmtId="0" fontId="34" fillId="8" borderId="0" xfId="11" applyFont="1" applyFill="1" applyAlignment="1">
      <alignment horizontal="center"/>
    </xf>
    <xf numFmtId="0" fontId="20" fillId="8" borderId="2" xfId="21" applyFont="1" applyFill="1" applyBorder="1" applyAlignment="1">
      <alignment horizontal="right"/>
    </xf>
    <xf numFmtId="0" fontId="20" fillId="8" borderId="0" xfId="13" applyFont="1" applyFill="1" applyAlignment="1">
      <alignment horizontal="center"/>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7"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1" fillId="6" borderId="0" xfId="11" applyFont="1" applyFill="1" applyAlignment="1">
      <alignment horizontal="center"/>
    </xf>
    <xf numFmtId="4" fontId="46" fillId="6" borderId="0" xfId="11" applyNumberFormat="1" applyFont="1" applyFill="1" applyAlignment="1">
      <alignment horizontal="right"/>
    </xf>
    <xf numFmtId="4" fontId="20" fillId="6" borderId="0" xfId="23" applyNumberFormat="1" applyFont="1" applyFill="1" applyAlignment="1">
      <alignment horizontal="right"/>
    </xf>
    <xf numFmtId="165" fontId="46" fillId="6" borderId="0" xfId="11" applyNumberFormat="1" applyFont="1" applyFill="1" applyAlignment="1">
      <alignment horizontal="right"/>
    </xf>
    <xf numFmtId="0" fontId="47"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28"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28"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28"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28"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29"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28"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4"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0" fontId="3" fillId="0" borderId="3" xfId="22" applyFont="1" applyBorder="1"/>
    <xf numFmtId="0" fontId="4" fillId="4" borderId="0" xfId="17" applyFont="1" applyFill="1" applyAlignment="1">
      <alignment vertical="top"/>
    </xf>
    <xf numFmtId="0" fontId="3" fillId="0" borderId="0" xfId="22" applyFont="1"/>
    <xf numFmtId="0" fontId="4" fillId="0" borderId="0" xfId="17" applyFont="1" applyAlignment="1">
      <alignment horizontal="left"/>
    </xf>
    <xf numFmtId="0" fontId="4" fillId="0" borderId="0" xfId="20" applyFont="1"/>
    <xf numFmtId="0" fontId="3" fillId="4" borderId="0" xfId="23" applyFont="1" applyFill="1"/>
    <xf numFmtId="0" fontId="3" fillId="4" borderId="0" xfId="16" applyFont="1" applyFill="1"/>
    <xf numFmtId="0" fontId="3" fillId="4" borderId="0" xfId="0" applyFont="1" applyFill="1" applyAlignment="1">
      <alignment horizontal="left"/>
    </xf>
    <xf numFmtId="0" fontId="4" fillId="0" borderId="0" xfId="22" applyFont="1"/>
    <xf numFmtId="0" fontId="4" fillId="2" borderId="0" xfId="17" applyFont="1" applyFill="1" applyAlignment="1">
      <alignment vertical="top"/>
    </xf>
    <xf numFmtId="0" fontId="4" fillId="0" borderId="0" xfId="17" applyFont="1" applyAlignment="1">
      <alignment vertical="top"/>
    </xf>
    <xf numFmtId="0" fontId="3" fillId="0" borderId="3" xfId="22" applyFont="1" applyBorder="1" applyAlignment="1">
      <alignment wrapText="1"/>
    </xf>
    <xf numFmtId="171" fontId="4" fillId="0" borderId="3" xfId="22" applyNumberFormat="1" applyFont="1" applyBorder="1" applyAlignment="1">
      <alignment horizontal="left" indent="2"/>
    </xf>
    <xf numFmtId="0" fontId="4" fillId="2" borderId="0" xfId="22" applyFont="1" applyFill="1" applyAlignment="1">
      <alignment horizontal="left" vertical="top"/>
    </xf>
    <xf numFmtId="0" fontId="4" fillId="4" borderId="0" xfId="22" applyFont="1" applyFill="1" applyAlignment="1">
      <alignment vertical="top"/>
    </xf>
    <xf numFmtId="0" fontId="4" fillId="6" borderId="0" xfId="22" applyFont="1" applyFill="1" applyAlignment="1">
      <alignment vertical="top"/>
    </xf>
    <xf numFmtId="0" fontId="4" fillId="0" borderId="7" xfId="23" applyFont="1" applyBorder="1"/>
    <xf numFmtId="0" fontId="4" fillId="0" borderId="8" xfId="23" applyFont="1" applyBorder="1"/>
    <xf numFmtId="0" fontId="4" fillId="2" borderId="0" xfId="23" applyFont="1" applyFill="1" applyAlignment="1">
      <alignment horizontal="left" vertical="top"/>
    </xf>
    <xf numFmtId="0" fontId="4" fillId="4" borderId="0" xfId="23" applyFont="1" applyFill="1" applyAlignment="1">
      <alignment vertical="top"/>
    </xf>
    <xf numFmtId="0" fontId="4" fillId="0" borderId="0" xfId="23" applyFont="1" applyAlignment="1">
      <alignment vertical="top"/>
    </xf>
    <xf numFmtId="0" fontId="4" fillId="4" borderId="0" xfId="23" applyFont="1" applyFill="1" applyAlignment="1">
      <alignment horizontal="left"/>
    </xf>
    <xf numFmtId="166" fontId="4" fillId="0" borderId="0" xfId="21" applyNumberFormat="1" applyFont="1"/>
    <xf numFmtId="0" fontId="4" fillId="2" borderId="0" xfId="13" applyFont="1" applyFill="1" applyAlignment="1">
      <alignment wrapText="1"/>
    </xf>
    <xf numFmtId="0" fontId="4" fillId="2" borderId="0" xfId="13" applyFont="1" applyFill="1" applyAlignment="1">
      <alignment vertical="top" wrapText="1"/>
    </xf>
    <xf numFmtId="0" fontId="4" fillId="2" borderId="0" xfId="13" applyFont="1" applyFill="1" applyAlignment="1">
      <alignment vertical="top"/>
    </xf>
    <xf numFmtId="0" fontId="4" fillId="0" borderId="0" xfId="13" applyFont="1" applyAlignment="1">
      <alignment vertical="top"/>
    </xf>
    <xf numFmtId="169" fontId="4" fillId="2" borderId="0" xfId="16" applyNumberFormat="1" applyFont="1" applyFill="1" applyAlignment="1">
      <alignment horizontal="left"/>
    </xf>
    <xf numFmtId="0" fontId="4" fillId="2" borderId="0" xfId="16" applyFont="1" applyFill="1" applyAlignment="1">
      <alignment horizontal="left" vertical="top"/>
    </xf>
    <xf numFmtId="0" fontId="4" fillId="0" borderId="0" xfId="16" applyFont="1" applyAlignment="1">
      <alignment vertical="top"/>
    </xf>
    <xf numFmtId="0" fontId="4" fillId="2" borderId="3" xfId="22" applyFont="1" applyFill="1" applyBorder="1" applyAlignment="1">
      <alignment horizontal="left"/>
    </xf>
    <xf numFmtId="0" fontId="4" fillId="2" borderId="0" xfId="18" applyFont="1" applyFill="1" applyAlignment="1">
      <alignment vertical="top"/>
    </xf>
    <xf numFmtId="0" fontId="4" fillId="4" borderId="0" xfId="18" applyFont="1" applyFill="1" applyAlignment="1">
      <alignment vertical="top"/>
    </xf>
    <xf numFmtId="0" fontId="4" fillId="2" borderId="0" xfId="18" applyFont="1" applyFill="1" applyAlignment="1">
      <alignment horizontal="left" vertical="top"/>
    </xf>
    <xf numFmtId="0" fontId="4" fillId="0" borderId="0" xfId="15" applyFont="1" applyAlignment="1">
      <alignment vertical="top"/>
    </xf>
    <xf numFmtId="0" fontId="4" fillId="2" borderId="0" xfId="7" applyFont="1" applyFill="1" applyAlignment="1">
      <alignment vertical="top"/>
    </xf>
    <xf numFmtId="0" fontId="4" fillId="4" borderId="0" xfId="7" applyFont="1" applyFill="1" applyAlignment="1">
      <alignment vertical="top"/>
    </xf>
    <xf numFmtId="0" fontId="4" fillId="2" borderId="0" xfId="8" applyFont="1" applyFill="1" applyAlignment="1">
      <alignment vertical="top"/>
    </xf>
    <xf numFmtId="0" fontId="4" fillId="4" borderId="0" xfId="8" applyFont="1" applyFill="1" applyAlignment="1">
      <alignment vertical="top"/>
    </xf>
    <xf numFmtId="0" fontId="4" fillId="3" borderId="0" xfId="8" applyFont="1" applyFill="1"/>
    <xf numFmtId="0" fontId="4" fillId="0" borderId="0" xfId="8" quotePrefix="1" applyFont="1"/>
    <xf numFmtId="165" fontId="4" fillId="0" borderId="0" xfId="8" quotePrefix="1" applyNumberFormat="1" applyFont="1"/>
    <xf numFmtId="165" fontId="4" fillId="0" borderId="0" xfId="8" applyNumberFormat="1" applyFont="1"/>
    <xf numFmtId="165" fontId="4" fillId="2" borderId="0" xfId="19" applyNumberFormat="1" applyFont="1" applyFill="1" applyAlignment="1">
      <alignment horizontal="left"/>
    </xf>
    <xf numFmtId="171" fontId="4" fillId="0" borderId="0" xfId="19" applyNumberFormat="1" applyFont="1" applyAlignment="1">
      <alignment horizontal="left"/>
    </xf>
    <xf numFmtId="0" fontId="4" fillId="2" borderId="0" xfId="19" applyFont="1" applyFill="1"/>
    <xf numFmtId="169" fontId="4" fillId="2" borderId="0" xfId="19" applyNumberFormat="1" applyFont="1" applyFill="1"/>
    <xf numFmtId="0" fontId="4" fillId="0" borderId="0" xfId="19" applyFont="1" applyAlignment="1">
      <alignment horizontal="left"/>
    </xf>
    <xf numFmtId="167" fontId="4" fillId="2" borderId="0" xfId="19" applyNumberFormat="1" applyFont="1" applyFill="1" applyAlignment="1">
      <alignment horizontal="left"/>
    </xf>
    <xf numFmtId="0" fontId="4" fillId="2" borderId="0" xfId="19" applyFont="1" applyFill="1" applyAlignment="1">
      <alignment vertical="top"/>
    </xf>
    <xf numFmtId="0" fontId="4" fillId="0" borderId="0" xfId="19" applyFont="1" applyAlignment="1">
      <alignment vertical="top"/>
    </xf>
    <xf numFmtId="0" fontId="4" fillId="2" borderId="0" xfId="9" applyFont="1" applyFill="1"/>
    <xf numFmtId="171" fontId="4" fillId="0" borderId="0" xfId="9" applyNumberFormat="1" applyFont="1" applyAlignment="1">
      <alignment horizontal="left" indent="1"/>
    </xf>
    <xf numFmtId="0" fontId="4" fillId="2" borderId="3" xfId="9" applyFont="1" applyFill="1" applyBorder="1"/>
    <xf numFmtId="171" fontId="4" fillId="0" borderId="3" xfId="9" applyNumberFormat="1" applyFont="1" applyBorder="1" applyAlignment="1">
      <alignment horizontal="left" indent="1"/>
    </xf>
    <xf numFmtId="0" fontId="4" fillId="2" borderId="0" xfId="9" applyFont="1" applyFill="1" applyAlignment="1">
      <alignment vertical="top"/>
    </xf>
    <xf numFmtId="0" fontId="3" fillId="6" borderId="3" xfId="22" applyFont="1" applyFill="1" applyBorder="1"/>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7" fillId="4" borderId="0" xfId="5" applyFont="1" applyFill="1" applyBorder="1" applyAlignment="1" applyProtection="1">
      <alignment horizontal="center" vertical="center" wrapText="1"/>
    </xf>
    <xf numFmtId="0" fontId="27"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28"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28"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4"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3"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4"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3" fillId="0" borderId="0" xfId="16" applyFont="1"/>
    <xf numFmtId="0" fontId="4" fillId="4" borderId="0" xfId="21" quotePrefix="1" applyFont="1" applyFill="1" applyAlignment="1">
      <alignment horizontal="left" wrapText="1"/>
    </xf>
    <xf numFmtId="0" fontId="4" fillId="4" borderId="0" xfId="16" quotePrefix="1" applyFont="1" applyFill="1"/>
    <xf numFmtId="0" fontId="44"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4" fillId="0" borderId="0" xfId="0" applyFont="1" applyAlignment="1">
      <alignment wrapText="1"/>
    </xf>
    <xf numFmtId="0" fontId="4" fillId="0" borderId="0" xfId="18" quotePrefix="1" applyFont="1" applyAlignment="1">
      <alignment wrapText="1"/>
    </xf>
    <xf numFmtId="0" fontId="16" fillId="0" borderId="0" xfId="18" applyFont="1"/>
    <xf numFmtId="0" fontId="44"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4"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28" fillId="4" borderId="0" xfId="17" applyFont="1" applyFill="1" applyAlignment="1">
      <alignment vertical="top" wrapText="1"/>
    </xf>
    <xf numFmtId="0" fontId="20" fillId="9" borderId="4" xfId="19" applyFont="1" applyFill="1" applyBorder="1" applyAlignment="1">
      <alignment horizontal="center"/>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85" x14ac:dyDescent="0.2"/>
  <cols>
    <col min="1" max="1" width="6.375" customWidth="1"/>
    <col min="2" max="2" width="14" customWidth="1"/>
    <col min="3" max="3" width="10.625" customWidth="1"/>
    <col min="4" max="4" width="8.625" customWidth="1"/>
  </cols>
  <sheetData>
    <row r="1" spans="1:74" x14ac:dyDescent="0.2">
      <c r="A1" s="918" t="s">
        <v>0</v>
      </c>
      <c r="D1" s="975" t="s">
        <v>1</v>
      </c>
      <c r="E1" s="975"/>
      <c r="F1" s="975"/>
    </row>
    <row r="2" spans="1:74" x14ac:dyDescent="0.2">
      <c r="A2" s="259" t="s">
        <v>2</v>
      </c>
      <c r="D2" s="974">
        <v>45840</v>
      </c>
      <c r="E2" s="974"/>
      <c r="F2" s="974"/>
      <c r="G2" s="919" t="str">
        <f>"EIA completed modeling and analysis for this report on "&amp;TEXT(Dates!$D$2,"dddd, mmmm d, yyyy")&amp;"."</f>
        <v>EIA completed modeling and analysis for this report on Wednesday, July 2, 2025.</v>
      </c>
      <c r="H2" s="919"/>
      <c r="I2" s="919"/>
      <c r="J2" s="919"/>
      <c r="K2" s="919"/>
      <c r="L2" s="919"/>
      <c r="M2" s="919"/>
    </row>
    <row r="3" spans="1:74" x14ac:dyDescent="0.2">
      <c r="A3" t="s">
        <v>3</v>
      </c>
      <c r="D3" s="240">
        <f>YEAR(D1)-4</f>
        <v>2021</v>
      </c>
      <c r="G3" s="260"/>
      <c r="H3" s="599"/>
      <c r="I3" s="599"/>
      <c r="J3" s="599"/>
      <c r="K3" s="599"/>
      <c r="L3" s="599"/>
      <c r="M3" s="599"/>
    </row>
    <row r="4" spans="1:74" x14ac:dyDescent="0.2">
      <c r="D4" s="76"/>
    </row>
    <row r="5" spans="1:74" x14ac:dyDescent="0.2">
      <c r="A5" t="s">
        <v>4</v>
      </c>
      <c r="D5" s="76">
        <f>+D3*100+1</f>
        <v>202101</v>
      </c>
    </row>
    <row r="7" spans="1:74" x14ac:dyDescent="0.2">
      <c r="A7" t="s">
        <v>5</v>
      </c>
      <c r="D7" s="76">
        <f>IF(MONTH(D1)&gt;1,100*YEAR(D1)+MONTH(D1)-1,100*(YEAR(D1)-1)+12)</f>
        <v>202506</v>
      </c>
    </row>
    <row r="9" spans="1:74" x14ac:dyDescent="0.2">
      <c r="A9" t="s">
        <v>6</v>
      </c>
      <c r="D9" s="973">
        <v>45841.411898148152</v>
      </c>
      <c r="E9" s="973"/>
    </row>
    <row r="10" spans="1:74" s="83" customFormat="1" x14ac:dyDescent="0.2">
      <c r="A10" s="259" t="s">
        <v>7</v>
      </c>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row>
    <row r="11" spans="1:74" s="7" customFormat="1" ht="10.7" x14ac:dyDescent="0.2">
      <c r="A11" s="920"/>
      <c r="B11" s="184" t="s">
        <v>8</v>
      </c>
      <c r="C11" s="16">
        <f>+D5</f>
        <v>202101</v>
      </c>
      <c r="D11" s="18">
        <f>C11+1</f>
        <v>202102</v>
      </c>
      <c r="E11" s="18">
        <f>D11+1</f>
        <v>202103</v>
      </c>
      <c r="F11" s="19">
        <f>E11+1</f>
        <v>202104</v>
      </c>
      <c r="G11" s="19">
        <f t="shared" ref="G11:BR11" si="0">F11+1</f>
        <v>202105</v>
      </c>
      <c r="H11" s="19">
        <f t="shared" si="0"/>
        <v>202106</v>
      </c>
      <c r="I11" s="19">
        <f t="shared" si="0"/>
        <v>202107</v>
      </c>
      <c r="J11" s="19">
        <f t="shared" si="0"/>
        <v>202108</v>
      </c>
      <c r="K11" s="19">
        <f t="shared" si="0"/>
        <v>202109</v>
      </c>
      <c r="L11" s="19">
        <f t="shared" si="0"/>
        <v>202110</v>
      </c>
      <c r="M11" s="19">
        <f t="shared" si="0"/>
        <v>202111</v>
      </c>
      <c r="N11" s="19">
        <f t="shared" si="0"/>
        <v>202112</v>
      </c>
      <c r="O11" s="19">
        <f>+C11+100</f>
        <v>202201</v>
      </c>
      <c r="P11" s="19">
        <f t="shared" si="0"/>
        <v>202202</v>
      </c>
      <c r="Q11" s="19">
        <f t="shared" si="0"/>
        <v>202203</v>
      </c>
      <c r="R11" s="19">
        <f t="shared" si="0"/>
        <v>202204</v>
      </c>
      <c r="S11" s="19">
        <f t="shared" si="0"/>
        <v>202205</v>
      </c>
      <c r="T11" s="19">
        <f t="shared" si="0"/>
        <v>202206</v>
      </c>
      <c r="U11" s="19">
        <f t="shared" si="0"/>
        <v>202207</v>
      </c>
      <c r="V11" s="19">
        <f t="shared" si="0"/>
        <v>202208</v>
      </c>
      <c r="W11" s="19">
        <f t="shared" si="0"/>
        <v>202209</v>
      </c>
      <c r="X11" s="19">
        <f t="shared" si="0"/>
        <v>202210</v>
      </c>
      <c r="Y11" s="19">
        <f t="shared" si="0"/>
        <v>202211</v>
      </c>
      <c r="Z11" s="19">
        <f t="shared" si="0"/>
        <v>202212</v>
      </c>
      <c r="AA11" s="19">
        <f>+O11+100</f>
        <v>202301</v>
      </c>
      <c r="AB11" s="19">
        <f t="shared" si="0"/>
        <v>202302</v>
      </c>
      <c r="AC11" s="19">
        <f t="shared" si="0"/>
        <v>202303</v>
      </c>
      <c r="AD11" s="19">
        <f t="shared" si="0"/>
        <v>202304</v>
      </c>
      <c r="AE11" s="19">
        <f t="shared" si="0"/>
        <v>202305</v>
      </c>
      <c r="AF11" s="19">
        <f t="shared" si="0"/>
        <v>202306</v>
      </c>
      <c r="AG11" s="19">
        <f t="shared" si="0"/>
        <v>202307</v>
      </c>
      <c r="AH11" s="19">
        <f t="shared" si="0"/>
        <v>202308</v>
      </c>
      <c r="AI11" s="19">
        <f t="shared" si="0"/>
        <v>202309</v>
      </c>
      <c r="AJ11" s="19">
        <f t="shared" si="0"/>
        <v>202310</v>
      </c>
      <c r="AK11" s="19">
        <f t="shared" si="0"/>
        <v>202311</v>
      </c>
      <c r="AL11" s="19">
        <f t="shared" si="0"/>
        <v>202312</v>
      </c>
      <c r="AM11" s="19">
        <f>+AA11+100</f>
        <v>202401</v>
      </c>
      <c r="AN11" s="19">
        <f t="shared" si="0"/>
        <v>202402</v>
      </c>
      <c r="AO11" s="19">
        <f t="shared" si="0"/>
        <v>202403</v>
      </c>
      <c r="AP11" s="19">
        <f t="shared" si="0"/>
        <v>202404</v>
      </c>
      <c r="AQ11" s="19">
        <f t="shared" si="0"/>
        <v>202405</v>
      </c>
      <c r="AR11" s="19">
        <f t="shared" si="0"/>
        <v>202406</v>
      </c>
      <c r="AS11" s="19">
        <f t="shared" si="0"/>
        <v>202407</v>
      </c>
      <c r="AT11" s="19">
        <f t="shared" si="0"/>
        <v>202408</v>
      </c>
      <c r="AU11" s="19">
        <f t="shared" si="0"/>
        <v>202409</v>
      </c>
      <c r="AV11" s="19">
        <f t="shared" si="0"/>
        <v>202410</v>
      </c>
      <c r="AW11" s="19">
        <f t="shared" si="0"/>
        <v>202411</v>
      </c>
      <c r="AX11" s="19">
        <f t="shared" si="0"/>
        <v>202412</v>
      </c>
      <c r="AY11" s="19">
        <f>+AM11+100</f>
        <v>202501</v>
      </c>
      <c r="AZ11" s="19">
        <f t="shared" si="0"/>
        <v>202502</v>
      </c>
      <c r="BA11" s="19">
        <f t="shared" si="0"/>
        <v>202503</v>
      </c>
      <c r="BB11" s="19">
        <f t="shared" si="0"/>
        <v>202504</v>
      </c>
      <c r="BC11" s="19">
        <f t="shared" si="0"/>
        <v>202505</v>
      </c>
      <c r="BD11" s="19">
        <f t="shared" si="0"/>
        <v>202506</v>
      </c>
      <c r="BE11" s="19">
        <f t="shared" si="0"/>
        <v>202507</v>
      </c>
      <c r="BF11" s="19">
        <f t="shared" si="0"/>
        <v>202508</v>
      </c>
      <c r="BG11" s="19">
        <f t="shared" si="0"/>
        <v>202509</v>
      </c>
      <c r="BH11" s="19">
        <f t="shared" si="0"/>
        <v>202510</v>
      </c>
      <c r="BI11" s="19">
        <f t="shared" si="0"/>
        <v>202511</v>
      </c>
      <c r="BJ11" s="19">
        <f t="shared" si="0"/>
        <v>202512</v>
      </c>
      <c r="BK11" s="19">
        <f>+AY11+100</f>
        <v>202601</v>
      </c>
      <c r="BL11" s="19">
        <f t="shared" si="0"/>
        <v>202602</v>
      </c>
      <c r="BM11" s="19">
        <f t="shared" si="0"/>
        <v>202603</v>
      </c>
      <c r="BN11" s="19">
        <f t="shared" si="0"/>
        <v>202604</v>
      </c>
      <c r="BO11" s="19">
        <f t="shared" si="0"/>
        <v>202605</v>
      </c>
      <c r="BP11" s="19">
        <f t="shared" si="0"/>
        <v>202606</v>
      </c>
      <c r="BQ11" s="19">
        <f t="shared" si="0"/>
        <v>202607</v>
      </c>
      <c r="BR11" s="19">
        <f t="shared" si="0"/>
        <v>202608</v>
      </c>
      <c r="BS11" s="19">
        <f>BR11+1</f>
        <v>202609</v>
      </c>
      <c r="BT11" s="19">
        <f>BS11+1</f>
        <v>202610</v>
      </c>
      <c r="BU11" s="19">
        <f>BT11+1</f>
        <v>202611</v>
      </c>
      <c r="BV11" s="19">
        <f>BU11+1</f>
        <v>202612</v>
      </c>
    </row>
    <row r="12" spans="1:74" s="7" customFormat="1" ht="10.7" x14ac:dyDescent="0.2">
      <c r="A12" s="920"/>
      <c r="B12" s="182" t="s">
        <v>9</v>
      </c>
      <c r="C12" s="21">
        <v>325</v>
      </c>
      <c r="D12" s="21">
        <v>326</v>
      </c>
      <c r="E12" s="21">
        <v>327</v>
      </c>
      <c r="F12" s="21">
        <v>328</v>
      </c>
      <c r="G12" s="21">
        <v>329</v>
      </c>
      <c r="H12" s="21">
        <v>330</v>
      </c>
      <c r="I12" s="21">
        <v>331</v>
      </c>
      <c r="J12" s="21">
        <v>332</v>
      </c>
      <c r="K12" s="21">
        <v>333</v>
      </c>
      <c r="L12" s="21">
        <v>334</v>
      </c>
      <c r="M12" s="21">
        <v>335</v>
      </c>
      <c r="N12" s="21">
        <v>336</v>
      </c>
      <c r="O12" s="21">
        <v>337</v>
      </c>
      <c r="P12" s="21">
        <v>338</v>
      </c>
      <c r="Q12" s="21">
        <v>339</v>
      </c>
      <c r="R12" s="21">
        <v>340</v>
      </c>
      <c r="S12" s="21">
        <v>341</v>
      </c>
      <c r="T12" s="21">
        <v>342</v>
      </c>
      <c r="U12" s="21">
        <v>343</v>
      </c>
      <c r="V12" s="21">
        <v>344</v>
      </c>
      <c r="W12" s="21">
        <v>345</v>
      </c>
      <c r="X12" s="21">
        <v>346</v>
      </c>
      <c r="Y12" s="21">
        <v>347</v>
      </c>
      <c r="Z12" s="21">
        <v>348</v>
      </c>
      <c r="AA12" s="21">
        <v>349</v>
      </c>
      <c r="AB12" s="21">
        <v>350</v>
      </c>
      <c r="AC12" s="21">
        <v>351</v>
      </c>
      <c r="AD12" s="21">
        <v>352</v>
      </c>
      <c r="AE12" s="21">
        <v>353</v>
      </c>
      <c r="AF12" s="21">
        <v>354</v>
      </c>
      <c r="AG12" s="21">
        <v>355</v>
      </c>
      <c r="AH12" s="21">
        <v>356</v>
      </c>
      <c r="AI12" s="21">
        <v>357</v>
      </c>
      <c r="AJ12" s="21">
        <v>358</v>
      </c>
      <c r="AK12" s="21">
        <v>359</v>
      </c>
      <c r="AL12" s="21">
        <v>360</v>
      </c>
      <c r="AM12" s="21">
        <v>361</v>
      </c>
      <c r="AN12" s="21">
        <v>362</v>
      </c>
      <c r="AO12" s="21">
        <v>363</v>
      </c>
      <c r="AP12" s="21">
        <v>364</v>
      </c>
      <c r="AQ12" s="21">
        <v>365</v>
      </c>
      <c r="AR12" s="21">
        <v>366</v>
      </c>
      <c r="AS12" s="21">
        <v>367</v>
      </c>
      <c r="AT12" s="21">
        <v>368</v>
      </c>
      <c r="AU12" s="21">
        <v>369</v>
      </c>
      <c r="AV12" s="21">
        <v>370</v>
      </c>
      <c r="AW12" s="21">
        <v>371</v>
      </c>
      <c r="AX12" s="21">
        <v>372</v>
      </c>
      <c r="AY12" s="21">
        <v>373</v>
      </c>
      <c r="AZ12" s="21">
        <v>374</v>
      </c>
      <c r="BA12" s="21">
        <v>375</v>
      </c>
      <c r="BB12" s="21">
        <v>376</v>
      </c>
      <c r="BC12" s="21">
        <v>377</v>
      </c>
      <c r="BD12" s="21">
        <v>378</v>
      </c>
      <c r="BE12" s="21">
        <v>379</v>
      </c>
      <c r="BF12" s="21">
        <v>380</v>
      </c>
      <c r="BG12" s="21">
        <v>381</v>
      </c>
      <c r="BH12" s="21">
        <v>382</v>
      </c>
      <c r="BI12" s="21">
        <v>383</v>
      </c>
      <c r="BJ12" s="21">
        <v>384</v>
      </c>
      <c r="BK12" s="21">
        <v>385</v>
      </c>
      <c r="BL12" s="21">
        <v>386</v>
      </c>
      <c r="BM12" s="21">
        <v>387</v>
      </c>
      <c r="BN12" s="21">
        <v>388</v>
      </c>
      <c r="BO12" s="21">
        <v>389</v>
      </c>
      <c r="BP12" s="21">
        <v>390</v>
      </c>
      <c r="BQ12" s="21">
        <v>391</v>
      </c>
      <c r="BR12" s="21">
        <v>392</v>
      </c>
      <c r="BS12" s="21">
        <v>393</v>
      </c>
      <c r="BT12" s="21">
        <v>394</v>
      </c>
      <c r="BU12" s="21">
        <v>395</v>
      </c>
      <c r="BV12" s="21">
        <v>396</v>
      </c>
    </row>
    <row r="13" spans="1:74" s="83" customFormat="1" x14ac:dyDescent="0.2">
      <c r="A13" s="259"/>
      <c r="B13" s="182" t="s">
        <v>10</v>
      </c>
      <c r="C13" s="21">
        <f>IF(C11&lt;=$D$7,1,0)</f>
        <v>1</v>
      </c>
      <c r="D13" s="21">
        <f t="shared" ref="D13:BO13" si="1">IF(D11&lt;=$D$7,1,0)</f>
        <v>1</v>
      </c>
      <c r="E13" s="21">
        <f t="shared" si="1"/>
        <v>1</v>
      </c>
      <c r="F13" s="21">
        <f t="shared" si="1"/>
        <v>1</v>
      </c>
      <c r="G13" s="21">
        <f t="shared" si="1"/>
        <v>1</v>
      </c>
      <c r="H13" s="21">
        <f t="shared" si="1"/>
        <v>1</v>
      </c>
      <c r="I13" s="21">
        <f t="shared" si="1"/>
        <v>1</v>
      </c>
      <c r="J13" s="21">
        <f t="shared" si="1"/>
        <v>1</v>
      </c>
      <c r="K13" s="21">
        <f t="shared" si="1"/>
        <v>1</v>
      </c>
      <c r="L13" s="21">
        <f t="shared" si="1"/>
        <v>1</v>
      </c>
      <c r="M13" s="21">
        <f t="shared" si="1"/>
        <v>1</v>
      </c>
      <c r="N13" s="21">
        <f t="shared" si="1"/>
        <v>1</v>
      </c>
      <c r="O13" s="21">
        <f t="shared" si="1"/>
        <v>1</v>
      </c>
      <c r="P13" s="21">
        <f t="shared" si="1"/>
        <v>1</v>
      </c>
      <c r="Q13" s="21">
        <f t="shared" si="1"/>
        <v>1</v>
      </c>
      <c r="R13" s="21">
        <f t="shared" si="1"/>
        <v>1</v>
      </c>
      <c r="S13" s="21">
        <f t="shared" si="1"/>
        <v>1</v>
      </c>
      <c r="T13" s="21">
        <f t="shared" si="1"/>
        <v>1</v>
      </c>
      <c r="U13" s="21">
        <f t="shared" si="1"/>
        <v>1</v>
      </c>
      <c r="V13" s="21">
        <f t="shared" si="1"/>
        <v>1</v>
      </c>
      <c r="W13" s="21">
        <f t="shared" si="1"/>
        <v>1</v>
      </c>
      <c r="X13" s="21">
        <f t="shared" si="1"/>
        <v>1</v>
      </c>
      <c r="Y13" s="21">
        <f t="shared" si="1"/>
        <v>1</v>
      </c>
      <c r="Z13" s="21">
        <f t="shared" si="1"/>
        <v>1</v>
      </c>
      <c r="AA13" s="21">
        <f t="shared" si="1"/>
        <v>1</v>
      </c>
      <c r="AB13" s="21">
        <f t="shared" si="1"/>
        <v>1</v>
      </c>
      <c r="AC13" s="21">
        <f t="shared" si="1"/>
        <v>1</v>
      </c>
      <c r="AD13" s="21">
        <f t="shared" si="1"/>
        <v>1</v>
      </c>
      <c r="AE13" s="21">
        <f t="shared" si="1"/>
        <v>1</v>
      </c>
      <c r="AF13" s="21">
        <f t="shared" si="1"/>
        <v>1</v>
      </c>
      <c r="AG13" s="21">
        <f t="shared" si="1"/>
        <v>1</v>
      </c>
      <c r="AH13" s="21">
        <f t="shared" si="1"/>
        <v>1</v>
      </c>
      <c r="AI13" s="21">
        <f t="shared" si="1"/>
        <v>1</v>
      </c>
      <c r="AJ13" s="21">
        <f t="shared" si="1"/>
        <v>1</v>
      </c>
      <c r="AK13" s="21">
        <f t="shared" si="1"/>
        <v>1</v>
      </c>
      <c r="AL13" s="21">
        <f t="shared" si="1"/>
        <v>1</v>
      </c>
      <c r="AM13" s="21">
        <f t="shared" si="1"/>
        <v>1</v>
      </c>
      <c r="AN13" s="21">
        <f t="shared" si="1"/>
        <v>1</v>
      </c>
      <c r="AO13" s="21">
        <f t="shared" si="1"/>
        <v>1</v>
      </c>
      <c r="AP13" s="21">
        <f t="shared" si="1"/>
        <v>1</v>
      </c>
      <c r="AQ13" s="21">
        <f t="shared" si="1"/>
        <v>1</v>
      </c>
      <c r="AR13" s="21">
        <f t="shared" si="1"/>
        <v>1</v>
      </c>
      <c r="AS13" s="21">
        <f t="shared" si="1"/>
        <v>1</v>
      </c>
      <c r="AT13" s="21">
        <f t="shared" si="1"/>
        <v>1</v>
      </c>
      <c r="AU13" s="21">
        <f t="shared" si="1"/>
        <v>1</v>
      </c>
      <c r="AV13" s="21">
        <f t="shared" si="1"/>
        <v>1</v>
      </c>
      <c r="AW13" s="21">
        <f t="shared" si="1"/>
        <v>1</v>
      </c>
      <c r="AX13" s="21">
        <f t="shared" si="1"/>
        <v>1</v>
      </c>
      <c r="AY13" s="21">
        <f t="shared" si="1"/>
        <v>1</v>
      </c>
      <c r="AZ13" s="21">
        <f t="shared" si="1"/>
        <v>1</v>
      </c>
      <c r="BA13" s="21">
        <f t="shared" si="1"/>
        <v>1</v>
      </c>
      <c r="BB13" s="21">
        <f t="shared" si="1"/>
        <v>1</v>
      </c>
      <c r="BC13" s="21">
        <f t="shared" si="1"/>
        <v>1</v>
      </c>
      <c r="BD13" s="21">
        <f t="shared" si="1"/>
        <v>1</v>
      </c>
      <c r="BE13" s="21">
        <f t="shared" si="1"/>
        <v>0</v>
      </c>
      <c r="BF13" s="21">
        <f t="shared" si="1"/>
        <v>0</v>
      </c>
      <c r="BG13" s="21">
        <f t="shared" si="1"/>
        <v>0</v>
      </c>
      <c r="BH13" s="21">
        <f t="shared" si="1"/>
        <v>0</v>
      </c>
      <c r="BI13" s="21">
        <f t="shared" si="1"/>
        <v>0</v>
      </c>
      <c r="BJ13" s="21">
        <f t="shared" si="1"/>
        <v>0</v>
      </c>
      <c r="BK13" s="21">
        <f t="shared" si="1"/>
        <v>0</v>
      </c>
      <c r="BL13" s="21">
        <f t="shared" si="1"/>
        <v>0</v>
      </c>
      <c r="BM13" s="21">
        <f t="shared" si="1"/>
        <v>0</v>
      </c>
      <c r="BN13" s="21">
        <f t="shared" si="1"/>
        <v>0</v>
      </c>
      <c r="BO13" s="21">
        <f t="shared" si="1"/>
        <v>0</v>
      </c>
      <c r="BP13" s="21">
        <f t="shared" ref="BP13:BV13" si="2">IF(BP11&lt;=$D$7,1,0)</f>
        <v>0</v>
      </c>
      <c r="BQ13" s="21">
        <f t="shared" si="2"/>
        <v>0</v>
      </c>
      <c r="BR13" s="21">
        <f t="shared" si="2"/>
        <v>0</v>
      </c>
      <c r="BS13" s="21">
        <f t="shared" si="2"/>
        <v>0</v>
      </c>
      <c r="BT13" s="21">
        <f t="shared" si="2"/>
        <v>0</v>
      </c>
      <c r="BU13" s="21">
        <f t="shared" si="2"/>
        <v>0</v>
      </c>
      <c r="BV13" s="21">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Q5" activePane="bottomRight" state="frozen"/>
      <selection pane="topRight" activeCell="BF63" sqref="BF63"/>
      <selection pane="bottomLeft" activeCell="BF63" sqref="BF63"/>
      <selection pane="bottomRight" activeCell="AQ46" sqref="AQ46"/>
    </sheetView>
  </sheetViews>
  <sheetFormatPr defaultColWidth="9.625" defaultRowHeight="10.7" x14ac:dyDescent="0.2"/>
  <cols>
    <col min="1" max="1" width="14.625" style="20" customWidth="1"/>
    <col min="2" max="2" width="44.625" style="20" customWidth="1"/>
    <col min="3" max="50" width="6.625" style="20" customWidth="1"/>
    <col min="51" max="55" width="6.625" style="589" customWidth="1"/>
    <col min="56" max="56" width="6.625" style="587" customWidth="1"/>
    <col min="57" max="57" width="6.625" style="220" customWidth="1"/>
    <col min="58" max="58" width="6.625" style="587" customWidth="1"/>
    <col min="59" max="61" width="6.625" style="589" customWidth="1"/>
    <col min="62" max="62" width="6.625" style="108" customWidth="1"/>
    <col min="63" max="74" width="6.625" style="20" customWidth="1"/>
    <col min="75" max="16384" width="9.625" style="20"/>
  </cols>
  <sheetData>
    <row r="1" spans="1:74" ht="13.4" customHeight="1" x14ac:dyDescent="0.2">
      <c r="A1" s="976" t="s">
        <v>38</v>
      </c>
      <c r="B1" s="1044" t="s">
        <v>19</v>
      </c>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c r="AM1" s="182"/>
      <c r="AN1" s="182"/>
      <c r="AO1" s="182"/>
      <c r="AP1" s="182"/>
      <c r="AQ1" s="182"/>
      <c r="AR1" s="182"/>
      <c r="AS1" s="182"/>
      <c r="AT1" s="182"/>
      <c r="AU1" s="182"/>
      <c r="AV1" s="182"/>
      <c r="AW1" s="182"/>
      <c r="AX1" s="182"/>
      <c r="BK1" s="182"/>
      <c r="BL1" s="182"/>
      <c r="BM1" s="182"/>
      <c r="BN1" s="182"/>
      <c r="BO1" s="182"/>
      <c r="BP1" s="182"/>
      <c r="BQ1" s="182"/>
      <c r="BR1" s="182"/>
      <c r="BS1" s="182"/>
      <c r="BT1" s="182"/>
      <c r="BU1" s="182"/>
      <c r="BV1" s="182"/>
    </row>
    <row r="2" spans="1:74"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82"/>
      <c r="AN2" s="182"/>
      <c r="AO2" s="182"/>
      <c r="AP2" s="182"/>
      <c r="AQ2" s="182"/>
      <c r="AR2" s="182"/>
      <c r="AS2" s="182"/>
      <c r="AT2" s="182"/>
      <c r="AU2" s="182"/>
      <c r="AV2" s="182"/>
      <c r="AW2" s="182"/>
      <c r="AX2" s="182"/>
      <c r="BK2" s="182"/>
      <c r="BL2" s="182"/>
      <c r="BM2" s="182"/>
      <c r="BN2" s="182"/>
      <c r="BO2" s="182"/>
      <c r="BP2" s="182"/>
      <c r="BQ2" s="182"/>
      <c r="BR2" s="182"/>
      <c r="BS2" s="182"/>
      <c r="BT2" s="182"/>
      <c r="BU2" s="182"/>
      <c r="BV2" s="182"/>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11"/>
      <c r="B5" s="25" t="s">
        <v>418</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498"/>
      <c r="AJ5" s="498"/>
      <c r="AK5" s="498"/>
      <c r="AL5" s="498"/>
      <c r="AM5" s="498"/>
      <c r="AN5" s="498"/>
      <c r="AO5" s="498"/>
      <c r="AP5" s="498"/>
      <c r="AQ5" s="498"/>
      <c r="AR5" s="498"/>
      <c r="AS5" s="498"/>
      <c r="AT5" s="498"/>
      <c r="AU5" s="498"/>
      <c r="AV5" s="498"/>
      <c r="AW5" s="498"/>
      <c r="AX5" s="498"/>
      <c r="AY5" s="833"/>
      <c r="AZ5" s="833"/>
      <c r="BA5" s="833"/>
      <c r="BB5" s="833"/>
      <c r="BC5" s="833"/>
      <c r="BD5" s="901"/>
      <c r="BE5" s="796"/>
      <c r="BF5" s="796"/>
      <c r="BG5" s="796"/>
      <c r="BH5" s="500"/>
      <c r="BI5" s="500"/>
      <c r="BJ5" s="500"/>
      <c r="BK5" s="500"/>
      <c r="BL5" s="500"/>
      <c r="BM5" s="500"/>
      <c r="BN5" s="500"/>
      <c r="BO5" s="500"/>
      <c r="BP5" s="500"/>
      <c r="BQ5" s="500"/>
      <c r="BR5" s="500"/>
      <c r="BS5" s="500"/>
      <c r="BT5" s="500"/>
      <c r="BU5" s="500"/>
      <c r="BV5" s="500"/>
    </row>
    <row r="6" spans="1:74" s="220" customFormat="1" ht="11.05" customHeight="1" x14ac:dyDescent="0.2">
      <c r="A6" s="485" t="s">
        <v>55</v>
      </c>
      <c r="B6" s="486" t="s">
        <v>419</v>
      </c>
      <c r="C6" s="69">
        <v>11.152018</v>
      </c>
      <c r="D6" s="69">
        <v>9.9382450000000002</v>
      </c>
      <c r="E6" s="69">
        <v>11.372411</v>
      </c>
      <c r="F6" s="69">
        <v>11.352838999999999</v>
      </c>
      <c r="G6" s="69">
        <v>11.422691</v>
      </c>
      <c r="H6" s="69">
        <v>11.393758</v>
      </c>
      <c r="I6" s="69">
        <v>11.416297999999999</v>
      </c>
      <c r="J6" s="69">
        <v>11.314076999999999</v>
      </c>
      <c r="K6" s="69">
        <v>10.957162</v>
      </c>
      <c r="L6" s="69">
        <v>11.636974</v>
      </c>
      <c r="M6" s="69">
        <v>11.867466</v>
      </c>
      <c r="N6" s="69">
        <v>11.752307</v>
      </c>
      <c r="O6" s="69">
        <v>11.442453</v>
      </c>
      <c r="P6" s="69">
        <v>11.467150999999999</v>
      </c>
      <c r="Q6" s="69">
        <v>11.875298000000001</v>
      </c>
      <c r="R6" s="69">
        <v>11.812170999999999</v>
      </c>
      <c r="S6" s="69">
        <v>11.741680000000001</v>
      </c>
      <c r="T6" s="69">
        <v>11.912832999999999</v>
      </c>
      <c r="U6" s="69">
        <v>11.991593</v>
      </c>
      <c r="V6" s="69">
        <v>12.122529</v>
      </c>
      <c r="W6" s="69">
        <v>12.438625999999999</v>
      </c>
      <c r="X6" s="69">
        <v>12.431267</v>
      </c>
      <c r="Y6" s="69">
        <v>12.466752</v>
      </c>
      <c r="Z6" s="69">
        <v>12.17512</v>
      </c>
      <c r="AA6" s="69">
        <v>12.610580000000001</v>
      </c>
      <c r="AB6" s="69">
        <v>12.590515</v>
      </c>
      <c r="AC6" s="69">
        <v>12.815473000000001</v>
      </c>
      <c r="AD6" s="69">
        <v>12.680327999999999</v>
      </c>
      <c r="AE6" s="69">
        <v>12.729638</v>
      </c>
      <c r="AF6" s="69">
        <v>12.865575</v>
      </c>
      <c r="AG6" s="69">
        <v>12.935294000000001</v>
      </c>
      <c r="AH6" s="69">
        <v>13.047376</v>
      </c>
      <c r="AI6" s="69">
        <v>13.176662</v>
      </c>
      <c r="AJ6" s="69">
        <v>13.148883</v>
      </c>
      <c r="AK6" s="69">
        <v>13.281094</v>
      </c>
      <c r="AL6" s="69">
        <v>13.307957999999999</v>
      </c>
      <c r="AM6" s="69">
        <v>12.553566</v>
      </c>
      <c r="AN6" s="69">
        <v>13.102080000000001</v>
      </c>
      <c r="AO6" s="69">
        <v>13.170783</v>
      </c>
      <c r="AP6" s="69">
        <v>13.248628999999999</v>
      </c>
      <c r="AQ6" s="69">
        <v>13.201128000000001</v>
      </c>
      <c r="AR6" s="69">
        <v>13.239855</v>
      </c>
      <c r="AS6" s="69">
        <v>13.191927</v>
      </c>
      <c r="AT6" s="69">
        <v>13.363545</v>
      </c>
      <c r="AU6" s="69">
        <v>13.184703000000001</v>
      </c>
      <c r="AV6" s="69">
        <v>13.450094</v>
      </c>
      <c r="AW6" s="69">
        <v>13.352046</v>
      </c>
      <c r="AX6" s="69">
        <v>13.437830999999999</v>
      </c>
      <c r="AY6" s="834">
        <v>13.140518</v>
      </c>
      <c r="AZ6" s="834">
        <v>13.239694999999999</v>
      </c>
      <c r="BA6" s="834">
        <v>13.450243</v>
      </c>
      <c r="BB6" s="834">
        <v>13.468432999999999</v>
      </c>
      <c r="BC6" s="834">
        <v>13.406067876</v>
      </c>
      <c r="BD6" s="834">
        <v>13.367578321</v>
      </c>
      <c r="BE6" s="501">
        <v>13.38434</v>
      </c>
      <c r="BF6" s="501">
        <v>13.40705</v>
      </c>
      <c r="BG6" s="501">
        <v>13.29349</v>
      </c>
      <c r="BH6" s="501">
        <v>13.34132</v>
      </c>
      <c r="BI6" s="501">
        <v>13.4658</v>
      </c>
      <c r="BJ6" s="501">
        <v>13.481</v>
      </c>
      <c r="BK6" s="501">
        <v>13.46665</v>
      </c>
      <c r="BL6" s="501">
        <v>13.37302</v>
      </c>
      <c r="BM6" s="501">
        <v>13.422420000000001</v>
      </c>
      <c r="BN6" s="501">
        <v>13.498089999999999</v>
      </c>
      <c r="BO6" s="501">
        <v>13.490790000000001</v>
      </c>
      <c r="BP6" s="501">
        <v>13.44281</v>
      </c>
      <c r="BQ6" s="501">
        <v>13.3886</v>
      </c>
      <c r="BR6" s="501">
        <v>13.37768</v>
      </c>
      <c r="BS6" s="501">
        <v>13.220179999999999</v>
      </c>
      <c r="BT6" s="501">
        <v>13.24211</v>
      </c>
      <c r="BU6" s="501">
        <v>13.292350000000001</v>
      </c>
      <c r="BV6" s="501">
        <v>13.25151</v>
      </c>
    </row>
    <row r="7" spans="1:74" ht="11.05" customHeight="1" x14ac:dyDescent="0.2">
      <c r="A7" s="211" t="s">
        <v>420</v>
      </c>
      <c r="B7" s="487" t="s">
        <v>421</v>
      </c>
      <c r="C7" s="289">
        <v>0.45829399999999998</v>
      </c>
      <c r="D7" s="289">
        <v>0.45663999999999999</v>
      </c>
      <c r="E7" s="289">
        <v>0.45331399999999999</v>
      </c>
      <c r="F7" s="289">
        <v>0.44631700000000002</v>
      </c>
      <c r="G7" s="289">
        <v>0.443326</v>
      </c>
      <c r="H7" s="289">
        <v>0.43998199999999998</v>
      </c>
      <c r="I7" s="289">
        <v>0.37997999999999998</v>
      </c>
      <c r="J7" s="289">
        <v>0.40851500000000002</v>
      </c>
      <c r="K7" s="289">
        <v>0.42968299999999998</v>
      </c>
      <c r="L7" s="289">
        <v>0.43696299999999999</v>
      </c>
      <c r="M7" s="289">
        <v>0.44602399999999998</v>
      </c>
      <c r="N7" s="289">
        <v>0.45112400000000002</v>
      </c>
      <c r="O7" s="289">
        <v>0.44961600000000002</v>
      </c>
      <c r="P7" s="289">
        <v>0.450264</v>
      </c>
      <c r="Q7" s="289">
        <v>0.43985299999999999</v>
      </c>
      <c r="R7" s="289">
        <v>0.441523</v>
      </c>
      <c r="S7" s="289">
        <v>0.44727099999999997</v>
      </c>
      <c r="T7" s="289">
        <v>0.41863099999999998</v>
      </c>
      <c r="U7" s="289">
        <v>0.43156800000000001</v>
      </c>
      <c r="V7" s="289">
        <v>0.41315099999999999</v>
      </c>
      <c r="W7" s="289">
        <v>0.43018099999999998</v>
      </c>
      <c r="X7" s="289">
        <v>0.43493100000000001</v>
      </c>
      <c r="Y7" s="289">
        <v>0.44467699999999999</v>
      </c>
      <c r="Z7" s="289">
        <v>0.44663199999999997</v>
      </c>
      <c r="AA7" s="289">
        <v>0.44840600000000003</v>
      </c>
      <c r="AB7" s="289">
        <v>0.44623099999999999</v>
      </c>
      <c r="AC7" s="289">
        <v>0.43522100000000002</v>
      </c>
      <c r="AD7" s="289">
        <v>0.43446699999999999</v>
      </c>
      <c r="AE7" s="289">
        <v>0.43016599999999999</v>
      </c>
      <c r="AF7" s="289">
        <v>0.42319000000000001</v>
      </c>
      <c r="AG7" s="289">
        <v>0.39722099999999999</v>
      </c>
      <c r="AH7" s="289">
        <v>0.39592500000000003</v>
      </c>
      <c r="AI7" s="289">
        <v>0.41540100000000002</v>
      </c>
      <c r="AJ7" s="289">
        <v>0.42596800000000001</v>
      </c>
      <c r="AK7" s="289">
        <v>0.42787500000000001</v>
      </c>
      <c r="AL7" s="289">
        <v>0.43298599999999998</v>
      </c>
      <c r="AM7" s="289">
        <v>0.42653099999999999</v>
      </c>
      <c r="AN7" s="289">
        <v>0.43226100000000001</v>
      </c>
      <c r="AO7" s="289">
        <v>0.43286200000000002</v>
      </c>
      <c r="AP7" s="289">
        <v>0.42990099999999998</v>
      </c>
      <c r="AQ7" s="289">
        <v>0.41689700000000002</v>
      </c>
      <c r="AR7" s="289">
        <v>0.399482</v>
      </c>
      <c r="AS7" s="289">
        <v>0.40780899999999998</v>
      </c>
      <c r="AT7" s="289">
        <v>0.39613300000000001</v>
      </c>
      <c r="AU7" s="289">
        <v>0.40806999999999999</v>
      </c>
      <c r="AV7" s="289">
        <v>0.42735200000000001</v>
      </c>
      <c r="AW7" s="289">
        <v>0.43866899999999998</v>
      </c>
      <c r="AX7" s="289">
        <v>0.43429899999999999</v>
      </c>
      <c r="AY7" s="816">
        <v>0.44050400000000001</v>
      </c>
      <c r="AZ7" s="816">
        <v>0.438384</v>
      </c>
      <c r="BA7" s="816">
        <v>0.43376199999999998</v>
      </c>
      <c r="BB7" s="816">
        <v>0.43250499999999997</v>
      </c>
      <c r="BC7" s="816">
        <v>0.43402012902999998</v>
      </c>
      <c r="BD7" s="816">
        <v>0.42725366600999998</v>
      </c>
      <c r="BE7" s="300">
        <v>0.42238081915999998</v>
      </c>
      <c r="BF7" s="300">
        <v>0.41821918773</v>
      </c>
      <c r="BG7" s="300">
        <v>0.42869049668999998</v>
      </c>
      <c r="BH7" s="300">
        <v>0.43524154646000002</v>
      </c>
      <c r="BI7" s="300">
        <v>0.44122328455999998</v>
      </c>
      <c r="BJ7" s="300">
        <v>0.43864977192999999</v>
      </c>
      <c r="BK7" s="300">
        <v>0.43996924345999999</v>
      </c>
      <c r="BL7" s="300">
        <v>0.44388294235999998</v>
      </c>
      <c r="BM7" s="300">
        <v>0.44825789074</v>
      </c>
      <c r="BN7" s="300">
        <v>0.44737652037999998</v>
      </c>
      <c r="BO7" s="300">
        <v>0.42771336507000002</v>
      </c>
      <c r="BP7" s="300">
        <v>0.42140889761</v>
      </c>
      <c r="BQ7" s="300">
        <v>0.41617373810000002</v>
      </c>
      <c r="BR7" s="300">
        <v>0.41190361942999998</v>
      </c>
      <c r="BS7" s="300">
        <v>0.42262149691000001</v>
      </c>
      <c r="BT7" s="300">
        <v>0.46128723007</v>
      </c>
      <c r="BU7" s="300">
        <v>0.47321023336000001</v>
      </c>
      <c r="BV7" s="300">
        <v>0.46448039719000001</v>
      </c>
    </row>
    <row r="8" spans="1:74" ht="11.05" customHeight="1" x14ac:dyDescent="0.2">
      <c r="A8" s="211" t="s">
        <v>422</v>
      </c>
      <c r="B8" s="487" t="s">
        <v>423</v>
      </c>
      <c r="C8" s="289">
        <v>1.810611</v>
      </c>
      <c r="D8" s="289">
        <v>1.795309</v>
      </c>
      <c r="E8" s="289">
        <v>1.878849</v>
      </c>
      <c r="F8" s="289">
        <v>1.7945580000000001</v>
      </c>
      <c r="G8" s="289">
        <v>1.816324</v>
      </c>
      <c r="H8" s="289">
        <v>1.783469</v>
      </c>
      <c r="I8" s="289">
        <v>1.8482510000000001</v>
      </c>
      <c r="J8" s="289">
        <v>1.5522609999999999</v>
      </c>
      <c r="K8" s="289">
        <v>1.060325</v>
      </c>
      <c r="L8" s="289">
        <v>1.6777280000000001</v>
      </c>
      <c r="M8" s="289">
        <v>1.7719320000000001</v>
      </c>
      <c r="N8" s="289">
        <v>1.693052</v>
      </c>
      <c r="O8" s="289">
        <v>1.6843699999999999</v>
      </c>
      <c r="P8" s="289">
        <v>1.6128199999999999</v>
      </c>
      <c r="Q8" s="289">
        <v>1.6846140000000001</v>
      </c>
      <c r="R8" s="289">
        <v>1.7537210000000001</v>
      </c>
      <c r="S8" s="289">
        <v>1.6063499999999999</v>
      </c>
      <c r="T8" s="289">
        <v>1.7351289999999999</v>
      </c>
      <c r="U8" s="289">
        <v>1.7278199999999999</v>
      </c>
      <c r="V8" s="289">
        <v>1.7611570000000001</v>
      </c>
      <c r="W8" s="289">
        <v>1.8248340000000001</v>
      </c>
      <c r="X8" s="289">
        <v>1.7928269999999999</v>
      </c>
      <c r="Y8" s="289">
        <v>1.7970870000000001</v>
      </c>
      <c r="Z8" s="289">
        <v>1.7883370000000001</v>
      </c>
      <c r="AA8" s="289">
        <v>1.9144600000000001</v>
      </c>
      <c r="AB8" s="289">
        <v>1.853556</v>
      </c>
      <c r="AC8" s="289">
        <v>1.8768959999999999</v>
      </c>
      <c r="AD8" s="289">
        <v>1.749533</v>
      </c>
      <c r="AE8" s="289">
        <v>1.7207699999999999</v>
      </c>
      <c r="AF8" s="289">
        <v>1.844633</v>
      </c>
      <c r="AG8" s="289">
        <v>1.925476</v>
      </c>
      <c r="AH8" s="289">
        <v>1.8762840000000001</v>
      </c>
      <c r="AI8" s="289">
        <v>1.973943</v>
      </c>
      <c r="AJ8" s="289">
        <v>1.935111</v>
      </c>
      <c r="AK8" s="289">
        <v>1.8558840000000001</v>
      </c>
      <c r="AL8" s="289">
        <v>1.8524210000000001</v>
      </c>
      <c r="AM8" s="289">
        <v>1.743107</v>
      </c>
      <c r="AN8" s="289">
        <v>1.7895639999999999</v>
      </c>
      <c r="AO8" s="289">
        <v>1.814711</v>
      </c>
      <c r="AP8" s="289">
        <v>1.826301</v>
      </c>
      <c r="AQ8" s="289">
        <v>1.776931</v>
      </c>
      <c r="AR8" s="289">
        <v>1.8035650000000001</v>
      </c>
      <c r="AS8" s="289">
        <v>1.8064899999999999</v>
      </c>
      <c r="AT8" s="289">
        <v>1.788443</v>
      </c>
      <c r="AU8" s="289">
        <v>1.573356</v>
      </c>
      <c r="AV8" s="289">
        <v>1.763171</v>
      </c>
      <c r="AW8" s="289">
        <v>1.653599</v>
      </c>
      <c r="AX8" s="289">
        <v>1.8532169999999999</v>
      </c>
      <c r="AY8" s="816">
        <v>1.8013840000000001</v>
      </c>
      <c r="AZ8" s="816">
        <v>1.76315</v>
      </c>
      <c r="BA8" s="816">
        <v>1.7904249999999999</v>
      </c>
      <c r="BB8" s="816">
        <v>1.7991470000000001</v>
      </c>
      <c r="BC8" s="816">
        <v>1.8082979972</v>
      </c>
      <c r="BD8" s="816">
        <v>1.8257879240999999</v>
      </c>
      <c r="BE8" s="300">
        <v>1.8350324525999999</v>
      </c>
      <c r="BF8" s="300">
        <v>1.802104194</v>
      </c>
      <c r="BG8" s="300">
        <v>1.6781692465</v>
      </c>
      <c r="BH8" s="300">
        <v>1.73326143</v>
      </c>
      <c r="BI8" s="300">
        <v>1.8476243846</v>
      </c>
      <c r="BJ8" s="300">
        <v>1.8960127061000001</v>
      </c>
      <c r="BK8" s="300">
        <v>1.9053431455000001</v>
      </c>
      <c r="BL8" s="300">
        <v>1.9083854703000001</v>
      </c>
      <c r="BM8" s="300">
        <v>1.9107403064999999</v>
      </c>
      <c r="BN8" s="300">
        <v>1.9134059868</v>
      </c>
      <c r="BO8" s="300">
        <v>1.9105470574000001</v>
      </c>
      <c r="BP8" s="300">
        <v>1.8946151664999999</v>
      </c>
      <c r="BQ8" s="300">
        <v>1.8809618686</v>
      </c>
      <c r="BR8" s="300">
        <v>1.8290426899000001</v>
      </c>
      <c r="BS8" s="300">
        <v>1.6769074742000001</v>
      </c>
      <c r="BT8" s="300">
        <v>1.7044971833</v>
      </c>
      <c r="BU8" s="300">
        <v>1.7922678501</v>
      </c>
      <c r="BV8" s="300">
        <v>1.8150632301</v>
      </c>
    </row>
    <row r="9" spans="1:74" ht="11.05" customHeight="1" x14ac:dyDescent="0.2">
      <c r="A9" s="211" t="s">
        <v>424</v>
      </c>
      <c r="B9" s="487" t="s">
        <v>425</v>
      </c>
      <c r="C9" s="289">
        <v>8.8831129999999998</v>
      </c>
      <c r="D9" s="289">
        <v>7.6862959999999996</v>
      </c>
      <c r="E9" s="289">
        <v>9.0402480000000001</v>
      </c>
      <c r="F9" s="289">
        <v>9.1119640000000004</v>
      </c>
      <c r="G9" s="289">
        <v>9.1630409999999998</v>
      </c>
      <c r="H9" s="289">
        <v>9.1703069999999993</v>
      </c>
      <c r="I9" s="289">
        <v>9.1880670000000002</v>
      </c>
      <c r="J9" s="289">
        <v>9.3533010000000001</v>
      </c>
      <c r="K9" s="289">
        <v>9.4671540000000007</v>
      </c>
      <c r="L9" s="289">
        <v>9.5222829999999998</v>
      </c>
      <c r="M9" s="289">
        <v>9.6495099999999994</v>
      </c>
      <c r="N9" s="289">
        <v>9.6081310000000002</v>
      </c>
      <c r="O9" s="289">
        <v>9.3084670000000003</v>
      </c>
      <c r="P9" s="289">
        <v>9.4040669999999995</v>
      </c>
      <c r="Q9" s="289">
        <v>9.7508309999999998</v>
      </c>
      <c r="R9" s="289">
        <v>9.6169270000000004</v>
      </c>
      <c r="S9" s="289">
        <v>9.6880590000000009</v>
      </c>
      <c r="T9" s="289">
        <v>9.7590730000000008</v>
      </c>
      <c r="U9" s="289">
        <v>9.8322050000000001</v>
      </c>
      <c r="V9" s="289">
        <v>9.9482210000000002</v>
      </c>
      <c r="W9" s="289">
        <v>10.183611000000001</v>
      </c>
      <c r="X9" s="289">
        <v>10.203509</v>
      </c>
      <c r="Y9" s="289">
        <v>10.224988</v>
      </c>
      <c r="Z9" s="289">
        <v>9.9401510000000002</v>
      </c>
      <c r="AA9" s="289">
        <v>10.247714</v>
      </c>
      <c r="AB9" s="289">
        <v>10.290728</v>
      </c>
      <c r="AC9" s="289">
        <v>10.503356</v>
      </c>
      <c r="AD9" s="289">
        <v>10.496328</v>
      </c>
      <c r="AE9" s="289">
        <v>10.578702</v>
      </c>
      <c r="AF9" s="289">
        <v>10.597752</v>
      </c>
      <c r="AG9" s="289">
        <v>10.612596999999999</v>
      </c>
      <c r="AH9" s="289">
        <v>10.775167</v>
      </c>
      <c r="AI9" s="289">
        <v>10.787318000000001</v>
      </c>
      <c r="AJ9" s="289">
        <v>10.787804</v>
      </c>
      <c r="AK9" s="289">
        <v>10.997335</v>
      </c>
      <c r="AL9" s="289">
        <v>11.022551</v>
      </c>
      <c r="AM9" s="289">
        <v>10.383927999999999</v>
      </c>
      <c r="AN9" s="289">
        <v>10.880255</v>
      </c>
      <c r="AO9" s="289">
        <v>10.923209999999999</v>
      </c>
      <c r="AP9" s="289">
        <v>10.992426999999999</v>
      </c>
      <c r="AQ9" s="289">
        <v>11.007300000000001</v>
      </c>
      <c r="AR9" s="289">
        <v>11.036808000000001</v>
      </c>
      <c r="AS9" s="289">
        <v>10.977627999999999</v>
      </c>
      <c r="AT9" s="289">
        <v>11.178969</v>
      </c>
      <c r="AU9" s="289">
        <v>11.203277</v>
      </c>
      <c r="AV9" s="289">
        <v>11.259570999999999</v>
      </c>
      <c r="AW9" s="289">
        <v>11.259778000000001</v>
      </c>
      <c r="AX9" s="289">
        <v>11.150315000000001</v>
      </c>
      <c r="AY9" s="816">
        <v>10.898630000000001</v>
      </c>
      <c r="AZ9" s="816">
        <v>11.038161000000001</v>
      </c>
      <c r="BA9" s="816">
        <v>11.226056</v>
      </c>
      <c r="BB9" s="816">
        <v>11.236781000000001</v>
      </c>
      <c r="BC9" s="816">
        <v>11.163749749000001</v>
      </c>
      <c r="BD9" s="816">
        <v>11.114536730999999</v>
      </c>
      <c r="BE9" s="300">
        <v>11.12693</v>
      </c>
      <c r="BF9" s="300">
        <v>11.186719999999999</v>
      </c>
      <c r="BG9" s="300">
        <v>11.186629999999999</v>
      </c>
      <c r="BH9" s="300">
        <v>11.17282</v>
      </c>
      <c r="BI9" s="300">
        <v>11.17695</v>
      </c>
      <c r="BJ9" s="300">
        <v>11.14634</v>
      </c>
      <c r="BK9" s="300">
        <v>11.12133</v>
      </c>
      <c r="BL9" s="300">
        <v>11.02075</v>
      </c>
      <c r="BM9" s="300">
        <v>11.063420000000001</v>
      </c>
      <c r="BN9" s="300">
        <v>11.137309999999999</v>
      </c>
      <c r="BO9" s="300">
        <v>11.15253</v>
      </c>
      <c r="BP9" s="300">
        <v>11.12679</v>
      </c>
      <c r="BQ9" s="300">
        <v>11.09146</v>
      </c>
      <c r="BR9" s="300">
        <v>11.13673</v>
      </c>
      <c r="BS9" s="300">
        <v>11.120649999999999</v>
      </c>
      <c r="BT9" s="300">
        <v>11.076320000000001</v>
      </c>
      <c r="BU9" s="300">
        <v>11.02688</v>
      </c>
      <c r="BV9" s="300">
        <v>10.971970000000001</v>
      </c>
    </row>
    <row r="10" spans="1:74" ht="11.05" customHeight="1" x14ac:dyDescent="0.2">
      <c r="A10" s="211" t="s">
        <v>426</v>
      </c>
      <c r="B10" s="488" t="s">
        <v>427</v>
      </c>
      <c r="C10" s="289">
        <v>0.13640990871</v>
      </c>
      <c r="D10" s="289">
        <v>0.13427281143</v>
      </c>
      <c r="E10" s="289">
        <v>0.13508838774000001</v>
      </c>
      <c r="F10" s="289">
        <v>0.139618678</v>
      </c>
      <c r="G10" s="289">
        <v>0.13234602451999999</v>
      </c>
      <c r="H10" s="289">
        <v>0.12921383633</v>
      </c>
      <c r="I10" s="289">
        <v>0.12184244258</v>
      </c>
      <c r="J10" s="289">
        <v>0.12605031032</v>
      </c>
      <c r="K10" s="289">
        <v>0.12832046133</v>
      </c>
      <c r="L10" s="289">
        <v>0.11566860452</v>
      </c>
      <c r="M10" s="289">
        <v>0.11828670567000001</v>
      </c>
      <c r="N10" s="289">
        <v>0.11222309226</v>
      </c>
      <c r="O10" s="289">
        <v>0.11730364129</v>
      </c>
      <c r="P10" s="289">
        <v>0.11861715143</v>
      </c>
      <c r="Q10" s="289">
        <v>0.12222792581</v>
      </c>
      <c r="R10" s="289">
        <v>0.12978573266999999</v>
      </c>
      <c r="S10" s="289">
        <v>0.12769857387</v>
      </c>
      <c r="T10" s="289">
        <v>0.12494667566999999</v>
      </c>
      <c r="U10" s="289">
        <v>0.12789052418999999</v>
      </c>
      <c r="V10" s="289">
        <v>0.12554753677</v>
      </c>
      <c r="W10" s="289">
        <v>0.12534955667</v>
      </c>
      <c r="X10" s="289">
        <v>0.13335185096999999</v>
      </c>
      <c r="Y10" s="289">
        <v>0.135778695</v>
      </c>
      <c r="Z10" s="289">
        <v>0.13384561677000001</v>
      </c>
      <c r="AA10" s="289">
        <v>0.14977558645</v>
      </c>
      <c r="AB10" s="289">
        <v>0.15492211820999999</v>
      </c>
      <c r="AC10" s="289">
        <v>0.15210627129000001</v>
      </c>
      <c r="AD10" s="289">
        <v>0.15344682200000001</v>
      </c>
      <c r="AE10" s="289">
        <v>0.15417049387000001</v>
      </c>
      <c r="AF10" s="289">
        <v>0.156012604</v>
      </c>
      <c r="AG10" s="289">
        <v>0.15199851806</v>
      </c>
      <c r="AH10" s="289">
        <v>0.15370148516000001</v>
      </c>
      <c r="AI10" s="289">
        <v>0.14908173866999999</v>
      </c>
      <c r="AJ10" s="289">
        <v>0.16591479710000001</v>
      </c>
      <c r="AK10" s="289">
        <v>0.16342873266999999</v>
      </c>
      <c r="AL10" s="289">
        <v>0.15600578612999999</v>
      </c>
      <c r="AM10" s="289">
        <v>0.15630637386999999</v>
      </c>
      <c r="AN10" s="289">
        <v>0.14322221517</v>
      </c>
      <c r="AO10" s="289">
        <v>0.14195588323</v>
      </c>
      <c r="AP10" s="289">
        <v>0.15736741600000001</v>
      </c>
      <c r="AQ10" s="289">
        <v>0.15755415839</v>
      </c>
      <c r="AR10" s="289">
        <v>0.15603749133</v>
      </c>
      <c r="AS10" s="289">
        <v>0.15116018935</v>
      </c>
      <c r="AT10" s="289">
        <v>0.16423062870999999</v>
      </c>
      <c r="AU10" s="289">
        <v>0.16036180533</v>
      </c>
      <c r="AV10" s="289">
        <v>0.16492807000000001</v>
      </c>
      <c r="AW10" s="289">
        <v>0.17209699967</v>
      </c>
      <c r="AX10" s="289">
        <v>0.17482260806</v>
      </c>
      <c r="AY10" s="816">
        <v>0.17523774226</v>
      </c>
      <c r="AZ10" s="816">
        <v>0.18417707963999999</v>
      </c>
      <c r="BA10" s="816">
        <v>0.18690540645000001</v>
      </c>
      <c r="BB10" s="816">
        <v>0.19255742633</v>
      </c>
      <c r="BC10" s="816">
        <v>0.19403606272999999</v>
      </c>
      <c r="BD10" s="816">
        <v>0.19495190241999999</v>
      </c>
      <c r="BE10" s="300">
        <v>0.17990615042999999</v>
      </c>
      <c r="BF10" s="300">
        <v>0.1797277572</v>
      </c>
      <c r="BG10" s="300">
        <v>0.17756245092</v>
      </c>
      <c r="BH10" s="300">
        <v>0.17134659418000001</v>
      </c>
      <c r="BI10" s="300">
        <v>0.17394628624</v>
      </c>
      <c r="BJ10" s="300">
        <v>0.17604964274000001</v>
      </c>
      <c r="BK10" s="300">
        <v>0.17400806499999999</v>
      </c>
      <c r="BL10" s="300">
        <v>0.17413165574</v>
      </c>
      <c r="BM10" s="300">
        <v>0.17335963247</v>
      </c>
      <c r="BN10" s="300">
        <v>0.17035493985</v>
      </c>
      <c r="BO10" s="300">
        <v>0.16770286508999999</v>
      </c>
      <c r="BP10" s="300">
        <v>0.16120150711</v>
      </c>
      <c r="BQ10" s="300">
        <v>0.15574700242</v>
      </c>
      <c r="BR10" s="300">
        <v>0.15128608844999999</v>
      </c>
      <c r="BS10" s="300">
        <v>0.14712654311000001</v>
      </c>
      <c r="BT10" s="300">
        <v>0.14422787802000001</v>
      </c>
      <c r="BU10" s="300">
        <v>0.14096968752</v>
      </c>
      <c r="BV10" s="300">
        <v>0.13827276222000001</v>
      </c>
    </row>
    <row r="11" spans="1:74" ht="11.05" customHeight="1" x14ac:dyDescent="0.2">
      <c r="A11" s="211" t="s">
        <v>428</v>
      </c>
      <c r="B11" s="488" t="s">
        <v>429</v>
      </c>
      <c r="C11" s="289">
        <v>1.1582250167999999</v>
      </c>
      <c r="D11" s="289">
        <v>1.0944523861</v>
      </c>
      <c r="E11" s="289">
        <v>1.1204328244999999</v>
      </c>
      <c r="F11" s="289">
        <v>1.1330566897000001</v>
      </c>
      <c r="G11" s="289">
        <v>1.1399085806</v>
      </c>
      <c r="H11" s="289">
        <v>1.1428810513000001</v>
      </c>
      <c r="I11" s="289">
        <v>1.0877192655000001</v>
      </c>
      <c r="J11" s="289">
        <v>1.1201168694000001</v>
      </c>
      <c r="K11" s="289">
        <v>1.127121963</v>
      </c>
      <c r="L11" s="289">
        <v>1.1251478248</v>
      </c>
      <c r="M11" s="289">
        <v>1.1742610723</v>
      </c>
      <c r="N11" s="289">
        <v>1.1573969606000001</v>
      </c>
      <c r="O11" s="289">
        <v>1.1019426354999999</v>
      </c>
      <c r="P11" s="289">
        <v>1.1053211782000001</v>
      </c>
      <c r="Q11" s="289">
        <v>1.1414503803</v>
      </c>
      <c r="R11" s="289">
        <v>0.92525374233000002</v>
      </c>
      <c r="S11" s="289">
        <v>1.0724036774000001</v>
      </c>
      <c r="T11" s="289">
        <v>1.1194789226999999</v>
      </c>
      <c r="U11" s="289">
        <v>1.0906538303</v>
      </c>
      <c r="V11" s="289">
        <v>1.0916988276999999</v>
      </c>
      <c r="W11" s="289">
        <v>1.1389201179999999</v>
      </c>
      <c r="X11" s="289">
        <v>1.1312076229000001</v>
      </c>
      <c r="Y11" s="289">
        <v>1.1155638737</v>
      </c>
      <c r="Z11" s="289">
        <v>0.97913405065000003</v>
      </c>
      <c r="AA11" s="289">
        <v>1.0839727593999999</v>
      </c>
      <c r="AB11" s="289">
        <v>1.1794352100000001</v>
      </c>
      <c r="AC11" s="289">
        <v>1.1451001965000001</v>
      </c>
      <c r="AD11" s="289">
        <v>1.1516855672999999</v>
      </c>
      <c r="AE11" s="289">
        <v>1.1543489155</v>
      </c>
      <c r="AF11" s="289">
        <v>1.1863470602999999</v>
      </c>
      <c r="AG11" s="289">
        <v>1.1954959777</v>
      </c>
      <c r="AH11" s="289">
        <v>1.2348934202999999</v>
      </c>
      <c r="AI11" s="289">
        <v>1.315023273</v>
      </c>
      <c r="AJ11" s="289">
        <v>1.2822589528999999</v>
      </c>
      <c r="AK11" s="289">
        <v>1.3072620343000001</v>
      </c>
      <c r="AL11" s="289">
        <v>1.3033518032</v>
      </c>
      <c r="AM11" s="289">
        <v>1.1315351426</v>
      </c>
      <c r="AN11" s="289">
        <v>1.2810649376000001</v>
      </c>
      <c r="AO11" s="289">
        <v>1.2524478134999999</v>
      </c>
      <c r="AP11" s="289">
        <v>1.266195094</v>
      </c>
      <c r="AQ11" s="289">
        <v>1.2219098742000001</v>
      </c>
      <c r="AR11" s="289">
        <v>1.2133445383000001</v>
      </c>
      <c r="AS11" s="289">
        <v>1.1968601019</v>
      </c>
      <c r="AT11" s="289">
        <v>1.2193442028999999</v>
      </c>
      <c r="AU11" s="289">
        <v>1.2507174823</v>
      </c>
      <c r="AV11" s="289">
        <v>1.2030069409999999</v>
      </c>
      <c r="AW11" s="289">
        <v>1.252206744</v>
      </c>
      <c r="AX11" s="289">
        <v>1.2149182513000001</v>
      </c>
      <c r="AY11" s="816">
        <v>1.2086990971</v>
      </c>
      <c r="AZ11" s="816">
        <v>1.1742819871000001</v>
      </c>
      <c r="BA11" s="816">
        <v>1.2079092738999999</v>
      </c>
      <c r="BB11" s="816">
        <v>1.1396341157000001</v>
      </c>
      <c r="BC11" s="816">
        <v>1.1515233998000001</v>
      </c>
      <c r="BD11" s="816">
        <v>1.1699084798999999</v>
      </c>
      <c r="BE11" s="300">
        <v>1.1791599239999999</v>
      </c>
      <c r="BF11" s="300">
        <v>1.1886585908</v>
      </c>
      <c r="BG11" s="300">
        <v>1.2081833598</v>
      </c>
      <c r="BH11" s="300">
        <v>1.2035455414</v>
      </c>
      <c r="BI11" s="300">
        <v>1.1944926028</v>
      </c>
      <c r="BJ11" s="300">
        <v>1.1705102016</v>
      </c>
      <c r="BK11" s="300">
        <v>1.2060190175000001</v>
      </c>
      <c r="BL11" s="300">
        <v>1.1902360318</v>
      </c>
      <c r="BM11" s="300">
        <v>1.1760070200999999</v>
      </c>
      <c r="BN11" s="300">
        <v>1.1684104361000001</v>
      </c>
      <c r="BO11" s="300">
        <v>1.175340335</v>
      </c>
      <c r="BP11" s="300">
        <v>1.1760036609</v>
      </c>
      <c r="BQ11" s="300">
        <v>1.1846016169</v>
      </c>
      <c r="BR11" s="300">
        <v>1.1937484619000001</v>
      </c>
      <c r="BS11" s="300">
        <v>1.1863482475</v>
      </c>
      <c r="BT11" s="300">
        <v>1.1818177414</v>
      </c>
      <c r="BU11" s="300">
        <v>1.1776883919000001</v>
      </c>
      <c r="BV11" s="300">
        <v>1.1559856684000001</v>
      </c>
    </row>
    <row r="12" spans="1:74" ht="11.05" customHeight="1" x14ac:dyDescent="0.2">
      <c r="A12" s="211" t="s">
        <v>430</v>
      </c>
      <c r="B12" s="488" t="s">
        <v>431</v>
      </c>
      <c r="C12" s="289">
        <v>1.0527679871</v>
      </c>
      <c r="D12" s="289">
        <v>0.89070320356999999</v>
      </c>
      <c r="E12" s="289">
        <v>1.1023949484</v>
      </c>
      <c r="F12" s="289">
        <v>1.1074026800000001</v>
      </c>
      <c r="G12" s="289">
        <v>1.0881284677</v>
      </c>
      <c r="H12" s="289">
        <v>1.0830157600000001</v>
      </c>
      <c r="I12" s="289">
        <v>1.1028336676999999</v>
      </c>
      <c r="J12" s="289">
        <v>1.1085335097</v>
      </c>
      <c r="K12" s="289">
        <v>1.1197031233000001</v>
      </c>
      <c r="L12" s="289">
        <v>1.0819699968000001</v>
      </c>
      <c r="M12" s="289">
        <v>1.0879790533</v>
      </c>
      <c r="N12" s="289">
        <v>1.0836628226</v>
      </c>
      <c r="O12" s="289">
        <v>1.0522349934999999</v>
      </c>
      <c r="P12" s="289">
        <v>1.0595637036000001</v>
      </c>
      <c r="Q12" s="289">
        <v>1.0640454967999999</v>
      </c>
      <c r="R12" s="289">
        <v>1.0881871000000001</v>
      </c>
      <c r="S12" s="289">
        <v>1.0819771774</v>
      </c>
      <c r="T12" s="289">
        <v>1.1181496200000001</v>
      </c>
      <c r="U12" s="289">
        <v>1.1026870194</v>
      </c>
      <c r="V12" s="289">
        <v>1.1177319871</v>
      </c>
      <c r="W12" s="289">
        <v>1.1443800967</v>
      </c>
      <c r="X12" s="289">
        <v>1.1449717065</v>
      </c>
      <c r="Y12" s="289">
        <v>1.1133883167</v>
      </c>
      <c r="Z12" s="289">
        <v>1.0858934096999999</v>
      </c>
      <c r="AA12" s="289">
        <v>1.1182953548000001</v>
      </c>
      <c r="AB12" s="289">
        <v>1.1337629571000001</v>
      </c>
      <c r="AC12" s="289">
        <v>1.1748711484000001</v>
      </c>
      <c r="AD12" s="289">
        <v>1.1528495432999999</v>
      </c>
      <c r="AE12" s="289">
        <v>1.1882493676999999</v>
      </c>
      <c r="AF12" s="289">
        <v>1.2024182999999999</v>
      </c>
      <c r="AG12" s="289">
        <v>1.1939313709999999</v>
      </c>
      <c r="AH12" s="289">
        <v>1.1805450128999999</v>
      </c>
      <c r="AI12" s="289">
        <v>1.18077093</v>
      </c>
      <c r="AJ12" s="289">
        <v>1.1417616289999999</v>
      </c>
      <c r="AK12" s="289">
        <v>1.1281929367000001</v>
      </c>
      <c r="AL12" s="289">
        <v>1.0948330355</v>
      </c>
      <c r="AM12" s="289">
        <v>1.0529488677000001</v>
      </c>
      <c r="AN12" s="289">
        <v>1.0892725655</v>
      </c>
      <c r="AO12" s="289">
        <v>1.1148446806000001</v>
      </c>
      <c r="AP12" s="289">
        <v>1.15427221</v>
      </c>
      <c r="AQ12" s="289">
        <v>1.1945450934999999</v>
      </c>
      <c r="AR12" s="289">
        <v>1.19227423</v>
      </c>
      <c r="AS12" s="289">
        <v>1.1735703645</v>
      </c>
      <c r="AT12" s="289">
        <v>1.2119931322999999</v>
      </c>
      <c r="AU12" s="289">
        <v>1.2191663966999999</v>
      </c>
      <c r="AV12" s="289">
        <v>1.2339282096999999</v>
      </c>
      <c r="AW12" s="289">
        <v>1.2009333733000001</v>
      </c>
      <c r="AX12" s="289">
        <v>1.1765143323</v>
      </c>
      <c r="AY12" s="816">
        <v>1.1199474355000001</v>
      </c>
      <c r="AZ12" s="816">
        <v>1.1029957893</v>
      </c>
      <c r="BA12" s="816">
        <v>1.1056220322999999</v>
      </c>
      <c r="BB12" s="816">
        <v>1.1273063032999999</v>
      </c>
      <c r="BC12" s="816">
        <v>1.0956893471</v>
      </c>
      <c r="BD12" s="816">
        <v>1.1683132486000001</v>
      </c>
      <c r="BE12" s="300">
        <v>1.1653953157000001</v>
      </c>
      <c r="BF12" s="300">
        <v>1.1794449862</v>
      </c>
      <c r="BG12" s="300">
        <v>1.1713712643</v>
      </c>
      <c r="BH12" s="300">
        <v>1.1737709259</v>
      </c>
      <c r="BI12" s="300">
        <v>1.1711824514</v>
      </c>
      <c r="BJ12" s="300">
        <v>1.1709194845999999</v>
      </c>
      <c r="BK12" s="300">
        <v>1.1624895673</v>
      </c>
      <c r="BL12" s="300">
        <v>1.1366815923</v>
      </c>
      <c r="BM12" s="300">
        <v>1.1523879626</v>
      </c>
      <c r="BN12" s="300">
        <v>1.1813799811000001</v>
      </c>
      <c r="BO12" s="300">
        <v>1.1763486767</v>
      </c>
      <c r="BP12" s="300">
        <v>1.1839527158000001</v>
      </c>
      <c r="BQ12" s="300">
        <v>1.1726154294</v>
      </c>
      <c r="BR12" s="300">
        <v>1.1709735268000001</v>
      </c>
      <c r="BS12" s="300">
        <v>1.1583657825</v>
      </c>
      <c r="BT12" s="300">
        <v>1.154041951</v>
      </c>
      <c r="BU12" s="300">
        <v>1.1489106156</v>
      </c>
      <c r="BV12" s="300">
        <v>1.1398274215999999</v>
      </c>
    </row>
    <row r="13" spans="1:74" ht="11.05" customHeight="1" x14ac:dyDescent="0.2">
      <c r="A13" s="211" t="s">
        <v>432</v>
      </c>
      <c r="B13" s="488" t="s">
        <v>433</v>
      </c>
      <c r="C13" s="289">
        <v>3.0547063225999999E-2</v>
      </c>
      <c r="D13" s="289">
        <v>2.5705039642999999E-2</v>
      </c>
      <c r="E13" s="289">
        <v>3.0473887742000001E-2</v>
      </c>
      <c r="F13" s="289">
        <v>3.0115425667000002E-2</v>
      </c>
      <c r="G13" s="289">
        <v>2.8885146774E-2</v>
      </c>
      <c r="H13" s="289">
        <v>2.8979036E-2</v>
      </c>
      <c r="I13" s="289">
        <v>2.8748068387E-2</v>
      </c>
      <c r="J13" s="289">
        <v>2.844945129E-2</v>
      </c>
      <c r="K13" s="289">
        <v>2.9961938E-2</v>
      </c>
      <c r="L13" s="289">
        <v>3.1344128064999997E-2</v>
      </c>
      <c r="M13" s="289">
        <v>3.2621763333000001E-2</v>
      </c>
      <c r="N13" s="289">
        <v>3.2826525484000002E-2</v>
      </c>
      <c r="O13" s="289">
        <v>3.1390753871000002E-2</v>
      </c>
      <c r="P13" s="289">
        <v>3.2814042500000001E-2</v>
      </c>
      <c r="Q13" s="289">
        <v>3.4238268065000001E-2</v>
      </c>
      <c r="R13" s="289">
        <v>3.3595348667000001E-2</v>
      </c>
      <c r="S13" s="289">
        <v>3.2234448064999997E-2</v>
      </c>
      <c r="T13" s="289">
        <v>3.1489893667000002E-2</v>
      </c>
      <c r="U13" s="289">
        <v>3.1120527419E-2</v>
      </c>
      <c r="V13" s="289">
        <v>3.2200718709999999E-2</v>
      </c>
      <c r="W13" s="289">
        <v>3.3189937332999998E-2</v>
      </c>
      <c r="X13" s="289">
        <v>3.2552417419000002E-2</v>
      </c>
      <c r="Y13" s="289">
        <v>3.1672494000000002E-2</v>
      </c>
      <c r="Z13" s="289">
        <v>3.0699664838999999E-2</v>
      </c>
      <c r="AA13" s="289">
        <v>3.2626557096999999E-2</v>
      </c>
      <c r="AB13" s="289">
        <v>3.1795187143000003E-2</v>
      </c>
      <c r="AC13" s="289">
        <v>3.1993337418999998E-2</v>
      </c>
      <c r="AD13" s="289">
        <v>3.0962895000000001E-2</v>
      </c>
      <c r="AE13" s="289">
        <v>3.1485703870999998E-2</v>
      </c>
      <c r="AF13" s="289">
        <v>2.8246592000000001E-2</v>
      </c>
      <c r="AG13" s="289">
        <v>2.9237837741999999E-2</v>
      </c>
      <c r="AH13" s="289">
        <v>2.9368380645000001E-2</v>
      </c>
      <c r="AI13" s="289">
        <v>2.9100930333E-2</v>
      </c>
      <c r="AJ13" s="289">
        <v>3.0756529032000001E-2</v>
      </c>
      <c r="AK13" s="289">
        <v>3.0140103333000001E-2</v>
      </c>
      <c r="AL13" s="289">
        <v>3.1252634516000001E-2</v>
      </c>
      <c r="AM13" s="289">
        <v>2.8324591613000001E-2</v>
      </c>
      <c r="AN13" s="289">
        <v>2.9234106207E-2</v>
      </c>
      <c r="AO13" s="289">
        <v>2.9714789677E-2</v>
      </c>
      <c r="AP13" s="289">
        <v>2.8465998667E-2</v>
      </c>
      <c r="AQ13" s="289">
        <v>2.7999733547999998E-2</v>
      </c>
      <c r="AR13" s="289">
        <v>2.7552192332999999E-2</v>
      </c>
      <c r="AS13" s="289">
        <v>2.8373117419000001E-2</v>
      </c>
      <c r="AT13" s="289">
        <v>2.8243884194E-2</v>
      </c>
      <c r="AU13" s="289">
        <v>2.8311800666999998E-2</v>
      </c>
      <c r="AV13" s="289">
        <v>2.9654114839E-2</v>
      </c>
      <c r="AW13" s="289">
        <v>3.0261257667E-2</v>
      </c>
      <c r="AX13" s="289">
        <v>3.1264822581000003E-2</v>
      </c>
      <c r="AY13" s="816">
        <v>3.0161480644999999E-2</v>
      </c>
      <c r="AZ13" s="816">
        <v>3.0901959286000001E-2</v>
      </c>
      <c r="BA13" s="816">
        <v>3.2119704194000002E-2</v>
      </c>
      <c r="BB13" s="816">
        <v>3.3358985333000003E-2</v>
      </c>
      <c r="BC13" s="816">
        <v>3.2693425025E-2</v>
      </c>
      <c r="BD13" s="816">
        <v>3.1706207498000002E-2</v>
      </c>
      <c r="BE13" s="300">
        <v>3.2933422237E-2</v>
      </c>
      <c r="BF13" s="300">
        <v>3.2205022542999999E-2</v>
      </c>
      <c r="BG13" s="300">
        <v>3.0688070639999999E-2</v>
      </c>
      <c r="BH13" s="300">
        <v>2.9968223809000001E-2</v>
      </c>
      <c r="BI13" s="300">
        <v>2.9903522841999999E-2</v>
      </c>
      <c r="BJ13" s="300">
        <v>3.0271178308E-2</v>
      </c>
      <c r="BK13" s="300">
        <v>2.9587914316999999E-2</v>
      </c>
      <c r="BL13" s="300">
        <v>2.8934605126000001E-2</v>
      </c>
      <c r="BM13" s="300">
        <v>2.8485773313999999E-2</v>
      </c>
      <c r="BN13" s="300">
        <v>2.8028270912999999E-2</v>
      </c>
      <c r="BO13" s="300">
        <v>2.7754929913E-2</v>
      </c>
      <c r="BP13" s="300">
        <v>2.7733260281E-2</v>
      </c>
      <c r="BQ13" s="300">
        <v>2.8307954116000001E-2</v>
      </c>
      <c r="BR13" s="300">
        <v>2.8308119722000001E-2</v>
      </c>
      <c r="BS13" s="300">
        <v>2.7118561815000001E-2</v>
      </c>
      <c r="BT13" s="300">
        <v>2.6452844887000001E-2</v>
      </c>
      <c r="BU13" s="300">
        <v>2.5837134242000001E-2</v>
      </c>
      <c r="BV13" s="300">
        <v>2.5569479252999999E-2</v>
      </c>
    </row>
    <row r="14" spans="1:74" ht="11.05" customHeight="1" x14ac:dyDescent="0.2">
      <c r="A14" s="211" t="s">
        <v>434</v>
      </c>
      <c r="B14" s="488" t="s">
        <v>435</v>
      </c>
      <c r="C14" s="289">
        <v>4.4630774742000003</v>
      </c>
      <c r="D14" s="289">
        <v>3.6950580035999998</v>
      </c>
      <c r="E14" s="289">
        <v>4.6319560065000003</v>
      </c>
      <c r="F14" s="289">
        <v>4.6544654699999999</v>
      </c>
      <c r="G14" s="289">
        <v>4.7279546419000003</v>
      </c>
      <c r="H14" s="289">
        <v>4.75841052</v>
      </c>
      <c r="I14" s="289">
        <v>4.821850371</v>
      </c>
      <c r="J14" s="289">
        <v>4.9498631838999998</v>
      </c>
      <c r="K14" s="289">
        <v>5.0188691932999996</v>
      </c>
      <c r="L14" s="289">
        <v>5.0948918323000001</v>
      </c>
      <c r="M14" s="289">
        <v>5.1558406132999997</v>
      </c>
      <c r="N14" s="289">
        <v>5.1277002967999996</v>
      </c>
      <c r="O14" s="289">
        <v>5.0057063871</v>
      </c>
      <c r="P14" s="289">
        <v>5.0590911786000001</v>
      </c>
      <c r="Q14" s="289">
        <v>5.2640757323000003</v>
      </c>
      <c r="R14" s="289">
        <v>5.3187045333</v>
      </c>
      <c r="S14" s="289">
        <v>5.2853110419</v>
      </c>
      <c r="T14" s="289">
        <v>5.2807029500000002</v>
      </c>
      <c r="U14" s="289">
        <v>5.3833136580999996</v>
      </c>
      <c r="V14" s="289">
        <v>5.4854707128999998</v>
      </c>
      <c r="W14" s="289">
        <v>5.6449428832999997</v>
      </c>
      <c r="X14" s="289">
        <v>5.6720704774000001</v>
      </c>
      <c r="Y14" s="289">
        <v>5.7073022</v>
      </c>
      <c r="Z14" s="289">
        <v>5.6867848967999999</v>
      </c>
      <c r="AA14" s="289">
        <v>5.7946620225999999</v>
      </c>
      <c r="AB14" s="289">
        <v>5.7274013429000004</v>
      </c>
      <c r="AC14" s="289">
        <v>5.8756493934999998</v>
      </c>
      <c r="AD14" s="289">
        <v>5.8695789332999997</v>
      </c>
      <c r="AE14" s="289">
        <v>5.8701294516000004</v>
      </c>
      <c r="AF14" s="289">
        <v>5.8366198499999999</v>
      </c>
      <c r="AG14" s="289">
        <v>5.8777962484000001</v>
      </c>
      <c r="AH14" s="289">
        <v>5.9844917000000004</v>
      </c>
      <c r="AI14" s="289">
        <v>5.9675580799999999</v>
      </c>
      <c r="AJ14" s="289">
        <v>6.0074324612999996</v>
      </c>
      <c r="AK14" s="289">
        <v>6.1831843532999997</v>
      </c>
      <c r="AL14" s="289">
        <v>6.2483197387000002</v>
      </c>
      <c r="AM14" s="289">
        <v>5.9565684709999998</v>
      </c>
      <c r="AN14" s="289">
        <v>6.2058664793</v>
      </c>
      <c r="AO14" s="289">
        <v>6.2035847676999998</v>
      </c>
      <c r="AP14" s="289">
        <v>6.2459579999999999</v>
      </c>
      <c r="AQ14" s="289">
        <v>6.2791892064999999</v>
      </c>
      <c r="AR14" s="289">
        <v>6.3445483400000002</v>
      </c>
      <c r="AS14" s="289">
        <v>6.3346644999999997</v>
      </c>
      <c r="AT14" s="289">
        <v>6.4506867902999998</v>
      </c>
      <c r="AU14" s="289">
        <v>6.4040358233000001</v>
      </c>
      <c r="AV14" s="289">
        <v>6.4353713548</v>
      </c>
      <c r="AW14" s="289">
        <v>6.3775343432999998</v>
      </c>
      <c r="AX14" s="289">
        <v>6.3288470484000001</v>
      </c>
      <c r="AY14" s="816">
        <v>6.2361952581000004</v>
      </c>
      <c r="AZ14" s="816">
        <v>6.4405551285999998</v>
      </c>
      <c r="BA14" s="816">
        <v>6.5421982031999999</v>
      </c>
      <c r="BB14" s="816">
        <v>6.5350725199999999</v>
      </c>
      <c r="BC14" s="816">
        <v>6.5495991101</v>
      </c>
      <c r="BD14" s="816">
        <v>6.5530062885999998</v>
      </c>
      <c r="BE14" s="300">
        <v>6.5698168478000003</v>
      </c>
      <c r="BF14" s="300">
        <v>6.5809848589</v>
      </c>
      <c r="BG14" s="300">
        <v>6.5761880426000001</v>
      </c>
      <c r="BH14" s="300">
        <v>6.5775716674</v>
      </c>
      <c r="BI14" s="300">
        <v>6.6052504999000003</v>
      </c>
      <c r="BJ14" s="300">
        <v>6.6006386025000001</v>
      </c>
      <c r="BK14" s="300">
        <v>6.5700677954</v>
      </c>
      <c r="BL14" s="300">
        <v>6.5178458711999996</v>
      </c>
      <c r="BM14" s="300">
        <v>6.4505321873000003</v>
      </c>
      <c r="BN14" s="300">
        <v>6.4980019802999998</v>
      </c>
      <c r="BO14" s="300">
        <v>6.5191988558</v>
      </c>
      <c r="BP14" s="300">
        <v>6.4926357895000004</v>
      </c>
      <c r="BQ14" s="300">
        <v>6.4619603967000003</v>
      </c>
      <c r="BR14" s="300">
        <v>6.5030646332000002</v>
      </c>
      <c r="BS14" s="300">
        <v>6.5172153465999996</v>
      </c>
      <c r="BT14" s="300">
        <v>6.4965319333</v>
      </c>
      <c r="BU14" s="300">
        <v>6.4790371127000004</v>
      </c>
      <c r="BV14" s="300">
        <v>6.4795282982</v>
      </c>
    </row>
    <row r="15" spans="1:74" ht="11.05" customHeight="1" x14ac:dyDescent="0.2">
      <c r="A15" s="211" t="s">
        <v>436</v>
      </c>
      <c r="B15" s="488" t="s">
        <v>437</v>
      </c>
      <c r="C15" s="289">
        <v>2.0420857776000001</v>
      </c>
      <c r="D15" s="289">
        <v>1.8461051631000001</v>
      </c>
      <c r="E15" s="289">
        <v>2.0199030900000001</v>
      </c>
      <c r="F15" s="289">
        <v>2.0473051865</v>
      </c>
      <c r="G15" s="289">
        <v>2.0458184044999999</v>
      </c>
      <c r="H15" s="289">
        <v>2.0278063128000001</v>
      </c>
      <c r="I15" s="289">
        <v>2.0250737688</v>
      </c>
      <c r="J15" s="289">
        <v>2.0202875257000001</v>
      </c>
      <c r="K15" s="289">
        <v>2.0431773136000002</v>
      </c>
      <c r="L15" s="289">
        <v>2.0732613831000002</v>
      </c>
      <c r="M15" s="289">
        <v>2.0805214489999999</v>
      </c>
      <c r="N15" s="289">
        <v>2.0943214742</v>
      </c>
      <c r="O15" s="289">
        <v>1.9998886203999999</v>
      </c>
      <c r="P15" s="289">
        <v>2.0286601115999998</v>
      </c>
      <c r="Q15" s="289">
        <v>2.1247932845999999</v>
      </c>
      <c r="R15" s="289">
        <v>2.1214010248999999</v>
      </c>
      <c r="S15" s="289">
        <v>2.0884338263000002</v>
      </c>
      <c r="T15" s="289">
        <v>2.0843054023000001</v>
      </c>
      <c r="U15" s="289">
        <v>2.0965396533999998</v>
      </c>
      <c r="V15" s="289">
        <v>2.0955708360999998</v>
      </c>
      <c r="W15" s="289">
        <v>2.0968293557000002</v>
      </c>
      <c r="X15" s="289">
        <v>2.0893544943000002</v>
      </c>
      <c r="Y15" s="289">
        <v>2.1212824844</v>
      </c>
      <c r="Z15" s="289">
        <v>2.023793403</v>
      </c>
      <c r="AA15" s="289">
        <v>2.0683824123000001</v>
      </c>
      <c r="AB15" s="289">
        <v>2.0634108601999999</v>
      </c>
      <c r="AC15" s="289">
        <v>2.1236358690000001</v>
      </c>
      <c r="AD15" s="289">
        <v>2.1378049675000002</v>
      </c>
      <c r="AE15" s="289">
        <v>2.1803176714000001</v>
      </c>
      <c r="AF15" s="289">
        <v>2.1881079631000002</v>
      </c>
      <c r="AG15" s="289">
        <v>2.1641381078999999</v>
      </c>
      <c r="AH15" s="289">
        <v>2.1921673274</v>
      </c>
      <c r="AI15" s="289">
        <v>2.145783292</v>
      </c>
      <c r="AJ15" s="289">
        <v>2.1596795034</v>
      </c>
      <c r="AK15" s="289">
        <v>2.1851269015999999</v>
      </c>
      <c r="AL15" s="289">
        <v>2.1887876272</v>
      </c>
      <c r="AM15" s="289">
        <v>2.0582447090999998</v>
      </c>
      <c r="AN15" s="289">
        <v>2.1315944205999999</v>
      </c>
      <c r="AO15" s="289">
        <v>2.1806622553000001</v>
      </c>
      <c r="AP15" s="289">
        <v>2.1401687842000001</v>
      </c>
      <c r="AQ15" s="289">
        <v>2.1261019300999999</v>
      </c>
      <c r="AR15" s="289">
        <v>2.1030508392999998</v>
      </c>
      <c r="AS15" s="289">
        <v>2.0929996834</v>
      </c>
      <c r="AT15" s="289">
        <v>2.1044700578</v>
      </c>
      <c r="AU15" s="289">
        <v>2.1406836702000001</v>
      </c>
      <c r="AV15" s="289">
        <v>2.1926826052999999</v>
      </c>
      <c r="AW15" s="289">
        <v>2.226744901</v>
      </c>
      <c r="AX15" s="289">
        <v>2.2239478991000001</v>
      </c>
      <c r="AY15" s="816">
        <v>2.1283896428000002</v>
      </c>
      <c r="AZ15" s="816">
        <v>2.1052491127000001</v>
      </c>
      <c r="BA15" s="816">
        <v>2.1513010907000001</v>
      </c>
      <c r="BB15" s="816">
        <v>2.2088508468999999</v>
      </c>
      <c r="BC15" s="816">
        <v>2.1402084047000001</v>
      </c>
      <c r="BD15" s="816">
        <v>1.9966506035</v>
      </c>
      <c r="BE15" s="300">
        <v>1.9997167551999999</v>
      </c>
      <c r="BF15" s="300">
        <v>2.0257016844</v>
      </c>
      <c r="BG15" s="300">
        <v>2.0226330374999999</v>
      </c>
      <c r="BH15" s="300">
        <v>2.0166181340999998</v>
      </c>
      <c r="BI15" s="300">
        <v>2.0021756244</v>
      </c>
      <c r="BJ15" s="300">
        <v>1.9979481842</v>
      </c>
      <c r="BK15" s="300">
        <v>1.9791614070000001</v>
      </c>
      <c r="BL15" s="300">
        <v>1.9729248106999999</v>
      </c>
      <c r="BM15" s="300">
        <v>2.0826494158000002</v>
      </c>
      <c r="BN15" s="300">
        <v>2.0911345540999999</v>
      </c>
      <c r="BO15" s="300">
        <v>2.0861826231</v>
      </c>
      <c r="BP15" s="300">
        <v>2.0852629616999998</v>
      </c>
      <c r="BQ15" s="300">
        <v>2.0882319606999999</v>
      </c>
      <c r="BR15" s="300">
        <v>2.0893517521999998</v>
      </c>
      <c r="BS15" s="300">
        <v>2.0844800440000002</v>
      </c>
      <c r="BT15" s="300">
        <v>2.0732504883999998</v>
      </c>
      <c r="BU15" s="300">
        <v>2.0544336348000001</v>
      </c>
      <c r="BV15" s="300">
        <v>2.0327830421000002</v>
      </c>
    </row>
    <row r="16" spans="1:74" ht="11.05" customHeight="1" x14ac:dyDescent="0.2">
      <c r="A16" s="211"/>
      <c r="B16" s="489"/>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816"/>
      <c r="BA16" s="816"/>
      <c r="BB16" s="816"/>
      <c r="BC16" s="816"/>
      <c r="BD16" s="816"/>
      <c r="BE16" s="300"/>
      <c r="BF16" s="300"/>
      <c r="BG16" s="300"/>
      <c r="BH16" s="300"/>
      <c r="BI16" s="300"/>
      <c r="BJ16" s="300"/>
      <c r="BK16" s="300"/>
      <c r="BL16" s="300"/>
      <c r="BM16" s="300"/>
      <c r="BN16" s="300"/>
      <c r="BO16" s="300"/>
      <c r="BP16" s="300"/>
      <c r="BQ16" s="300"/>
      <c r="BR16" s="300"/>
      <c r="BS16" s="300"/>
      <c r="BT16" s="300"/>
      <c r="BU16" s="300"/>
      <c r="BV16" s="300"/>
    </row>
    <row r="17" spans="1:74" s="220" customFormat="1" ht="11.05" customHeight="1" x14ac:dyDescent="0.2">
      <c r="A17" s="485" t="s">
        <v>438</v>
      </c>
      <c r="B17" s="486" t="s">
        <v>439</v>
      </c>
      <c r="C17" s="69">
        <v>18.715430516000001</v>
      </c>
      <c r="D17" s="69">
        <v>17.699020570999998</v>
      </c>
      <c r="E17" s="69">
        <v>19.131856290000002</v>
      </c>
      <c r="F17" s="69">
        <v>19.743370533</v>
      </c>
      <c r="G17" s="69">
        <v>20.049364838999999</v>
      </c>
      <c r="H17" s="69">
        <v>20.585420233000001</v>
      </c>
      <c r="I17" s="69">
        <v>20.171343871000001</v>
      </c>
      <c r="J17" s="69">
        <v>20.572289161</v>
      </c>
      <c r="K17" s="69">
        <v>20.137974400000001</v>
      </c>
      <c r="L17" s="69">
        <v>20.376654354999999</v>
      </c>
      <c r="M17" s="69">
        <v>20.572407800000001</v>
      </c>
      <c r="N17" s="69">
        <v>20.656523258</v>
      </c>
      <c r="O17" s="69">
        <v>19.612842355000002</v>
      </c>
      <c r="P17" s="69">
        <v>20.190111464000001</v>
      </c>
      <c r="Q17" s="69">
        <v>20.483176676999999</v>
      </c>
      <c r="R17" s="69">
        <v>19.726980099999999</v>
      </c>
      <c r="S17" s="69">
        <v>19.839299709999999</v>
      </c>
      <c r="T17" s="69">
        <v>20.432958267</v>
      </c>
      <c r="U17" s="69">
        <v>19.925094612999999</v>
      </c>
      <c r="V17" s="69">
        <v>20.264698257999999</v>
      </c>
      <c r="W17" s="69">
        <v>20.1285375</v>
      </c>
      <c r="X17" s="69">
        <v>20.006323225999999</v>
      </c>
      <c r="Y17" s="69">
        <v>20.214266833</v>
      </c>
      <c r="Z17" s="69">
        <v>19.327256548000001</v>
      </c>
      <c r="AA17" s="69">
        <v>19.353552580999999</v>
      </c>
      <c r="AB17" s="69">
        <v>19.941555464</v>
      </c>
      <c r="AC17" s="69">
        <v>20.207250548000001</v>
      </c>
      <c r="AD17" s="69">
        <v>19.971788666999998</v>
      </c>
      <c r="AE17" s="69">
        <v>20.323219096999999</v>
      </c>
      <c r="AF17" s="69">
        <v>20.755094166999999</v>
      </c>
      <c r="AG17" s="69">
        <v>20.042181386999999</v>
      </c>
      <c r="AH17" s="69">
        <v>20.767341999999999</v>
      </c>
      <c r="AI17" s="69">
        <v>20.154018467</v>
      </c>
      <c r="AJ17" s="69">
        <v>20.631304709999998</v>
      </c>
      <c r="AK17" s="69">
        <v>20.739070467000001</v>
      </c>
      <c r="AL17" s="69">
        <v>20.39611571</v>
      </c>
      <c r="AM17" s="69">
        <v>19.555281677</v>
      </c>
      <c r="AN17" s="69">
        <v>19.948250241</v>
      </c>
      <c r="AO17" s="69">
        <v>19.876613161000002</v>
      </c>
      <c r="AP17" s="69">
        <v>20.007840933000001</v>
      </c>
      <c r="AQ17" s="69">
        <v>20.799453258</v>
      </c>
      <c r="AR17" s="69">
        <v>20.248528932999999</v>
      </c>
      <c r="AS17" s="69">
        <v>20.481858355</v>
      </c>
      <c r="AT17" s="69">
        <v>20.709663257999999</v>
      </c>
      <c r="AU17" s="69">
        <v>20.3069515</v>
      </c>
      <c r="AV17" s="69">
        <v>21.008373742</v>
      </c>
      <c r="AW17" s="69">
        <v>20.233334567</v>
      </c>
      <c r="AX17" s="69">
        <v>20.431166483999998</v>
      </c>
      <c r="AY17" s="834">
        <v>20.734521419</v>
      </c>
      <c r="AZ17" s="834">
        <v>20.224115036000001</v>
      </c>
      <c r="BA17" s="834">
        <v>19.949541451999998</v>
      </c>
      <c r="BB17" s="834">
        <v>20.211923333000001</v>
      </c>
      <c r="BC17" s="834">
        <v>19.782253370999999</v>
      </c>
      <c r="BD17" s="834">
        <v>20.489841825999999</v>
      </c>
      <c r="BE17" s="501">
        <v>20.615169999999999</v>
      </c>
      <c r="BF17" s="501">
        <v>20.787230000000001</v>
      </c>
      <c r="BG17" s="501">
        <v>20.38841</v>
      </c>
      <c r="BH17" s="501">
        <v>20.66621</v>
      </c>
      <c r="BI17" s="501">
        <v>20.338640000000002</v>
      </c>
      <c r="BJ17" s="501">
        <v>20.41797</v>
      </c>
      <c r="BK17" s="501">
        <v>20.130089999999999</v>
      </c>
      <c r="BL17" s="501">
        <v>20.20617</v>
      </c>
      <c r="BM17" s="501">
        <v>20.261489999999998</v>
      </c>
      <c r="BN17" s="501">
        <v>20.287320000000001</v>
      </c>
      <c r="BO17" s="501">
        <v>20.41226</v>
      </c>
      <c r="BP17" s="501">
        <v>20.679410000000001</v>
      </c>
      <c r="BQ17" s="501">
        <v>20.629629999999999</v>
      </c>
      <c r="BR17" s="501">
        <v>20.730340000000002</v>
      </c>
      <c r="BS17" s="501">
        <v>20.275639999999999</v>
      </c>
      <c r="BT17" s="501">
        <v>20.539480000000001</v>
      </c>
      <c r="BU17" s="501">
        <v>20.423639999999999</v>
      </c>
      <c r="BV17" s="501">
        <v>20.469100000000001</v>
      </c>
    </row>
    <row r="18" spans="1:74" s="220" customFormat="1" ht="11.05" customHeight="1" x14ac:dyDescent="0.2">
      <c r="A18" s="490" t="s">
        <v>440</v>
      </c>
      <c r="B18" s="491" t="s">
        <v>441</v>
      </c>
      <c r="C18" s="69">
        <v>14.541839</v>
      </c>
      <c r="D18" s="69">
        <v>12.370929</v>
      </c>
      <c r="E18" s="69">
        <v>14.387129</v>
      </c>
      <c r="F18" s="69">
        <v>15.162167</v>
      </c>
      <c r="G18" s="69">
        <v>15.595677</v>
      </c>
      <c r="H18" s="69">
        <v>16.190232999999999</v>
      </c>
      <c r="I18" s="69">
        <v>15.851839</v>
      </c>
      <c r="J18" s="69">
        <v>15.726000000000001</v>
      </c>
      <c r="K18" s="69">
        <v>15.231667</v>
      </c>
      <c r="L18" s="69">
        <v>15.045355000000001</v>
      </c>
      <c r="M18" s="69">
        <v>15.683967000000001</v>
      </c>
      <c r="N18" s="69">
        <v>15.756902999999999</v>
      </c>
      <c r="O18" s="69">
        <v>15.467677</v>
      </c>
      <c r="P18" s="69">
        <v>15.397285999999999</v>
      </c>
      <c r="Q18" s="69">
        <v>15.846807</v>
      </c>
      <c r="R18" s="69">
        <v>15.648300000000001</v>
      </c>
      <c r="S18" s="69">
        <v>16.238773999999999</v>
      </c>
      <c r="T18" s="69">
        <v>16.571000000000002</v>
      </c>
      <c r="U18" s="69">
        <v>16.358000000000001</v>
      </c>
      <c r="V18" s="69">
        <v>16.427676999999999</v>
      </c>
      <c r="W18" s="69">
        <v>16.141200000000001</v>
      </c>
      <c r="X18" s="69">
        <v>15.775807</v>
      </c>
      <c r="Y18" s="69">
        <v>16.450467</v>
      </c>
      <c r="Z18" s="69">
        <v>15.376936000000001</v>
      </c>
      <c r="AA18" s="69">
        <v>15.086548000000001</v>
      </c>
      <c r="AB18" s="69">
        <v>15.125607</v>
      </c>
      <c r="AC18" s="69">
        <v>15.512516</v>
      </c>
      <c r="AD18" s="69">
        <v>15.839833</v>
      </c>
      <c r="AE18" s="69">
        <v>16.215032000000001</v>
      </c>
      <c r="AF18" s="69">
        <v>16.406133000000001</v>
      </c>
      <c r="AG18" s="69">
        <v>16.627967999999999</v>
      </c>
      <c r="AH18" s="69">
        <v>16.689484</v>
      </c>
      <c r="AI18" s="69">
        <v>16.2393</v>
      </c>
      <c r="AJ18" s="69">
        <v>15.356903000000001</v>
      </c>
      <c r="AK18" s="69">
        <v>15.937167000000001</v>
      </c>
      <c r="AL18" s="69">
        <v>16.501839</v>
      </c>
      <c r="AM18" s="69">
        <v>15.399387000000001</v>
      </c>
      <c r="AN18" s="69">
        <v>14.881862</v>
      </c>
      <c r="AO18" s="69">
        <v>15.864613</v>
      </c>
      <c r="AP18" s="69">
        <v>15.881767</v>
      </c>
      <c r="AQ18" s="69">
        <v>16.718484</v>
      </c>
      <c r="AR18" s="69">
        <v>16.814867</v>
      </c>
      <c r="AS18" s="69">
        <v>16.568290000000001</v>
      </c>
      <c r="AT18" s="69">
        <v>16.838709999999999</v>
      </c>
      <c r="AU18" s="69">
        <v>16.200566999999999</v>
      </c>
      <c r="AV18" s="69">
        <v>16.120161</v>
      </c>
      <c r="AW18" s="69">
        <v>16.553699999999999</v>
      </c>
      <c r="AX18" s="69">
        <v>16.772129</v>
      </c>
      <c r="AY18" s="834">
        <v>15.737</v>
      </c>
      <c r="AZ18" s="834">
        <v>15.357393</v>
      </c>
      <c r="BA18" s="834">
        <v>15.829644999999999</v>
      </c>
      <c r="BB18" s="834">
        <v>16.090599999999998</v>
      </c>
      <c r="BC18" s="834">
        <v>16.582000000000001</v>
      </c>
      <c r="BD18" s="834">
        <v>16.935582666999998</v>
      </c>
      <c r="BE18" s="501">
        <v>16.641909999999999</v>
      </c>
      <c r="BF18" s="501">
        <v>16.710719999999998</v>
      </c>
      <c r="BG18" s="501">
        <v>15.97697</v>
      </c>
      <c r="BH18" s="501">
        <v>15.277279999999999</v>
      </c>
      <c r="BI18" s="501">
        <v>15.947800000000001</v>
      </c>
      <c r="BJ18" s="501">
        <v>16.03689</v>
      </c>
      <c r="BK18" s="501">
        <v>15.44683</v>
      </c>
      <c r="BL18" s="501">
        <v>15.127359999999999</v>
      </c>
      <c r="BM18" s="501">
        <v>15.72856</v>
      </c>
      <c r="BN18" s="501">
        <v>15.86082</v>
      </c>
      <c r="BO18" s="501">
        <v>16.227070000000001</v>
      </c>
      <c r="BP18" s="501">
        <v>16.249580000000002</v>
      </c>
      <c r="BQ18" s="501">
        <v>16.315570000000001</v>
      </c>
      <c r="BR18" s="501">
        <v>16.19436</v>
      </c>
      <c r="BS18" s="501">
        <v>15.58414</v>
      </c>
      <c r="BT18" s="501">
        <v>15.14931</v>
      </c>
      <c r="BU18" s="501">
        <v>15.66831</v>
      </c>
      <c r="BV18" s="501">
        <v>15.857860000000001</v>
      </c>
    </row>
    <row r="19" spans="1:74" ht="11.05" customHeight="1" x14ac:dyDescent="0.2">
      <c r="A19" s="211" t="s">
        <v>55</v>
      </c>
      <c r="B19" s="492" t="s">
        <v>419</v>
      </c>
      <c r="C19" s="289">
        <v>11.152018</v>
      </c>
      <c r="D19" s="289">
        <v>9.9382450000000002</v>
      </c>
      <c r="E19" s="289">
        <v>11.372411</v>
      </c>
      <c r="F19" s="289">
        <v>11.352838999999999</v>
      </c>
      <c r="G19" s="289">
        <v>11.422691</v>
      </c>
      <c r="H19" s="289">
        <v>11.393758</v>
      </c>
      <c r="I19" s="289">
        <v>11.416297999999999</v>
      </c>
      <c r="J19" s="289">
        <v>11.314076999999999</v>
      </c>
      <c r="K19" s="289">
        <v>10.957162</v>
      </c>
      <c r="L19" s="289">
        <v>11.636974</v>
      </c>
      <c r="M19" s="289">
        <v>11.867466</v>
      </c>
      <c r="N19" s="289">
        <v>11.752307</v>
      </c>
      <c r="O19" s="289">
        <v>11.442453</v>
      </c>
      <c r="P19" s="289">
        <v>11.467150999999999</v>
      </c>
      <c r="Q19" s="289">
        <v>11.875298000000001</v>
      </c>
      <c r="R19" s="289">
        <v>11.812170999999999</v>
      </c>
      <c r="S19" s="289">
        <v>11.741680000000001</v>
      </c>
      <c r="T19" s="289">
        <v>11.912832999999999</v>
      </c>
      <c r="U19" s="289">
        <v>11.991593</v>
      </c>
      <c r="V19" s="289">
        <v>12.122529</v>
      </c>
      <c r="W19" s="289">
        <v>12.438625999999999</v>
      </c>
      <c r="X19" s="289">
        <v>12.431267</v>
      </c>
      <c r="Y19" s="289">
        <v>12.466752</v>
      </c>
      <c r="Z19" s="289">
        <v>12.17512</v>
      </c>
      <c r="AA19" s="289">
        <v>12.610580000000001</v>
      </c>
      <c r="AB19" s="289">
        <v>12.590515</v>
      </c>
      <c r="AC19" s="289">
        <v>12.815473000000001</v>
      </c>
      <c r="AD19" s="289">
        <v>12.680327999999999</v>
      </c>
      <c r="AE19" s="289">
        <v>12.729638</v>
      </c>
      <c r="AF19" s="289">
        <v>12.865575</v>
      </c>
      <c r="AG19" s="289">
        <v>12.935294000000001</v>
      </c>
      <c r="AH19" s="289">
        <v>13.047376</v>
      </c>
      <c r="AI19" s="289">
        <v>13.176662</v>
      </c>
      <c r="AJ19" s="289">
        <v>13.148883</v>
      </c>
      <c r="AK19" s="289">
        <v>13.281094</v>
      </c>
      <c r="AL19" s="289">
        <v>13.307957999999999</v>
      </c>
      <c r="AM19" s="289">
        <v>12.553566</v>
      </c>
      <c r="AN19" s="289">
        <v>13.102080000000001</v>
      </c>
      <c r="AO19" s="289">
        <v>13.170783</v>
      </c>
      <c r="AP19" s="289">
        <v>13.248628999999999</v>
      </c>
      <c r="AQ19" s="289">
        <v>13.201128000000001</v>
      </c>
      <c r="AR19" s="289">
        <v>13.239855</v>
      </c>
      <c r="AS19" s="289">
        <v>13.191927</v>
      </c>
      <c r="AT19" s="289">
        <v>13.363545</v>
      </c>
      <c r="AU19" s="289">
        <v>13.184703000000001</v>
      </c>
      <c r="AV19" s="289">
        <v>13.450094</v>
      </c>
      <c r="AW19" s="289">
        <v>13.352046</v>
      </c>
      <c r="AX19" s="289">
        <v>13.437830999999999</v>
      </c>
      <c r="AY19" s="816">
        <v>13.140518</v>
      </c>
      <c r="AZ19" s="816">
        <v>13.239694999999999</v>
      </c>
      <c r="BA19" s="816">
        <v>13.450243</v>
      </c>
      <c r="BB19" s="816">
        <v>13.468432999999999</v>
      </c>
      <c r="BC19" s="816">
        <v>13.406067876</v>
      </c>
      <c r="BD19" s="816">
        <v>13.367578321</v>
      </c>
      <c r="BE19" s="300">
        <v>13.38434</v>
      </c>
      <c r="BF19" s="300">
        <v>13.40705</v>
      </c>
      <c r="BG19" s="300">
        <v>13.29349</v>
      </c>
      <c r="BH19" s="300">
        <v>13.34132</v>
      </c>
      <c r="BI19" s="300">
        <v>13.4658</v>
      </c>
      <c r="BJ19" s="300">
        <v>13.481</v>
      </c>
      <c r="BK19" s="300">
        <v>13.46665</v>
      </c>
      <c r="BL19" s="300">
        <v>13.37302</v>
      </c>
      <c r="BM19" s="300">
        <v>13.422420000000001</v>
      </c>
      <c r="BN19" s="300">
        <v>13.498089999999999</v>
      </c>
      <c r="BO19" s="300">
        <v>13.490790000000001</v>
      </c>
      <c r="BP19" s="300">
        <v>13.44281</v>
      </c>
      <c r="BQ19" s="300">
        <v>13.3886</v>
      </c>
      <c r="BR19" s="300">
        <v>13.37768</v>
      </c>
      <c r="BS19" s="300">
        <v>13.220179999999999</v>
      </c>
      <c r="BT19" s="300">
        <v>13.24211</v>
      </c>
      <c r="BU19" s="300">
        <v>13.292350000000001</v>
      </c>
      <c r="BV19" s="300">
        <v>13.25151</v>
      </c>
    </row>
    <row r="20" spans="1:74" ht="11.05" customHeight="1" x14ac:dyDescent="0.2">
      <c r="A20" s="212" t="s">
        <v>442</v>
      </c>
      <c r="B20" s="492" t="s">
        <v>443</v>
      </c>
      <c r="C20" s="289">
        <v>0</v>
      </c>
      <c r="D20" s="289">
        <v>0</v>
      </c>
      <c r="E20" s="289">
        <v>0</v>
      </c>
      <c r="F20" s="289">
        <v>0</v>
      </c>
      <c r="G20" s="289">
        <v>0</v>
      </c>
      <c r="H20" s="289">
        <v>0</v>
      </c>
      <c r="I20" s="289">
        <v>0</v>
      </c>
      <c r="J20" s="289">
        <v>0</v>
      </c>
      <c r="K20" s="289">
        <v>0</v>
      </c>
      <c r="L20" s="289">
        <v>0</v>
      </c>
      <c r="M20" s="289">
        <v>0</v>
      </c>
      <c r="N20" s="289">
        <v>0</v>
      </c>
      <c r="O20" s="289">
        <v>0.25954199999999999</v>
      </c>
      <c r="P20" s="289">
        <v>0.53358000000000005</v>
      </c>
      <c r="Q20" s="289">
        <v>0.43973400000000001</v>
      </c>
      <c r="R20" s="289">
        <v>0.41915799999999998</v>
      </c>
      <c r="S20" s="289">
        <v>0.32280300000000001</v>
      </c>
      <c r="T20" s="289">
        <v>0.36192999999999997</v>
      </c>
      <c r="U20" s="289">
        <v>0.40188299999999999</v>
      </c>
      <c r="V20" s="289">
        <v>0.44310500000000003</v>
      </c>
      <c r="W20" s="289">
        <v>0.42931200000000003</v>
      </c>
      <c r="X20" s="289">
        <v>0.58893399999999996</v>
      </c>
      <c r="Y20" s="289">
        <v>0.478047</v>
      </c>
      <c r="Z20" s="289">
        <v>0.373726</v>
      </c>
      <c r="AA20" s="289">
        <v>0.47386699999999998</v>
      </c>
      <c r="AB20" s="289">
        <v>0.33417000000000002</v>
      </c>
      <c r="AC20" s="289">
        <v>0.447542</v>
      </c>
      <c r="AD20" s="289">
        <v>0.52693100000000004</v>
      </c>
      <c r="AE20" s="289">
        <v>0.33610299999999999</v>
      </c>
      <c r="AF20" s="289">
        <v>0.55097300000000005</v>
      </c>
      <c r="AG20" s="289">
        <v>0.56745699999999999</v>
      </c>
      <c r="AH20" s="289">
        <v>0.67401900000000003</v>
      </c>
      <c r="AI20" s="289">
        <v>0.69033599999999995</v>
      </c>
      <c r="AJ20" s="289">
        <v>0.66837999999999997</v>
      </c>
      <c r="AK20" s="289">
        <v>0.55133900000000002</v>
      </c>
      <c r="AL20" s="289">
        <v>0.47212799999999999</v>
      </c>
      <c r="AM20" s="289">
        <v>0.48558000000000001</v>
      </c>
      <c r="AN20" s="289">
        <v>0.55778000000000005</v>
      </c>
      <c r="AO20" s="289">
        <v>0.468862</v>
      </c>
      <c r="AP20" s="289">
        <v>0.60846699999999998</v>
      </c>
      <c r="AQ20" s="289">
        <v>0.60977899999999996</v>
      </c>
      <c r="AR20" s="289">
        <v>0.688388</v>
      </c>
      <c r="AS20" s="289">
        <v>0.51764500000000002</v>
      </c>
      <c r="AT20" s="289">
        <v>0.66549599999999998</v>
      </c>
      <c r="AU20" s="289">
        <v>0.66333299999999995</v>
      </c>
      <c r="AV20" s="289">
        <v>0.710341</v>
      </c>
      <c r="AW20" s="289">
        <v>0.68247100000000005</v>
      </c>
      <c r="AX20" s="289">
        <v>0.70646600000000004</v>
      </c>
      <c r="AY20" s="816">
        <v>0.56069199999999997</v>
      </c>
      <c r="AZ20" s="816">
        <v>0.70757400000000004</v>
      </c>
      <c r="BA20" s="816">
        <v>0.74473199999999995</v>
      </c>
      <c r="BB20" s="816">
        <v>0.62717000000000001</v>
      </c>
      <c r="BC20" s="816">
        <v>0.53</v>
      </c>
      <c r="BD20" s="816">
        <v>0.53</v>
      </c>
      <c r="BE20" s="300">
        <v>0.56412430000000002</v>
      </c>
      <c r="BF20" s="300">
        <v>0.58748909999999999</v>
      </c>
      <c r="BG20" s="300">
        <v>0.59637450000000003</v>
      </c>
      <c r="BH20" s="300">
        <v>0.58970520000000004</v>
      </c>
      <c r="BI20" s="300">
        <v>0.56166130000000003</v>
      </c>
      <c r="BJ20" s="300">
        <v>0.54433330000000002</v>
      </c>
      <c r="BK20" s="300">
        <v>0.59507659999999996</v>
      </c>
      <c r="BL20" s="300">
        <v>0.57725309999999996</v>
      </c>
      <c r="BM20" s="300">
        <v>0.5698455</v>
      </c>
      <c r="BN20" s="300">
        <v>0.57179659999999999</v>
      </c>
      <c r="BO20" s="300">
        <v>0.57923729999999995</v>
      </c>
      <c r="BP20" s="300">
        <v>0.57490410000000003</v>
      </c>
      <c r="BQ20" s="300">
        <v>0.56941129999999995</v>
      </c>
      <c r="BR20" s="300">
        <v>0.58762170000000002</v>
      </c>
      <c r="BS20" s="300">
        <v>0.60324149999999999</v>
      </c>
      <c r="BT20" s="300">
        <v>0.60065120000000005</v>
      </c>
      <c r="BU20" s="300">
        <v>0.55983609999999995</v>
      </c>
      <c r="BV20" s="300">
        <v>0.53884860000000001</v>
      </c>
    </row>
    <row r="21" spans="1:74" ht="11.05" customHeight="1" x14ac:dyDescent="0.2">
      <c r="A21" s="212" t="s">
        <v>444</v>
      </c>
      <c r="B21" s="492" t="s">
        <v>445</v>
      </c>
      <c r="C21" s="289">
        <v>2.61416</v>
      </c>
      <c r="D21" s="289">
        <v>3.023647</v>
      </c>
      <c r="E21" s="289">
        <v>3.0111910000000002</v>
      </c>
      <c r="F21" s="289">
        <v>2.6442649999999999</v>
      </c>
      <c r="G21" s="289">
        <v>2.9932609999999999</v>
      </c>
      <c r="H21" s="289">
        <v>3.1933950000000002</v>
      </c>
      <c r="I21" s="289">
        <v>3.6939479999999998</v>
      </c>
      <c r="J21" s="289">
        <v>3.2441450000000001</v>
      </c>
      <c r="K21" s="289">
        <v>3.991622</v>
      </c>
      <c r="L21" s="289">
        <v>3.1922000000000001</v>
      </c>
      <c r="M21" s="289">
        <v>3.19713</v>
      </c>
      <c r="N21" s="289">
        <v>3.015787</v>
      </c>
      <c r="O21" s="289">
        <v>3.0434760000000001</v>
      </c>
      <c r="P21" s="289">
        <v>2.9154740000000001</v>
      </c>
      <c r="Q21" s="289">
        <v>3.2209500000000002</v>
      </c>
      <c r="R21" s="289">
        <v>2.5548730000000002</v>
      </c>
      <c r="S21" s="289">
        <v>2.8580450000000002</v>
      </c>
      <c r="T21" s="289">
        <v>3.0194960000000002</v>
      </c>
      <c r="U21" s="289">
        <v>2.9168850000000002</v>
      </c>
      <c r="V21" s="289">
        <v>2.768659</v>
      </c>
      <c r="W21" s="289">
        <v>2.553353</v>
      </c>
      <c r="X21" s="289">
        <v>2.2373470000000002</v>
      </c>
      <c r="Y21" s="289">
        <v>2.1472720000000001</v>
      </c>
      <c r="Z21" s="289">
        <v>2.2279429999999998</v>
      </c>
      <c r="AA21" s="289">
        <v>2.8911609999999999</v>
      </c>
      <c r="AB21" s="289">
        <v>2.5176810000000001</v>
      </c>
      <c r="AC21" s="289">
        <v>1.890619</v>
      </c>
      <c r="AD21" s="289">
        <v>2.083383</v>
      </c>
      <c r="AE21" s="289">
        <v>2.618525</v>
      </c>
      <c r="AF21" s="289">
        <v>2.6042740000000002</v>
      </c>
      <c r="AG21" s="289">
        <v>2.3827410000000002</v>
      </c>
      <c r="AH21" s="289">
        <v>2.5829580000000001</v>
      </c>
      <c r="AI21" s="289">
        <v>2.5461</v>
      </c>
      <c r="AJ21" s="289">
        <v>2.0019650000000002</v>
      </c>
      <c r="AK21" s="289">
        <v>2.997522</v>
      </c>
      <c r="AL21" s="289">
        <v>1.8000609999999999</v>
      </c>
      <c r="AM21" s="289">
        <v>2.57823</v>
      </c>
      <c r="AN21" s="289">
        <v>1.8767100000000001</v>
      </c>
      <c r="AO21" s="289">
        <v>1.8846540000000001</v>
      </c>
      <c r="AP21" s="289">
        <v>2.4776929999999999</v>
      </c>
      <c r="AQ21" s="289">
        <v>2.939311</v>
      </c>
      <c r="AR21" s="289">
        <v>2.433119</v>
      </c>
      <c r="AS21" s="289">
        <v>2.930018</v>
      </c>
      <c r="AT21" s="289">
        <v>2.4180429999999999</v>
      </c>
      <c r="AU21" s="289">
        <v>2.7343660000000001</v>
      </c>
      <c r="AV21" s="289">
        <v>2.484442</v>
      </c>
      <c r="AW21" s="289">
        <v>2.2433260000000002</v>
      </c>
      <c r="AX21" s="289">
        <v>2.7069740000000002</v>
      </c>
      <c r="AY21" s="816">
        <v>2.7184330000000001</v>
      </c>
      <c r="AZ21" s="816">
        <v>1.7508349999999999</v>
      </c>
      <c r="BA21" s="816">
        <v>1.712612</v>
      </c>
      <c r="BB21" s="816">
        <v>2.1500330000000001</v>
      </c>
      <c r="BC21" s="816">
        <v>2.4074516129000001</v>
      </c>
      <c r="BD21" s="816">
        <v>2.5013401332999998</v>
      </c>
      <c r="BE21" s="300">
        <v>2.5396510000000001</v>
      </c>
      <c r="BF21" s="300">
        <v>2.4134869999999999</v>
      </c>
      <c r="BG21" s="300">
        <v>2.2279870000000002</v>
      </c>
      <c r="BH21" s="300">
        <v>1.878193</v>
      </c>
      <c r="BI21" s="300">
        <v>1.9404710000000001</v>
      </c>
      <c r="BJ21" s="300">
        <v>1.795906</v>
      </c>
      <c r="BK21" s="300">
        <v>1.8163739999999999</v>
      </c>
      <c r="BL21" s="300">
        <v>1.528413</v>
      </c>
      <c r="BM21" s="300">
        <v>1.8877250000000001</v>
      </c>
      <c r="BN21" s="300">
        <v>1.99326</v>
      </c>
      <c r="BO21" s="300">
        <v>2.1019999999999999</v>
      </c>
      <c r="BP21" s="300">
        <v>1.8673729999999999</v>
      </c>
      <c r="BQ21" s="300">
        <v>1.9149579999999999</v>
      </c>
      <c r="BR21" s="300">
        <v>1.851202</v>
      </c>
      <c r="BS21" s="300">
        <v>1.6906870000000001</v>
      </c>
      <c r="BT21" s="300">
        <v>1.6242890000000001</v>
      </c>
      <c r="BU21" s="300">
        <v>1.7119450000000001</v>
      </c>
      <c r="BV21" s="300">
        <v>1.66971</v>
      </c>
    </row>
    <row r="22" spans="1:74" ht="11.05" customHeight="1" x14ac:dyDescent="0.2">
      <c r="A22" s="212" t="s">
        <v>446</v>
      </c>
      <c r="B22" s="492" t="s">
        <v>447</v>
      </c>
      <c r="C22" s="289">
        <v>3.2258064515E-5</v>
      </c>
      <c r="D22" s="289">
        <v>1.1142857143E-2</v>
      </c>
      <c r="E22" s="289">
        <v>-3.2258064515E-5</v>
      </c>
      <c r="F22" s="289">
        <v>0.14486666667</v>
      </c>
      <c r="G22" s="289">
        <v>0.18848387096999999</v>
      </c>
      <c r="H22" s="289">
        <v>0.20936666667000001</v>
      </c>
      <c r="I22" s="289">
        <v>6.4516129031E-5</v>
      </c>
      <c r="J22" s="289">
        <v>0</v>
      </c>
      <c r="K22" s="289">
        <v>0.1178</v>
      </c>
      <c r="L22" s="289">
        <v>0.22974193547999999</v>
      </c>
      <c r="M22" s="289">
        <v>0.30596666667</v>
      </c>
      <c r="N22" s="289">
        <v>0.25112903226</v>
      </c>
      <c r="O22" s="289">
        <v>0.17306451613000001</v>
      </c>
      <c r="P22" s="289">
        <v>0.33732142857000003</v>
      </c>
      <c r="Q22" s="289">
        <v>0.41325806452000002</v>
      </c>
      <c r="R22" s="289">
        <v>0.60650000000000004</v>
      </c>
      <c r="S22" s="289">
        <v>0.79861290323</v>
      </c>
      <c r="T22" s="289">
        <v>0.99283333333000001</v>
      </c>
      <c r="U22" s="289">
        <v>0.81670967742</v>
      </c>
      <c r="V22" s="289">
        <v>0.74029032258000005</v>
      </c>
      <c r="W22" s="289">
        <v>0.95546666667000002</v>
      </c>
      <c r="X22" s="289">
        <v>0.57496774194</v>
      </c>
      <c r="Y22" s="289">
        <v>0.33833333332999999</v>
      </c>
      <c r="Z22" s="289">
        <v>0.52867741935000001</v>
      </c>
      <c r="AA22" s="289">
        <v>1.4548387096999999E-2</v>
      </c>
      <c r="AB22" s="289">
        <v>0</v>
      </c>
      <c r="AC22" s="289">
        <v>1.3032258065E-2</v>
      </c>
      <c r="AD22" s="289">
        <v>0.24840000000000001</v>
      </c>
      <c r="AE22" s="289">
        <v>0.30183870967999998</v>
      </c>
      <c r="AF22" s="289">
        <v>0.24026666666999999</v>
      </c>
      <c r="AG22" s="289">
        <v>-9.5483870968000005E-3</v>
      </c>
      <c r="AH22" s="289">
        <v>-9.2774193547999997E-2</v>
      </c>
      <c r="AI22" s="289">
        <v>-3.1466666667000001E-2</v>
      </c>
      <c r="AJ22" s="289">
        <v>0</v>
      </c>
      <c r="AK22" s="289">
        <v>-2.1233333332999999E-2</v>
      </c>
      <c r="AL22" s="289">
        <v>-8.9451612902999994E-2</v>
      </c>
      <c r="AM22" s="289">
        <v>-0.10738709677</v>
      </c>
      <c r="AN22" s="289">
        <v>-0.10155172413999999</v>
      </c>
      <c r="AO22" s="289">
        <v>-9.6000000000000002E-2</v>
      </c>
      <c r="AP22" s="289">
        <v>-9.9433333333000001E-2</v>
      </c>
      <c r="AQ22" s="289">
        <v>-0.10483870968</v>
      </c>
      <c r="AR22" s="289">
        <v>-9.6833333332999996E-2</v>
      </c>
      <c r="AS22" s="289">
        <v>-7.6161290322999994E-2</v>
      </c>
      <c r="AT22" s="289">
        <v>-0.13622580644999999</v>
      </c>
      <c r="AU22" s="289">
        <v>-0.10913333333</v>
      </c>
      <c r="AV22" s="289">
        <v>-0.13832258065</v>
      </c>
      <c r="AW22" s="289">
        <v>-0.15273333333</v>
      </c>
      <c r="AX22" s="289">
        <v>-5.7032258065000001E-2</v>
      </c>
      <c r="AY22" s="816">
        <v>-4.8258064516000003E-2</v>
      </c>
      <c r="AZ22" s="816">
        <v>-8.8928571428999997E-3</v>
      </c>
      <c r="BA22" s="816">
        <v>-4.5064516128999997E-2</v>
      </c>
      <c r="BB22" s="816">
        <v>-8.0366666667E-2</v>
      </c>
      <c r="BC22" s="816">
        <v>-8.9313364054999997E-2</v>
      </c>
      <c r="BD22" s="816">
        <v>-5.2820262365000002E-2</v>
      </c>
      <c r="BE22" s="300">
        <v>-0.1077419</v>
      </c>
      <c r="BF22" s="300">
        <v>-0.1077419</v>
      </c>
      <c r="BG22" s="300">
        <v>-0.1113333</v>
      </c>
      <c r="BH22" s="300">
        <v>-0.1077419</v>
      </c>
      <c r="BI22" s="300">
        <v>-0.1113333</v>
      </c>
      <c r="BJ22" s="300">
        <v>-0.1077419</v>
      </c>
      <c r="BK22" s="300">
        <v>-0.1077419</v>
      </c>
      <c r="BL22" s="300">
        <v>-0.11928569999999999</v>
      </c>
      <c r="BM22" s="300">
        <v>0</v>
      </c>
      <c r="BN22" s="300">
        <v>0</v>
      </c>
      <c r="BO22" s="300">
        <v>0</v>
      </c>
      <c r="BP22" s="300">
        <v>0</v>
      </c>
      <c r="BQ22" s="300">
        <v>0</v>
      </c>
      <c r="BR22" s="300">
        <v>0</v>
      </c>
      <c r="BS22" s="300">
        <v>0</v>
      </c>
      <c r="BT22" s="300">
        <v>0</v>
      </c>
      <c r="BU22" s="300">
        <v>0</v>
      </c>
      <c r="BV22" s="300">
        <v>0</v>
      </c>
    </row>
    <row r="23" spans="1:74" ht="11.05" customHeight="1" x14ac:dyDescent="0.2">
      <c r="A23" s="212" t="s">
        <v>448</v>
      </c>
      <c r="B23" s="492" t="s">
        <v>449</v>
      </c>
      <c r="C23" s="289">
        <v>0.29683870967999998</v>
      </c>
      <c r="D23" s="289">
        <v>-0.62882142857000001</v>
      </c>
      <c r="E23" s="289">
        <v>-0.27703225805999998</v>
      </c>
      <c r="F23" s="289">
        <v>0.44353333333</v>
      </c>
      <c r="G23" s="289">
        <v>0.39283870968000001</v>
      </c>
      <c r="H23" s="289">
        <v>0.96240000000000003</v>
      </c>
      <c r="I23" s="289">
        <v>0.30203225806</v>
      </c>
      <c r="J23" s="289">
        <v>0.55548387096999996</v>
      </c>
      <c r="K23" s="289">
        <v>3.9399999999999998E-2</v>
      </c>
      <c r="L23" s="289">
        <v>-0.52377419354999999</v>
      </c>
      <c r="M23" s="289">
        <v>0.10643333333</v>
      </c>
      <c r="N23" s="289">
        <v>0.39364516128999999</v>
      </c>
      <c r="O23" s="289">
        <v>0.24096774194000001</v>
      </c>
      <c r="P23" s="289">
        <v>0.18528571428999999</v>
      </c>
      <c r="Q23" s="289">
        <v>-0.18325806452000001</v>
      </c>
      <c r="R23" s="289">
        <v>-0.10583333333</v>
      </c>
      <c r="S23" s="289">
        <v>7.4741935484000002E-2</v>
      </c>
      <c r="T23" s="289">
        <v>-9.1133333332999999E-2</v>
      </c>
      <c r="U23" s="289">
        <v>-0.20245161289999999</v>
      </c>
      <c r="V23" s="289">
        <v>0.13838709677</v>
      </c>
      <c r="W23" s="289">
        <v>-0.30716666666999998</v>
      </c>
      <c r="X23" s="289">
        <v>-0.34445161289999998</v>
      </c>
      <c r="Y23" s="289">
        <v>0.76856666666999995</v>
      </c>
      <c r="Z23" s="289">
        <v>-0.43487096774</v>
      </c>
      <c r="AA23" s="289">
        <v>-0.93732258064999996</v>
      </c>
      <c r="AB23" s="289">
        <v>-0.47178571428999999</v>
      </c>
      <c r="AC23" s="289">
        <v>0.23064516129000001</v>
      </c>
      <c r="AD23" s="289">
        <v>0.18640000000000001</v>
      </c>
      <c r="AE23" s="289">
        <v>-3.2774193548E-2</v>
      </c>
      <c r="AF23" s="289">
        <v>0.1976</v>
      </c>
      <c r="AG23" s="289">
        <v>0.47638709677000002</v>
      </c>
      <c r="AH23" s="289">
        <v>0.73051612902999996</v>
      </c>
      <c r="AI23" s="289">
        <v>-1.8800000000000001E-2</v>
      </c>
      <c r="AJ23" s="289">
        <v>-0.26219354838999998</v>
      </c>
      <c r="AK23" s="289">
        <v>-0.52816666667000001</v>
      </c>
      <c r="AL23" s="289">
        <v>0.49506451613000002</v>
      </c>
      <c r="AM23" s="289">
        <v>-4.4064516129000003E-2</v>
      </c>
      <c r="AN23" s="289">
        <v>-0.69213793102999999</v>
      </c>
      <c r="AO23" s="289">
        <v>2.3322580645E-2</v>
      </c>
      <c r="AP23" s="289">
        <v>-0.55453333332999999</v>
      </c>
      <c r="AQ23" s="289">
        <v>0.29980645161000002</v>
      </c>
      <c r="AR23" s="289">
        <v>0.47989999999999999</v>
      </c>
      <c r="AS23" s="289">
        <v>0.41754838709999997</v>
      </c>
      <c r="AT23" s="289">
        <v>0.31796774193999999</v>
      </c>
      <c r="AU23" s="289">
        <v>4.7233333332999998E-2</v>
      </c>
      <c r="AV23" s="289">
        <v>-0.24825806451999999</v>
      </c>
      <c r="AW23" s="289">
        <v>7.7366666666999998E-2</v>
      </c>
      <c r="AX23" s="289">
        <v>0.24432258065000001</v>
      </c>
      <c r="AY23" s="816">
        <v>-0.16283870968</v>
      </c>
      <c r="AZ23" s="816">
        <v>-0.39300000000000002</v>
      </c>
      <c r="BA23" s="816">
        <v>-6.1354838709999998E-2</v>
      </c>
      <c r="BB23" s="816">
        <v>-0.11256666667</v>
      </c>
      <c r="BC23" s="816">
        <v>1.5207373272E-3</v>
      </c>
      <c r="BD23" s="816">
        <v>0.59179995515999995</v>
      </c>
      <c r="BE23" s="300">
        <v>0.208288</v>
      </c>
      <c r="BF23" s="300">
        <v>0.3867757</v>
      </c>
      <c r="BG23" s="300">
        <v>-4.19543E-2</v>
      </c>
      <c r="BH23" s="300">
        <v>-0.44505869999999997</v>
      </c>
      <c r="BI23" s="300">
        <v>3.4840599999999999E-2</v>
      </c>
      <c r="BJ23" s="300">
        <v>0.2450899</v>
      </c>
      <c r="BK23" s="300">
        <v>-0.33758009999999999</v>
      </c>
      <c r="BL23" s="300">
        <v>-0.26866859999999998</v>
      </c>
      <c r="BM23" s="300">
        <v>-0.19743640000000001</v>
      </c>
      <c r="BN23" s="300">
        <v>-0.24585899999999999</v>
      </c>
      <c r="BO23" s="300">
        <v>2.09295E-2</v>
      </c>
      <c r="BP23" s="300">
        <v>0.3248953</v>
      </c>
      <c r="BQ23" s="300">
        <v>0.39604840000000002</v>
      </c>
      <c r="BR23" s="300">
        <v>0.35436580000000001</v>
      </c>
      <c r="BS23" s="300">
        <v>6.6309900000000005E-2</v>
      </c>
      <c r="BT23" s="300">
        <v>-0.32473610000000003</v>
      </c>
      <c r="BU23" s="300">
        <v>4.5496099999999998E-2</v>
      </c>
      <c r="BV23" s="300">
        <v>0.31253910000000001</v>
      </c>
    </row>
    <row r="24" spans="1:74" ht="11.05" customHeight="1" x14ac:dyDescent="0.2">
      <c r="A24" s="212" t="s">
        <v>450</v>
      </c>
      <c r="B24" s="492" t="s">
        <v>451</v>
      </c>
      <c r="C24" s="289">
        <v>0.47879003226</v>
      </c>
      <c r="D24" s="289">
        <v>2.6715571428999999E-2</v>
      </c>
      <c r="E24" s="289">
        <v>0.28059151613</v>
      </c>
      <c r="F24" s="289">
        <v>0.57666300000000004</v>
      </c>
      <c r="G24" s="289">
        <v>0.59840241935000005</v>
      </c>
      <c r="H24" s="289">
        <v>0.43131333332999999</v>
      </c>
      <c r="I24" s="289">
        <v>0.43949622580999997</v>
      </c>
      <c r="J24" s="289">
        <v>0.61229412903000002</v>
      </c>
      <c r="K24" s="289">
        <v>0.12568299999999999</v>
      </c>
      <c r="L24" s="289">
        <v>0.51021325805999995</v>
      </c>
      <c r="M24" s="289">
        <v>0.20697099999999999</v>
      </c>
      <c r="N24" s="289">
        <v>0.34403480645000001</v>
      </c>
      <c r="O24" s="289">
        <v>0.30817374194000002</v>
      </c>
      <c r="P24" s="289">
        <v>-4.1526142857000001E-2</v>
      </c>
      <c r="Q24" s="289">
        <v>8.0824999999999994E-2</v>
      </c>
      <c r="R24" s="289">
        <v>0.36143133332999999</v>
      </c>
      <c r="S24" s="289">
        <v>0.44289116129</v>
      </c>
      <c r="T24" s="289">
        <v>0.37504100000000001</v>
      </c>
      <c r="U24" s="289">
        <v>0.43338093548000001</v>
      </c>
      <c r="V24" s="289">
        <v>0.21470658065000001</v>
      </c>
      <c r="W24" s="289">
        <v>7.1609000000000006E-2</v>
      </c>
      <c r="X24" s="289">
        <v>0.28774287097000001</v>
      </c>
      <c r="Y24" s="289">
        <v>0.251496</v>
      </c>
      <c r="Z24" s="289">
        <v>0.50634054838999998</v>
      </c>
      <c r="AA24" s="289">
        <v>3.3714193548000003E-2</v>
      </c>
      <c r="AB24" s="289">
        <v>0.15502671429000001</v>
      </c>
      <c r="AC24" s="289">
        <v>0.11520458065</v>
      </c>
      <c r="AD24" s="289">
        <v>0.11439100000000001</v>
      </c>
      <c r="AE24" s="289">
        <v>0.26170148386999997</v>
      </c>
      <c r="AF24" s="289">
        <v>-5.2555666666999998E-2</v>
      </c>
      <c r="AG24" s="289">
        <v>0.27563729032000001</v>
      </c>
      <c r="AH24" s="289">
        <v>-0.25261093548000002</v>
      </c>
      <c r="AI24" s="289">
        <v>-0.12353133333000001</v>
      </c>
      <c r="AJ24" s="289">
        <v>-0.20013145161000001</v>
      </c>
      <c r="AK24" s="289">
        <v>-0.34338800000000003</v>
      </c>
      <c r="AL24" s="289">
        <v>0.51607909676999997</v>
      </c>
      <c r="AM24" s="289">
        <v>-6.6537387096999995E-2</v>
      </c>
      <c r="AN24" s="289">
        <v>0.13898165517</v>
      </c>
      <c r="AO24" s="289">
        <v>0.41299141935</v>
      </c>
      <c r="AP24" s="289">
        <v>0.20094466666999999</v>
      </c>
      <c r="AQ24" s="289">
        <v>-0.22670174194000001</v>
      </c>
      <c r="AR24" s="289">
        <v>7.0438333332999994E-2</v>
      </c>
      <c r="AS24" s="289">
        <v>-0.41268709676999998</v>
      </c>
      <c r="AT24" s="289">
        <v>0.20988406452</v>
      </c>
      <c r="AU24" s="289">
        <v>-0.31993500000000002</v>
      </c>
      <c r="AV24" s="289">
        <v>-0.13813535484</v>
      </c>
      <c r="AW24" s="289">
        <v>0.35122366666999999</v>
      </c>
      <c r="AX24" s="289">
        <v>-0.26643232257999999</v>
      </c>
      <c r="AY24" s="816">
        <v>-0.47154622581</v>
      </c>
      <c r="AZ24" s="816">
        <v>6.1181857143E-2</v>
      </c>
      <c r="BA24" s="816">
        <v>2.8477354839000001E-2</v>
      </c>
      <c r="BB24" s="816">
        <v>3.7897333333000001E-2</v>
      </c>
      <c r="BC24" s="816">
        <v>0.32627313812999997</v>
      </c>
      <c r="BD24" s="816">
        <v>-2.3154801774999999E-3</v>
      </c>
      <c r="BE24" s="300">
        <v>5.32457E-2</v>
      </c>
      <c r="BF24" s="300">
        <v>2.3661999999999999E-2</v>
      </c>
      <c r="BG24" s="300">
        <v>1.24116E-2</v>
      </c>
      <c r="BH24" s="300">
        <v>2.0856E-2</v>
      </c>
      <c r="BI24" s="300">
        <v>5.63641E-2</v>
      </c>
      <c r="BJ24" s="300">
        <v>7.8304200000000004E-2</v>
      </c>
      <c r="BK24" s="300">
        <v>1.4055E-2</v>
      </c>
      <c r="BL24" s="300">
        <v>3.6622399999999999E-2</v>
      </c>
      <c r="BM24" s="300">
        <v>4.60017E-2</v>
      </c>
      <c r="BN24" s="300">
        <v>4.3531199999999999E-2</v>
      </c>
      <c r="BO24" s="300">
        <v>3.4110099999999997E-2</v>
      </c>
      <c r="BP24" s="300">
        <v>3.9596699999999999E-2</v>
      </c>
      <c r="BQ24" s="300">
        <v>4.65514E-2</v>
      </c>
      <c r="BR24" s="300">
        <v>2.34941E-2</v>
      </c>
      <c r="BS24" s="300">
        <v>3.7169199999999999E-3</v>
      </c>
      <c r="BT24" s="300">
        <v>6.99666E-3</v>
      </c>
      <c r="BU24" s="300">
        <v>5.8675199999999997E-2</v>
      </c>
      <c r="BV24" s="300">
        <v>8.5248699999999997E-2</v>
      </c>
    </row>
    <row r="25" spans="1:74" s="220" customFormat="1" ht="11.05" customHeight="1" x14ac:dyDescent="0.2">
      <c r="A25" s="490" t="s">
        <v>452</v>
      </c>
      <c r="B25" s="491" t="s">
        <v>453</v>
      </c>
      <c r="C25" s="69">
        <v>0.88864399999999999</v>
      </c>
      <c r="D25" s="69">
        <v>0.78028500000000001</v>
      </c>
      <c r="E25" s="69">
        <v>0.86464600000000003</v>
      </c>
      <c r="F25" s="69">
        <v>0.93716600000000005</v>
      </c>
      <c r="G25" s="69">
        <v>1.0375490000000001</v>
      </c>
      <c r="H25" s="69">
        <v>0.95299900000000004</v>
      </c>
      <c r="I25" s="69">
        <v>0.94864599999999999</v>
      </c>
      <c r="J25" s="69">
        <v>0.98896799999999996</v>
      </c>
      <c r="K25" s="69">
        <v>0.93493199999999999</v>
      </c>
      <c r="L25" s="69">
        <v>1.0131289999999999</v>
      </c>
      <c r="M25" s="69">
        <v>1.0127679999999999</v>
      </c>
      <c r="N25" s="69">
        <v>1.0919380000000001</v>
      </c>
      <c r="O25" s="69">
        <v>0.98848599999999998</v>
      </c>
      <c r="P25" s="69">
        <v>0.92403500000000005</v>
      </c>
      <c r="Q25" s="69">
        <v>1.004067</v>
      </c>
      <c r="R25" s="69">
        <v>1.0501659999999999</v>
      </c>
      <c r="S25" s="69">
        <v>1.0867089999999999</v>
      </c>
      <c r="T25" s="69">
        <v>1.1109009999999999</v>
      </c>
      <c r="U25" s="69">
        <v>1.100482</v>
      </c>
      <c r="V25" s="69">
        <v>1.01013</v>
      </c>
      <c r="W25" s="69">
        <v>1.081998</v>
      </c>
      <c r="X25" s="69">
        <v>1.0138050000000001</v>
      </c>
      <c r="Y25" s="69">
        <v>1.023299</v>
      </c>
      <c r="Z25" s="69">
        <v>0.98570899999999995</v>
      </c>
      <c r="AA25" s="69">
        <v>1.0314540000000001</v>
      </c>
      <c r="AB25" s="69">
        <v>0.95485799999999998</v>
      </c>
      <c r="AC25" s="69">
        <v>0.92438900000000002</v>
      </c>
      <c r="AD25" s="69">
        <v>1.008634</v>
      </c>
      <c r="AE25" s="69">
        <v>0.93196699999999999</v>
      </c>
      <c r="AF25" s="69">
        <v>1.049633</v>
      </c>
      <c r="AG25" s="69">
        <v>1.04413</v>
      </c>
      <c r="AH25" s="69">
        <v>1.0708070000000001</v>
      </c>
      <c r="AI25" s="69">
        <v>1.0710679999999999</v>
      </c>
      <c r="AJ25" s="69">
        <v>1.0310319999999999</v>
      </c>
      <c r="AK25" s="69">
        <v>1.054665</v>
      </c>
      <c r="AL25" s="69">
        <v>1.065612</v>
      </c>
      <c r="AM25" s="69">
        <v>0.97716400000000003</v>
      </c>
      <c r="AN25" s="69">
        <v>0.84710300000000005</v>
      </c>
      <c r="AO25" s="69">
        <v>0.91032400000000002</v>
      </c>
      <c r="AP25" s="69">
        <v>0.97086600000000001</v>
      </c>
      <c r="AQ25" s="69">
        <v>0.96413000000000004</v>
      </c>
      <c r="AR25" s="69">
        <v>0.97590100000000002</v>
      </c>
      <c r="AS25" s="69">
        <v>0.93051600000000001</v>
      </c>
      <c r="AT25" s="69">
        <v>1.0084850000000001</v>
      </c>
      <c r="AU25" s="69">
        <v>0.987564</v>
      </c>
      <c r="AV25" s="69">
        <v>1.0095499999999999</v>
      </c>
      <c r="AW25" s="69">
        <v>1.0266999999999999</v>
      </c>
      <c r="AX25" s="69">
        <v>1.013808</v>
      </c>
      <c r="AY25" s="834">
        <v>0.96013099999999996</v>
      </c>
      <c r="AZ25" s="834">
        <v>0.94250100000000003</v>
      </c>
      <c r="BA25" s="834">
        <v>0.91890300000000003</v>
      </c>
      <c r="BB25" s="834">
        <v>0.93333500000000003</v>
      </c>
      <c r="BC25" s="834">
        <v>0.95343299999999997</v>
      </c>
      <c r="BD25" s="834">
        <v>0.99613499999999999</v>
      </c>
      <c r="BE25" s="501">
        <v>1.029941</v>
      </c>
      <c r="BF25" s="501">
        <v>1.0482940000000001</v>
      </c>
      <c r="BG25" s="501">
        <v>0.99938360000000004</v>
      </c>
      <c r="BH25" s="501">
        <v>0.98678189999999999</v>
      </c>
      <c r="BI25" s="501">
        <v>1.023242</v>
      </c>
      <c r="BJ25" s="501">
        <v>1.018373</v>
      </c>
      <c r="BK25" s="501">
        <v>0.96508859999999996</v>
      </c>
      <c r="BL25" s="501">
        <v>0.91439599999999999</v>
      </c>
      <c r="BM25" s="501">
        <v>0.93829189999999996</v>
      </c>
      <c r="BN25" s="501">
        <v>0.96489020000000003</v>
      </c>
      <c r="BO25" s="501">
        <v>0.96700739999999996</v>
      </c>
      <c r="BP25" s="501">
        <v>0.97814009999999996</v>
      </c>
      <c r="BQ25" s="501">
        <v>0.98204360000000002</v>
      </c>
      <c r="BR25" s="501">
        <v>0.98842660000000004</v>
      </c>
      <c r="BS25" s="501">
        <v>0.94733730000000005</v>
      </c>
      <c r="BT25" s="501">
        <v>0.9534629</v>
      </c>
      <c r="BU25" s="501">
        <v>0.98345079999999996</v>
      </c>
      <c r="BV25" s="501">
        <v>0.98842189999999996</v>
      </c>
    </row>
    <row r="26" spans="1:74" s="220" customFormat="1" ht="11.05" customHeight="1" x14ac:dyDescent="0.2">
      <c r="A26" s="490" t="s">
        <v>454</v>
      </c>
      <c r="B26" s="491" t="s">
        <v>455</v>
      </c>
      <c r="C26" s="69">
        <v>5.2172580000000002</v>
      </c>
      <c r="D26" s="69">
        <v>4.2468570000000003</v>
      </c>
      <c r="E26" s="69">
        <v>5.1479679999999997</v>
      </c>
      <c r="F26" s="69">
        <v>5.4774669999999999</v>
      </c>
      <c r="G26" s="69">
        <v>5.496645</v>
      </c>
      <c r="H26" s="69">
        <v>5.5151669999999999</v>
      </c>
      <c r="I26" s="69">
        <v>5.5017420000000001</v>
      </c>
      <c r="J26" s="69">
        <v>5.5961290000000004</v>
      </c>
      <c r="K26" s="69">
        <v>5.5712330000000003</v>
      </c>
      <c r="L26" s="69">
        <v>5.7210000000000001</v>
      </c>
      <c r="M26" s="69">
        <v>5.7728330000000003</v>
      </c>
      <c r="N26" s="69">
        <v>5.7409359999999996</v>
      </c>
      <c r="O26" s="69">
        <v>5.5083549999999999</v>
      </c>
      <c r="P26" s="69">
        <v>5.5139639999999996</v>
      </c>
      <c r="Q26" s="69">
        <v>5.9523549999999998</v>
      </c>
      <c r="R26" s="69">
        <v>5.9173</v>
      </c>
      <c r="S26" s="69">
        <v>5.9610000000000003</v>
      </c>
      <c r="T26" s="69">
        <v>6.008267</v>
      </c>
      <c r="U26" s="69">
        <v>6.1885159999999999</v>
      </c>
      <c r="V26" s="69">
        <v>6.0605479999999998</v>
      </c>
      <c r="W26" s="69">
        <v>6.1540670000000004</v>
      </c>
      <c r="X26" s="69">
        <v>6.1677419999999996</v>
      </c>
      <c r="Y26" s="69">
        <v>6.1393000000000004</v>
      </c>
      <c r="Z26" s="69">
        <v>5.6004519999999998</v>
      </c>
      <c r="AA26" s="69">
        <v>6.0409680000000003</v>
      </c>
      <c r="AB26" s="69">
        <v>6.1175360000000003</v>
      </c>
      <c r="AC26" s="69">
        <v>6.3514189999999999</v>
      </c>
      <c r="AD26" s="69">
        <v>6.4454330000000004</v>
      </c>
      <c r="AE26" s="69">
        <v>6.428839</v>
      </c>
      <c r="AF26" s="69">
        <v>6.4082999999999997</v>
      </c>
      <c r="AG26" s="69">
        <v>6.5056770000000004</v>
      </c>
      <c r="AH26" s="69">
        <v>6.6308389999999999</v>
      </c>
      <c r="AI26" s="69">
        <v>6.7954330000000001</v>
      </c>
      <c r="AJ26" s="69">
        <v>6.8048390000000003</v>
      </c>
      <c r="AK26" s="69">
        <v>6.7828330000000001</v>
      </c>
      <c r="AL26" s="69">
        <v>6.6485479999999999</v>
      </c>
      <c r="AM26" s="69">
        <v>6.0579359999999998</v>
      </c>
      <c r="AN26" s="69">
        <v>6.6409310000000001</v>
      </c>
      <c r="AO26" s="69">
        <v>6.8315479999999997</v>
      </c>
      <c r="AP26" s="69">
        <v>6.9739000000000004</v>
      </c>
      <c r="AQ26" s="69">
        <v>7.0499359999999998</v>
      </c>
      <c r="AR26" s="69">
        <v>7.0128000000000004</v>
      </c>
      <c r="AS26" s="69">
        <v>6.8948070000000001</v>
      </c>
      <c r="AT26" s="69">
        <v>7.0300649999999996</v>
      </c>
      <c r="AU26" s="69">
        <v>7.1593999999999998</v>
      </c>
      <c r="AV26" s="69">
        <v>7.228548</v>
      </c>
      <c r="AW26" s="69">
        <v>7.2877330000000002</v>
      </c>
      <c r="AX26" s="69">
        <v>7.1311289999999996</v>
      </c>
      <c r="AY26" s="834">
        <v>6.7095159999999998</v>
      </c>
      <c r="AZ26" s="834">
        <v>6.9413210000000003</v>
      </c>
      <c r="BA26" s="834">
        <v>7.3242580000000004</v>
      </c>
      <c r="BB26" s="834">
        <v>7.3574330000000003</v>
      </c>
      <c r="BC26" s="834">
        <v>7.0645736419</v>
      </c>
      <c r="BD26" s="834">
        <v>6.9765316408000002</v>
      </c>
      <c r="BE26" s="501">
        <v>6.9290649999999996</v>
      </c>
      <c r="BF26" s="501">
        <v>7.1895639999999998</v>
      </c>
      <c r="BG26" s="501">
        <v>7.2387170000000003</v>
      </c>
      <c r="BH26" s="501">
        <v>7.2265259999999998</v>
      </c>
      <c r="BI26" s="501">
        <v>7.1910559999999997</v>
      </c>
      <c r="BJ26" s="501">
        <v>6.9476389999999997</v>
      </c>
      <c r="BK26" s="501">
        <v>6.9520770000000001</v>
      </c>
      <c r="BL26" s="501">
        <v>6.9973219999999996</v>
      </c>
      <c r="BM26" s="501">
        <v>7.2215889999999998</v>
      </c>
      <c r="BN26" s="501">
        <v>7.3134420000000002</v>
      </c>
      <c r="BO26" s="501">
        <v>7.3416230000000002</v>
      </c>
      <c r="BP26" s="501">
        <v>7.3813069999999996</v>
      </c>
      <c r="BQ26" s="501">
        <v>7.3728569999999998</v>
      </c>
      <c r="BR26" s="501">
        <v>7.453951</v>
      </c>
      <c r="BS26" s="501">
        <v>7.4838199999999997</v>
      </c>
      <c r="BT26" s="501">
        <v>7.4766250000000003</v>
      </c>
      <c r="BU26" s="501">
        <v>7.4467239999999997</v>
      </c>
      <c r="BV26" s="501">
        <v>7.2579919999999998</v>
      </c>
    </row>
    <row r="27" spans="1:74" s="220" customFormat="1" ht="11.05" customHeight="1" x14ac:dyDescent="0.2">
      <c r="A27" s="490" t="s">
        <v>456</v>
      </c>
      <c r="B27" s="491" t="s">
        <v>457</v>
      </c>
      <c r="C27" s="69">
        <v>1.073075</v>
      </c>
      <c r="D27" s="69">
        <v>0.94726999999999995</v>
      </c>
      <c r="E27" s="69">
        <v>1.094449</v>
      </c>
      <c r="F27" s="69">
        <v>1.0857479999999999</v>
      </c>
      <c r="G27" s="69">
        <v>1.158898</v>
      </c>
      <c r="H27" s="69">
        <v>1.1696249999999999</v>
      </c>
      <c r="I27" s="69">
        <v>1.1765399999999999</v>
      </c>
      <c r="J27" s="69">
        <v>1.1004970000000001</v>
      </c>
      <c r="K27" s="69">
        <v>1.078711</v>
      </c>
      <c r="L27" s="69">
        <v>1.207738</v>
      </c>
      <c r="M27" s="69">
        <v>1.256041</v>
      </c>
      <c r="N27" s="69">
        <v>1.263269</v>
      </c>
      <c r="O27" s="69">
        <v>1.20608</v>
      </c>
      <c r="P27" s="69">
        <v>1.183184</v>
      </c>
      <c r="Q27" s="69">
        <v>1.196663</v>
      </c>
      <c r="R27" s="69">
        <v>1.156757</v>
      </c>
      <c r="S27" s="69">
        <v>1.2056260000000001</v>
      </c>
      <c r="T27" s="69">
        <v>1.2460420000000001</v>
      </c>
      <c r="U27" s="69">
        <v>1.2271460000000001</v>
      </c>
      <c r="V27" s="69">
        <v>1.1889620000000001</v>
      </c>
      <c r="W27" s="69">
        <v>1.125291</v>
      </c>
      <c r="X27" s="69">
        <v>1.2248429999999999</v>
      </c>
      <c r="Y27" s="69">
        <v>1.2798020000000001</v>
      </c>
      <c r="Z27" s="69">
        <v>1.1911320000000001</v>
      </c>
      <c r="AA27" s="69">
        <v>1.238111</v>
      </c>
      <c r="AB27" s="69">
        <v>1.237419</v>
      </c>
      <c r="AC27" s="69">
        <v>1.2492559999999999</v>
      </c>
      <c r="AD27" s="69">
        <v>1.2379389999999999</v>
      </c>
      <c r="AE27" s="69">
        <v>1.2882659999999999</v>
      </c>
      <c r="AF27" s="69">
        <v>1.341669</v>
      </c>
      <c r="AG27" s="69">
        <v>1.312074</v>
      </c>
      <c r="AH27" s="69">
        <v>1.3001560000000001</v>
      </c>
      <c r="AI27" s="69">
        <v>1.320495</v>
      </c>
      <c r="AJ27" s="69">
        <v>1.3107260000000001</v>
      </c>
      <c r="AK27" s="69">
        <v>1.3429819999999999</v>
      </c>
      <c r="AL27" s="69">
        <v>1.403586</v>
      </c>
      <c r="AM27" s="69">
        <v>1.2723739999999999</v>
      </c>
      <c r="AN27" s="69">
        <v>1.370927</v>
      </c>
      <c r="AO27" s="69">
        <v>1.3649389999999999</v>
      </c>
      <c r="AP27" s="69">
        <v>1.2994429999999999</v>
      </c>
      <c r="AQ27" s="69">
        <v>1.3099860000000001</v>
      </c>
      <c r="AR27" s="69">
        <v>1.389286</v>
      </c>
      <c r="AS27" s="69">
        <v>1.425003</v>
      </c>
      <c r="AT27" s="69">
        <v>1.4146939999999999</v>
      </c>
      <c r="AU27" s="69">
        <v>1.3742890000000001</v>
      </c>
      <c r="AV27" s="69">
        <v>1.3979870000000001</v>
      </c>
      <c r="AW27" s="69">
        <v>1.465732</v>
      </c>
      <c r="AX27" s="69">
        <v>1.4290560000000001</v>
      </c>
      <c r="AY27" s="834">
        <v>1.325928</v>
      </c>
      <c r="AZ27" s="834">
        <v>1.338042</v>
      </c>
      <c r="BA27" s="834">
        <v>1.3206439999999999</v>
      </c>
      <c r="BB27" s="834">
        <v>1.286232</v>
      </c>
      <c r="BC27" s="834">
        <v>1.3402992726</v>
      </c>
      <c r="BD27" s="834">
        <v>1.4058681733</v>
      </c>
      <c r="BE27" s="501">
        <v>1.3999109999999999</v>
      </c>
      <c r="BF27" s="501">
        <v>1.3961300000000001</v>
      </c>
      <c r="BG27" s="501">
        <v>1.3739520000000001</v>
      </c>
      <c r="BH27" s="501">
        <v>1.4053260000000001</v>
      </c>
      <c r="BI27" s="501">
        <v>1.45811</v>
      </c>
      <c r="BJ27" s="501">
        <v>1.4475610000000001</v>
      </c>
      <c r="BK27" s="501">
        <v>1.417745</v>
      </c>
      <c r="BL27" s="501">
        <v>1.4093249999999999</v>
      </c>
      <c r="BM27" s="501">
        <v>1.427978</v>
      </c>
      <c r="BN27" s="501">
        <v>1.4172260000000001</v>
      </c>
      <c r="BO27" s="501">
        <v>1.446507</v>
      </c>
      <c r="BP27" s="501">
        <v>1.4624189999999999</v>
      </c>
      <c r="BQ27" s="501">
        <v>1.4645239999999999</v>
      </c>
      <c r="BR27" s="501">
        <v>1.4420109999999999</v>
      </c>
      <c r="BS27" s="501">
        <v>1.4113830000000001</v>
      </c>
      <c r="BT27" s="501">
        <v>1.442758</v>
      </c>
      <c r="BU27" s="501">
        <v>1.496286</v>
      </c>
      <c r="BV27" s="501">
        <v>1.487147</v>
      </c>
    </row>
    <row r="28" spans="1:74" ht="11.05" customHeight="1" x14ac:dyDescent="0.2">
      <c r="A28" s="212" t="s">
        <v>458</v>
      </c>
      <c r="B28" s="492" t="s">
        <v>459</v>
      </c>
      <c r="C28" s="289">
        <v>0.92932499999999996</v>
      </c>
      <c r="D28" s="289">
        <v>0.81768099999999999</v>
      </c>
      <c r="E28" s="289">
        <v>0.94604100000000002</v>
      </c>
      <c r="F28" s="289">
        <v>0.940438</v>
      </c>
      <c r="G28" s="289">
        <v>1.007231</v>
      </c>
      <c r="H28" s="289">
        <v>1.021366</v>
      </c>
      <c r="I28" s="289">
        <v>1.0144979999999999</v>
      </c>
      <c r="J28" s="289">
        <v>0.93827899999999997</v>
      </c>
      <c r="K28" s="289">
        <v>0.93601400000000001</v>
      </c>
      <c r="L28" s="289">
        <v>1.0411539999999999</v>
      </c>
      <c r="M28" s="289">
        <v>1.0794429999999999</v>
      </c>
      <c r="N28" s="289">
        <v>1.068778</v>
      </c>
      <c r="O28" s="289">
        <v>1.0384089999999999</v>
      </c>
      <c r="P28" s="289">
        <v>1.010856</v>
      </c>
      <c r="Q28" s="289">
        <v>1.0187360000000001</v>
      </c>
      <c r="R28" s="289">
        <v>0.96519999999999995</v>
      </c>
      <c r="S28" s="289">
        <v>1.0082469999999999</v>
      </c>
      <c r="T28" s="289">
        <v>1.042924</v>
      </c>
      <c r="U28" s="289">
        <v>1.0160750000000001</v>
      </c>
      <c r="V28" s="289">
        <v>0.98452300000000004</v>
      </c>
      <c r="W28" s="289">
        <v>0.90238600000000002</v>
      </c>
      <c r="X28" s="289">
        <v>1.0142089999999999</v>
      </c>
      <c r="Y28" s="289">
        <v>1.052651</v>
      </c>
      <c r="Z28" s="289">
        <v>0.96922399999999997</v>
      </c>
      <c r="AA28" s="289">
        <v>1.0020690000000001</v>
      </c>
      <c r="AB28" s="289">
        <v>0.99927299999999997</v>
      </c>
      <c r="AC28" s="289">
        <v>0.98716800000000005</v>
      </c>
      <c r="AD28" s="289">
        <v>0.97206700000000001</v>
      </c>
      <c r="AE28" s="289">
        <v>0.99418700000000004</v>
      </c>
      <c r="AF28" s="289">
        <v>1.0363119999999999</v>
      </c>
      <c r="AG28" s="289">
        <v>1.0327040000000001</v>
      </c>
      <c r="AH28" s="289">
        <v>1.0042709999999999</v>
      </c>
      <c r="AI28" s="289">
        <v>1.003455</v>
      </c>
      <c r="AJ28" s="289">
        <v>1.0276730000000001</v>
      </c>
      <c r="AK28" s="289">
        <v>1.0534300000000001</v>
      </c>
      <c r="AL28" s="289">
        <v>1.0815969999999999</v>
      </c>
      <c r="AM28" s="289">
        <v>0.98941199999999996</v>
      </c>
      <c r="AN28" s="289">
        <v>1.0705929999999999</v>
      </c>
      <c r="AO28" s="289">
        <v>1.063188</v>
      </c>
      <c r="AP28" s="289">
        <v>0.97884099999999996</v>
      </c>
      <c r="AQ28" s="289">
        <v>1.022343</v>
      </c>
      <c r="AR28" s="289">
        <v>1.037768</v>
      </c>
      <c r="AS28" s="289">
        <v>1.0910740000000001</v>
      </c>
      <c r="AT28" s="289">
        <v>1.082182</v>
      </c>
      <c r="AU28" s="289">
        <v>1.039355</v>
      </c>
      <c r="AV28" s="289">
        <v>1.061285</v>
      </c>
      <c r="AW28" s="289">
        <v>1.118463</v>
      </c>
      <c r="AX28" s="289">
        <v>1.1065039999999999</v>
      </c>
      <c r="AY28" s="816">
        <v>1.083731</v>
      </c>
      <c r="AZ28" s="816">
        <v>1.084055</v>
      </c>
      <c r="BA28" s="816">
        <v>1.054281</v>
      </c>
      <c r="BB28" s="816">
        <v>1.0216229999999999</v>
      </c>
      <c r="BC28" s="816">
        <v>1.0432903226000001</v>
      </c>
      <c r="BD28" s="816">
        <v>1.0940477333</v>
      </c>
      <c r="BE28" s="300">
        <v>1.0670310000000001</v>
      </c>
      <c r="BF28" s="300">
        <v>1.0539689999999999</v>
      </c>
      <c r="BG28" s="300">
        <v>1.0225789999999999</v>
      </c>
      <c r="BH28" s="300">
        <v>1.049644</v>
      </c>
      <c r="BI28" s="300">
        <v>1.0883499999999999</v>
      </c>
      <c r="BJ28" s="300">
        <v>1.0669169999999999</v>
      </c>
      <c r="BK28" s="300">
        <v>1.0791219999999999</v>
      </c>
      <c r="BL28" s="300">
        <v>1.053779</v>
      </c>
      <c r="BM28" s="300">
        <v>1.0568930000000001</v>
      </c>
      <c r="BN28" s="300">
        <v>1.035884</v>
      </c>
      <c r="BO28" s="300">
        <v>1.059269</v>
      </c>
      <c r="BP28" s="300">
        <v>1.063491</v>
      </c>
      <c r="BQ28" s="300">
        <v>1.0636159999999999</v>
      </c>
      <c r="BR28" s="300">
        <v>1.0429809999999999</v>
      </c>
      <c r="BS28" s="300">
        <v>1.014839</v>
      </c>
      <c r="BT28" s="300">
        <v>1.0503670000000001</v>
      </c>
      <c r="BU28" s="300">
        <v>1.0963480000000001</v>
      </c>
      <c r="BV28" s="300">
        <v>1.0808219999999999</v>
      </c>
    </row>
    <row r="29" spans="1:74" s="220" customFormat="1" ht="11.05" customHeight="1" x14ac:dyDescent="0.2">
      <c r="A29" s="490" t="s">
        <v>460</v>
      </c>
      <c r="B29" s="491" t="s">
        <v>461</v>
      </c>
      <c r="C29" s="69">
        <v>0.20483890323000001</v>
      </c>
      <c r="D29" s="69">
        <v>0.17625042857000001</v>
      </c>
      <c r="E29" s="69">
        <v>0.19487067742</v>
      </c>
      <c r="F29" s="69">
        <v>0.20473469999999999</v>
      </c>
      <c r="G29" s="69">
        <v>0.21161429032000001</v>
      </c>
      <c r="H29" s="69">
        <v>0.21940116667000001</v>
      </c>
      <c r="I29" s="69">
        <v>0.21600022581</v>
      </c>
      <c r="J29" s="69">
        <v>0.21261125806</v>
      </c>
      <c r="K29" s="69">
        <v>0.21483326666999999</v>
      </c>
      <c r="L29" s="69">
        <v>0.21329096774</v>
      </c>
      <c r="M29" s="69">
        <v>0.2200675</v>
      </c>
      <c r="N29" s="69">
        <v>0.24025983871000001</v>
      </c>
      <c r="O29" s="69">
        <v>0.22477351612999999</v>
      </c>
      <c r="P29" s="69">
        <v>0.20964453571</v>
      </c>
      <c r="Q29" s="69">
        <v>0.21499970968000001</v>
      </c>
      <c r="R29" s="69">
        <v>0.22666776666999999</v>
      </c>
      <c r="S29" s="69">
        <v>0.22458193547999999</v>
      </c>
      <c r="T29" s="69">
        <v>0.23523549999999999</v>
      </c>
      <c r="U29" s="69">
        <v>0.22451516128999999</v>
      </c>
      <c r="V29" s="69">
        <v>0.22219312902999999</v>
      </c>
      <c r="W29" s="69">
        <v>0.22286576666999999</v>
      </c>
      <c r="X29" s="69">
        <v>0.21809729032</v>
      </c>
      <c r="Y29" s="69">
        <v>0.22750053333</v>
      </c>
      <c r="Z29" s="69">
        <v>0.21345235484</v>
      </c>
      <c r="AA29" s="69">
        <v>0.20999974194000001</v>
      </c>
      <c r="AB29" s="69">
        <v>0.19571335713999999</v>
      </c>
      <c r="AC29" s="69">
        <v>0.19596929031999999</v>
      </c>
      <c r="AD29" s="69">
        <v>0.20706559999999999</v>
      </c>
      <c r="AE29" s="69">
        <v>0.22387180644999999</v>
      </c>
      <c r="AF29" s="69">
        <v>0.22693443332999999</v>
      </c>
      <c r="AG29" s="69">
        <v>0.22922758065000001</v>
      </c>
      <c r="AH29" s="69">
        <v>0.22964609677</v>
      </c>
      <c r="AI29" s="69">
        <v>0.22953399999999999</v>
      </c>
      <c r="AJ29" s="69">
        <v>0.22258022581</v>
      </c>
      <c r="AK29" s="69">
        <v>0.23239976667000001</v>
      </c>
      <c r="AL29" s="69">
        <v>0.24009680645000001</v>
      </c>
      <c r="AM29" s="69">
        <v>0.21996919355</v>
      </c>
      <c r="AN29" s="69">
        <v>0.19327451724</v>
      </c>
      <c r="AO29" s="69">
        <v>0.22074080644999999</v>
      </c>
      <c r="AP29" s="69">
        <v>0.22623393333</v>
      </c>
      <c r="AQ29" s="69">
        <v>0.22361400000000001</v>
      </c>
      <c r="AR29" s="69">
        <v>0.21826786667</v>
      </c>
      <c r="AS29" s="69">
        <v>0.22267899999999999</v>
      </c>
      <c r="AT29" s="69">
        <v>0.22261296774</v>
      </c>
      <c r="AU29" s="69">
        <v>0.22073309999999999</v>
      </c>
      <c r="AV29" s="69">
        <v>0.21496809677000001</v>
      </c>
      <c r="AW29" s="69">
        <v>0.22256733333000001</v>
      </c>
      <c r="AX29" s="69">
        <v>0.23103303225999999</v>
      </c>
      <c r="AY29" s="834">
        <v>0.21138764516</v>
      </c>
      <c r="AZ29" s="834">
        <v>0.20428678571</v>
      </c>
      <c r="BA29" s="834">
        <v>0.2030663871</v>
      </c>
      <c r="BB29" s="834">
        <v>0.20223246667</v>
      </c>
      <c r="BC29" s="834">
        <v>0.21274380000000001</v>
      </c>
      <c r="BD29" s="834">
        <v>0.21643119999999999</v>
      </c>
      <c r="BE29" s="501">
        <v>0.2167077</v>
      </c>
      <c r="BF29" s="501">
        <v>0.21453469999999999</v>
      </c>
      <c r="BG29" s="501">
        <v>0.2106063</v>
      </c>
      <c r="BH29" s="501">
        <v>0.20631759999999999</v>
      </c>
      <c r="BI29" s="501">
        <v>0.21754979999999999</v>
      </c>
      <c r="BJ29" s="501">
        <v>0.22218199999999999</v>
      </c>
      <c r="BK29" s="501">
        <v>0.2067803</v>
      </c>
      <c r="BL29" s="501">
        <v>0.2021309</v>
      </c>
      <c r="BM29" s="501">
        <v>0.2072696</v>
      </c>
      <c r="BN29" s="501">
        <v>0.21239050000000001</v>
      </c>
      <c r="BO29" s="501">
        <v>0.21357090000000001</v>
      </c>
      <c r="BP29" s="501">
        <v>0.2157664</v>
      </c>
      <c r="BQ29" s="501">
        <v>0.21525520000000001</v>
      </c>
      <c r="BR29" s="501">
        <v>0.21146419999999999</v>
      </c>
      <c r="BS29" s="501">
        <v>0.20711070000000001</v>
      </c>
      <c r="BT29" s="501">
        <v>0.2047254</v>
      </c>
      <c r="BU29" s="501">
        <v>0.2152666</v>
      </c>
      <c r="BV29" s="501">
        <v>0.22012039999999999</v>
      </c>
    </row>
    <row r="30" spans="1:74" s="220" customFormat="1" ht="11.05" customHeight="1" x14ac:dyDescent="0.2">
      <c r="A30" s="490" t="s">
        <v>462</v>
      </c>
      <c r="B30" s="491" t="s">
        <v>463</v>
      </c>
      <c r="C30" s="69">
        <v>0</v>
      </c>
      <c r="D30" s="69">
        <v>0</v>
      </c>
      <c r="E30" s="69">
        <v>0</v>
      </c>
      <c r="F30" s="69">
        <v>0</v>
      </c>
      <c r="G30" s="69">
        <v>0</v>
      </c>
      <c r="H30" s="69">
        <v>0</v>
      </c>
      <c r="I30" s="69">
        <v>0</v>
      </c>
      <c r="J30" s="69">
        <v>0</v>
      </c>
      <c r="K30" s="69">
        <v>0</v>
      </c>
      <c r="L30" s="69">
        <v>0</v>
      </c>
      <c r="M30" s="69">
        <v>0</v>
      </c>
      <c r="N30" s="69">
        <v>0</v>
      </c>
      <c r="O30" s="69">
        <v>-0.25954300000000002</v>
      </c>
      <c r="P30" s="69">
        <v>-0.53358000000000005</v>
      </c>
      <c r="Q30" s="69">
        <v>-0.43973400000000001</v>
      </c>
      <c r="R30" s="69">
        <v>-0.419159</v>
      </c>
      <c r="S30" s="69">
        <v>-0.32280300000000001</v>
      </c>
      <c r="T30" s="69">
        <v>-0.36192999999999997</v>
      </c>
      <c r="U30" s="69">
        <v>-0.40188400000000002</v>
      </c>
      <c r="V30" s="69">
        <v>-0.44310500000000003</v>
      </c>
      <c r="W30" s="69">
        <v>-0.42931200000000003</v>
      </c>
      <c r="X30" s="69">
        <v>-0.58893399999999996</v>
      </c>
      <c r="Y30" s="69">
        <v>-0.478047</v>
      </c>
      <c r="Z30" s="69">
        <v>-0.373726</v>
      </c>
      <c r="AA30" s="69">
        <v>-0.47386699999999998</v>
      </c>
      <c r="AB30" s="69">
        <v>-0.33417000000000002</v>
      </c>
      <c r="AC30" s="69">
        <v>-0.447542</v>
      </c>
      <c r="AD30" s="69">
        <v>-0.52693000000000001</v>
      </c>
      <c r="AE30" s="69">
        <v>-0.33610299999999999</v>
      </c>
      <c r="AF30" s="69">
        <v>-0.55097300000000005</v>
      </c>
      <c r="AG30" s="69">
        <v>-0.56745699999999999</v>
      </c>
      <c r="AH30" s="69">
        <v>-0.67401900000000003</v>
      </c>
      <c r="AI30" s="69">
        <v>-0.69033599999999995</v>
      </c>
      <c r="AJ30" s="69">
        <v>-0.66837999999999997</v>
      </c>
      <c r="AK30" s="69">
        <v>-0.55133900000000002</v>
      </c>
      <c r="AL30" s="69">
        <v>-0.47212799999999999</v>
      </c>
      <c r="AM30" s="69">
        <v>-0.48558000000000001</v>
      </c>
      <c r="AN30" s="69">
        <v>-0.55778000000000005</v>
      </c>
      <c r="AO30" s="69">
        <v>-0.468862</v>
      </c>
      <c r="AP30" s="69">
        <v>-0.60846699999999998</v>
      </c>
      <c r="AQ30" s="69">
        <v>-0.60977899999999996</v>
      </c>
      <c r="AR30" s="69">
        <v>-0.688388</v>
      </c>
      <c r="AS30" s="69">
        <v>-0.51764500000000002</v>
      </c>
      <c r="AT30" s="69">
        <v>-0.66549599999999998</v>
      </c>
      <c r="AU30" s="69">
        <v>-0.66333299999999995</v>
      </c>
      <c r="AV30" s="69">
        <v>-0.710341</v>
      </c>
      <c r="AW30" s="69">
        <v>-0.68247100000000005</v>
      </c>
      <c r="AX30" s="69">
        <v>-0.70646699999999996</v>
      </c>
      <c r="AY30" s="834">
        <v>-0.56069199999999997</v>
      </c>
      <c r="AZ30" s="834">
        <v>-0.70757499999999995</v>
      </c>
      <c r="BA30" s="834">
        <v>-0.74473299999999998</v>
      </c>
      <c r="BB30" s="834">
        <v>-0.62717000000000001</v>
      </c>
      <c r="BC30" s="834">
        <v>-0.53</v>
      </c>
      <c r="BD30" s="834">
        <v>-0.53</v>
      </c>
      <c r="BE30" s="501">
        <v>-0.56412430000000002</v>
      </c>
      <c r="BF30" s="501">
        <v>-0.58748909999999999</v>
      </c>
      <c r="BG30" s="501">
        <v>-0.59637450000000003</v>
      </c>
      <c r="BH30" s="501">
        <v>-0.58970520000000004</v>
      </c>
      <c r="BI30" s="501">
        <v>-0.56166130000000003</v>
      </c>
      <c r="BJ30" s="501">
        <v>-0.54433330000000002</v>
      </c>
      <c r="BK30" s="501">
        <v>-0.59507659999999996</v>
      </c>
      <c r="BL30" s="501">
        <v>-0.57725309999999996</v>
      </c>
      <c r="BM30" s="501">
        <v>-0.5698455</v>
      </c>
      <c r="BN30" s="501">
        <v>-0.57179659999999999</v>
      </c>
      <c r="BO30" s="501">
        <v>-0.57923729999999995</v>
      </c>
      <c r="BP30" s="501">
        <v>-0.57490410000000003</v>
      </c>
      <c r="BQ30" s="501">
        <v>-0.56941129999999995</v>
      </c>
      <c r="BR30" s="501">
        <v>-0.58762170000000002</v>
      </c>
      <c r="BS30" s="501">
        <v>-0.60324149999999999</v>
      </c>
      <c r="BT30" s="501">
        <v>-0.60065120000000005</v>
      </c>
      <c r="BU30" s="501">
        <v>-0.55983609999999995</v>
      </c>
      <c r="BV30" s="501">
        <v>-0.53884860000000001</v>
      </c>
    </row>
    <row r="31" spans="1:74" s="220" customFormat="1" ht="11.05" customHeight="1" x14ac:dyDescent="0.2">
      <c r="A31" s="490" t="s">
        <v>464</v>
      </c>
      <c r="B31" s="491" t="s">
        <v>465</v>
      </c>
      <c r="C31" s="69">
        <v>-3.1148169999999999</v>
      </c>
      <c r="D31" s="69">
        <v>-2.6669429999999998</v>
      </c>
      <c r="E31" s="69">
        <v>-2.5800679999999998</v>
      </c>
      <c r="F31" s="69">
        <v>-3.084886</v>
      </c>
      <c r="G31" s="69">
        <v>-2.8951020000000001</v>
      </c>
      <c r="H31" s="69">
        <v>-3.2497189999999998</v>
      </c>
      <c r="I31" s="69">
        <v>-3.3261409999999998</v>
      </c>
      <c r="J31" s="69">
        <v>-3.396852</v>
      </c>
      <c r="K31" s="69">
        <v>-2.8294700000000002</v>
      </c>
      <c r="L31" s="69">
        <v>-3.282238</v>
      </c>
      <c r="M31" s="69">
        <v>-3.90747</v>
      </c>
      <c r="N31" s="69">
        <v>-4.176539</v>
      </c>
      <c r="O31" s="69">
        <v>-3.556521</v>
      </c>
      <c r="P31" s="69">
        <v>-3.19373</v>
      </c>
      <c r="Q31" s="69">
        <v>-3.8422109999999998</v>
      </c>
      <c r="R31" s="69">
        <v>-3.9724819999999998</v>
      </c>
      <c r="S31" s="69">
        <v>-3.8886780000000001</v>
      </c>
      <c r="T31" s="69">
        <v>-4.1925840000000001</v>
      </c>
      <c r="U31" s="69">
        <v>-3.848052</v>
      </c>
      <c r="V31" s="69">
        <v>-4.1486910000000004</v>
      </c>
      <c r="W31" s="69">
        <v>-4.3784879999999999</v>
      </c>
      <c r="X31" s="69">
        <v>-3.667081</v>
      </c>
      <c r="Y31" s="69">
        <v>-3.7840470000000002</v>
      </c>
      <c r="Z31" s="69">
        <v>-4.236567</v>
      </c>
      <c r="AA31" s="69">
        <v>-3.710474</v>
      </c>
      <c r="AB31" s="69">
        <v>-3.3660320000000001</v>
      </c>
      <c r="AC31" s="69">
        <v>-4.533042</v>
      </c>
      <c r="AD31" s="69">
        <v>-3.5334880000000002</v>
      </c>
      <c r="AE31" s="69">
        <v>-3.9949430000000001</v>
      </c>
      <c r="AF31" s="69">
        <v>-3.827915</v>
      </c>
      <c r="AG31" s="69">
        <v>-4.4119080000000004</v>
      </c>
      <c r="AH31" s="69">
        <v>-4.1159499999999998</v>
      </c>
      <c r="AI31" s="69">
        <v>-4.0346460000000004</v>
      </c>
      <c r="AJ31" s="69">
        <v>-4.2948300000000001</v>
      </c>
      <c r="AK31" s="69">
        <v>-4.5761000000000003</v>
      </c>
      <c r="AL31" s="69">
        <v>-4.9017249999999999</v>
      </c>
      <c r="AM31" s="69">
        <v>-4.5012720000000002</v>
      </c>
      <c r="AN31" s="69">
        <v>-4.5346140000000004</v>
      </c>
      <c r="AO31" s="69">
        <v>-4.5472830000000002</v>
      </c>
      <c r="AP31" s="69">
        <v>-4.363353</v>
      </c>
      <c r="AQ31" s="69">
        <v>-4.0849960000000003</v>
      </c>
      <c r="AR31" s="69">
        <v>-4.7655969999999996</v>
      </c>
      <c r="AS31" s="69">
        <v>-4.4273100000000003</v>
      </c>
      <c r="AT31" s="69">
        <v>-5.1403160000000003</v>
      </c>
      <c r="AU31" s="69">
        <v>-5.1336539999999999</v>
      </c>
      <c r="AV31" s="69">
        <v>-5.1276250000000001</v>
      </c>
      <c r="AW31" s="69">
        <v>-5.641356</v>
      </c>
      <c r="AX31" s="69">
        <v>-5.5306319999999998</v>
      </c>
      <c r="AY31" s="834">
        <v>-4.6681720000000002</v>
      </c>
      <c r="AZ31" s="834">
        <v>-4.5831749999999998</v>
      </c>
      <c r="BA31" s="834">
        <v>-4.8555840000000003</v>
      </c>
      <c r="BB31" s="834">
        <v>-4.7886329999999999</v>
      </c>
      <c r="BC31" s="834">
        <v>-5.308514927</v>
      </c>
      <c r="BD31" s="834">
        <v>-5.1182580952999999</v>
      </c>
      <c r="BE31" s="501">
        <v>-4.6596330000000004</v>
      </c>
      <c r="BF31" s="501">
        <v>-5.0415020000000004</v>
      </c>
      <c r="BG31" s="501">
        <v>-4.7317049999999998</v>
      </c>
      <c r="BH31" s="501">
        <v>-4.2388620000000001</v>
      </c>
      <c r="BI31" s="501">
        <v>-5.002224</v>
      </c>
      <c r="BJ31" s="501">
        <v>-5.1487699999999998</v>
      </c>
      <c r="BK31" s="501">
        <v>-4.3349190000000002</v>
      </c>
      <c r="BL31" s="501">
        <v>-4.8157779999999999</v>
      </c>
      <c r="BM31" s="501">
        <v>-4.9738350000000002</v>
      </c>
      <c r="BN31" s="501">
        <v>-4.7326240000000004</v>
      </c>
      <c r="BO31" s="501">
        <v>-4.5711729999999999</v>
      </c>
      <c r="BP31" s="501">
        <v>-4.7688199999999998</v>
      </c>
      <c r="BQ31" s="501">
        <v>-4.6525080000000001</v>
      </c>
      <c r="BR31" s="501">
        <v>-4.8299289999999999</v>
      </c>
      <c r="BS31" s="501">
        <v>-4.804189</v>
      </c>
      <c r="BT31" s="501">
        <v>-4.6876340000000001</v>
      </c>
      <c r="BU31" s="501">
        <v>-4.9305339999999998</v>
      </c>
      <c r="BV31" s="501">
        <v>-5.0134169999999996</v>
      </c>
    </row>
    <row r="32" spans="1:74" ht="11.05" customHeight="1" x14ac:dyDescent="0.2">
      <c r="A32" s="212" t="s">
        <v>466</v>
      </c>
      <c r="B32" s="492" t="s">
        <v>467</v>
      </c>
      <c r="C32" s="289">
        <v>-2.025941</v>
      </c>
      <c r="D32" s="289">
        <v>-1.762502</v>
      </c>
      <c r="E32" s="289">
        <v>-2.0460940000000001</v>
      </c>
      <c r="F32" s="289">
        <v>-2.2540529999999999</v>
      </c>
      <c r="G32" s="289">
        <v>-2.2139150000000001</v>
      </c>
      <c r="H32" s="289">
        <v>-2.295032</v>
      </c>
      <c r="I32" s="289">
        <v>-2.0504500000000001</v>
      </c>
      <c r="J32" s="289">
        <v>-2.3247559999999998</v>
      </c>
      <c r="K32" s="289">
        <v>-2.0814499999999998</v>
      </c>
      <c r="L32" s="289">
        <v>-2.0692729999999999</v>
      </c>
      <c r="M32" s="289">
        <v>-2.3163990000000001</v>
      </c>
      <c r="N32" s="289">
        <v>-2.1661769999999998</v>
      </c>
      <c r="O32" s="289">
        <v>-2.0427529999999998</v>
      </c>
      <c r="P32" s="289">
        <v>-2.0258090000000002</v>
      </c>
      <c r="Q32" s="289">
        <v>-2.133229</v>
      </c>
      <c r="R32" s="289">
        <v>-2.2663540000000002</v>
      </c>
      <c r="S32" s="289">
        <v>-2.3111630000000001</v>
      </c>
      <c r="T32" s="289">
        <v>-2.5179529999999999</v>
      </c>
      <c r="U32" s="289">
        <v>-2.199776</v>
      </c>
      <c r="V32" s="289">
        <v>-2.314905</v>
      </c>
      <c r="W32" s="289">
        <v>-2.233911</v>
      </c>
      <c r="X32" s="289">
        <v>-2.2266379999999999</v>
      </c>
      <c r="Y32" s="289">
        <v>-2.176256</v>
      </c>
      <c r="Z32" s="289">
        <v>-2.3614280000000001</v>
      </c>
      <c r="AA32" s="289">
        <v>-2.3243119999999999</v>
      </c>
      <c r="AB32" s="289">
        <v>-2.3556080000000001</v>
      </c>
      <c r="AC32" s="289">
        <v>-2.7403689999999998</v>
      </c>
      <c r="AD32" s="289">
        <v>-2.4903870000000001</v>
      </c>
      <c r="AE32" s="289">
        <v>-2.4563679999999999</v>
      </c>
      <c r="AF32" s="289">
        <v>-2.4911789999999998</v>
      </c>
      <c r="AG32" s="289">
        <v>-2.432706</v>
      </c>
      <c r="AH32" s="289">
        <v>-2.4560149999999998</v>
      </c>
      <c r="AI32" s="289">
        <v>-2.5997840000000001</v>
      </c>
      <c r="AJ32" s="289">
        <v>-2.5997599999999998</v>
      </c>
      <c r="AK32" s="289">
        <v>-2.605963</v>
      </c>
      <c r="AL32" s="289">
        <v>-2.5784389999999999</v>
      </c>
      <c r="AM32" s="289">
        <v>-2.522017</v>
      </c>
      <c r="AN32" s="289">
        <v>-2.6750039999999999</v>
      </c>
      <c r="AO32" s="289">
        <v>-2.58704</v>
      </c>
      <c r="AP32" s="289">
        <v>-2.737743</v>
      </c>
      <c r="AQ32" s="289">
        <v>-2.5849679999999999</v>
      </c>
      <c r="AR32" s="289">
        <v>-2.7082679999999999</v>
      </c>
      <c r="AS32" s="289">
        <v>-2.6403120000000002</v>
      </c>
      <c r="AT32" s="289">
        <v>-2.78193</v>
      </c>
      <c r="AU32" s="289">
        <v>-2.876274</v>
      </c>
      <c r="AV32" s="289">
        <v>-2.752624</v>
      </c>
      <c r="AW32" s="289">
        <v>-3.0819390000000002</v>
      </c>
      <c r="AX32" s="289">
        <v>-2.9421629999999999</v>
      </c>
      <c r="AY32" s="816">
        <v>-2.77542</v>
      </c>
      <c r="AZ32" s="816">
        <v>-2.8681390000000002</v>
      </c>
      <c r="BA32" s="816">
        <v>-2.8857940000000002</v>
      </c>
      <c r="BB32" s="816">
        <v>-2.9790009999999998</v>
      </c>
      <c r="BC32" s="816">
        <v>-2.8570202065000001</v>
      </c>
      <c r="BD32" s="816">
        <v>-2.7030918666999999</v>
      </c>
      <c r="BE32" s="300">
        <v>-2.6609280000000002</v>
      </c>
      <c r="BF32" s="300">
        <v>-2.8734639999999998</v>
      </c>
      <c r="BG32" s="300">
        <v>-2.8651</v>
      </c>
      <c r="BH32" s="300">
        <v>-2.8215110000000001</v>
      </c>
      <c r="BI32" s="300">
        <v>-2.8527659999999999</v>
      </c>
      <c r="BJ32" s="300">
        <v>-2.8781059999999998</v>
      </c>
      <c r="BK32" s="300">
        <v>-2.8723860000000001</v>
      </c>
      <c r="BL32" s="300">
        <v>-2.9188939999999999</v>
      </c>
      <c r="BM32" s="300">
        <v>-2.957001</v>
      </c>
      <c r="BN32" s="300">
        <v>-3.0064579999999999</v>
      </c>
      <c r="BO32" s="300">
        <v>-3.0989080000000002</v>
      </c>
      <c r="BP32" s="300">
        <v>-3.2085889999999999</v>
      </c>
      <c r="BQ32" s="300">
        <v>-3.1036169999999998</v>
      </c>
      <c r="BR32" s="300">
        <v>-3.1063649999999998</v>
      </c>
      <c r="BS32" s="300">
        <v>-3.1196769999999998</v>
      </c>
      <c r="BT32" s="300">
        <v>-3.1073870000000001</v>
      </c>
      <c r="BU32" s="300">
        <v>-3.1012499999999998</v>
      </c>
      <c r="BV32" s="300">
        <v>-3.1048010000000001</v>
      </c>
    </row>
    <row r="33" spans="1:74" ht="11.05" customHeight="1" x14ac:dyDescent="0.2">
      <c r="A33" s="212" t="s">
        <v>468</v>
      </c>
      <c r="B33" s="492" t="s">
        <v>469</v>
      </c>
      <c r="C33" s="289">
        <v>0.15836700000000001</v>
      </c>
      <c r="D33" s="289">
        <v>0.117317</v>
      </c>
      <c r="E33" s="289">
        <v>0.25011100000000003</v>
      </c>
      <c r="F33" s="289">
        <v>0.30749300000000002</v>
      </c>
      <c r="G33" s="289">
        <v>0.26441399999999998</v>
      </c>
      <c r="H33" s="289">
        <v>0.33150200000000002</v>
      </c>
      <c r="I33" s="289">
        <v>0.35992499999999999</v>
      </c>
      <c r="J33" s="289">
        <v>0.15410099999999999</v>
      </c>
      <c r="K33" s="289">
        <v>0.22938900000000001</v>
      </c>
      <c r="L33" s="289">
        <v>0.23081399999999999</v>
      </c>
      <c r="M33" s="289">
        <v>6.1376E-2</v>
      </c>
      <c r="N33" s="289">
        <v>-8.5599999999999999E-4</v>
      </c>
      <c r="O33" s="289">
        <v>9.5194000000000001E-2</v>
      </c>
      <c r="P33" s="289">
        <v>0.19190299999999999</v>
      </c>
      <c r="Q33" s="289">
        <v>0.220249</v>
      </c>
      <c r="R33" s="289">
        <v>0.40047500000000003</v>
      </c>
      <c r="S33" s="289">
        <v>0.19045999999999999</v>
      </c>
      <c r="T33" s="289">
        <v>0.29161599999999999</v>
      </c>
      <c r="U33" s="289">
        <v>0.41736899999999999</v>
      </c>
      <c r="V33" s="289">
        <v>0.24548500000000001</v>
      </c>
      <c r="W33" s="289">
        <v>0.20273099999999999</v>
      </c>
      <c r="X33" s="289">
        <v>0.35770400000000002</v>
      </c>
      <c r="Y33" s="289">
        <v>0.30107099999999998</v>
      </c>
      <c r="Z33" s="289">
        <v>0.234906</v>
      </c>
      <c r="AA33" s="289">
        <v>0.324015</v>
      </c>
      <c r="AB33" s="289">
        <v>0.28340399999999999</v>
      </c>
      <c r="AC33" s="289">
        <v>0.23551900000000001</v>
      </c>
      <c r="AD33" s="289">
        <v>0.32553700000000002</v>
      </c>
      <c r="AE33" s="289">
        <v>0.13514599999999999</v>
      </c>
      <c r="AF33" s="289">
        <v>0.361431</v>
      </c>
      <c r="AG33" s="289">
        <v>0.26480999999999999</v>
      </c>
      <c r="AH33" s="289">
        <v>0.20915900000000001</v>
      </c>
      <c r="AI33" s="289">
        <v>0.13992099999999999</v>
      </c>
      <c r="AJ33" s="289">
        <v>0.19544900000000001</v>
      </c>
      <c r="AK33" s="289">
        <v>0.18535599999999999</v>
      </c>
      <c r="AL33" s="289">
        <v>0.168544</v>
      </c>
      <c r="AM33" s="289">
        <v>9.2163999999999996E-2</v>
      </c>
      <c r="AN33" s="289">
        <v>5.7181999999999997E-2</v>
      </c>
      <c r="AO33" s="289">
        <v>0.122097</v>
      </c>
      <c r="AP33" s="289">
        <v>0.20674300000000001</v>
      </c>
      <c r="AQ33" s="289">
        <v>0.22598599999999999</v>
      </c>
      <c r="AR33" s="289">
        <v>0.19228600000000001</v>
      </c>
      <c r="AS33" s="289">
        <v>0.156251</v>
      </c>
      <c r="AT33" s="289">
        <v>0.111724</v>
      </c>
      <c r="AU33" s="289">
        <v>7.5824000000000003E-2</v>
      </c>
      <c r="AV33" s="289">
        <v>0.110558</v>
      </c>
      <c r="AW33" s="289">
        <v>0.14542099999999999</v>
      </c>
      <c r="AX33" s="289">
        <v>0.124186</v>
      </c>
      <c r="AY33" s="816">
        <v>0.10745399999999999</v>
      </c>
      <c r="AZ33" s="816">
        <v>0.166273</v>
      </c>
      <c r="BA33" s="816">
        <v>0.141732</v>
      </c>
      <c r="BB33" s="816">
        <v>4.5494E-2</v>
      </c>
      <c r="BC33" s="816">
        <v>5.84106E-2</v>
      </c>
      <c r="BD33" s="816">
        <v>0.12422999999999999</v>
      </c>
      <c r="BE33" s="300">
        <v>0.24632480000000001</v>
      </c>
      <c r="BF33" s="300">
        <v>0.1653734</v>
      </c>
      <c r="BG33" s="300">
        <v>0.19161710000000001</v>
      </c>
      <c r="BH33" s="300">
        <v>0.19508310000000001</v>
      </c>
      <c r="BI33" s="300">
        <v>9.9557599999999996E-2</v>
      </c>
      <c r="BJ33" s="300">
        <v>1.2427499999999999E-3</v>
      </c>
      <c r="BK33" s="300">
        <v>0.16079959999999999</v>
      </c>
      <c r="BL33" s="300">
        <v>0.1072438</v>
      </c>
      <c r="BM33" s="300">
        <v>0.14698530000000001</v>
      </c>
      <c r="BN33" s="300">
        <v>0.14490629999999999</v>
      </c>
      <c r="BO33" s="300">
        <v>0.11715589999999999</v>
      </c>
      <c r="BP33" s="300">
        <v>0.14911340000000001</v>
      </c>
      <c r="BQ33" s="300">
        <v>0.19970070000000001</v>
      </c>
      <c r="BR33" s="300">
        <v>0.1355681</v>
      </c>
      <c r="BS33" s="300">
        <v>0.14708209999999999</v>
      </c>
      <c r="BT33" s="300">
        <v>0.13710339999999999</v>
      </c>
      <c r="BU33" s="300">
        <v>7.8916700000000006E-2</v>
      </c>
      <c r="BV33" s="300">
        <v>-8.5362199999999995E-4</v>
      </c>
    </row>
    <row r="34" spans="1:74" ht="11.05" customHeight="1" x14ac:dyDescent="0.2">
      <c r="A34" s="212" t="s">
        <v>470</v>
      </c>
      <c r="B34" s="492" t="s">
        <v>471</v>
      </c>
      <c r="C34" s="289">
        <v>-9.8133999999999999E-2</v>
      </c>
      <c r="D34" s="289">
        <v>-4.7844999999999999E-2</v>
      </c>
      <c r="E34" s="289">
        <v>-7.7358999999999997E-2</v>
      </c>
      <c r="F34" s="289">
        <v>-4.9643E-2</v>
      </c>
      <c r="G34" s="289">
        <v>-4.1135999999999999E-2</v>
      </c>
      <c r="H34" s="289">
        <v>-2.615E-2</v>
      </c>
      <c r="I34" s="289">
        <v>-1.4059E-2</v>
      </c>
      <c r="J34" s="289">
        <v>-4.1771000000000003E-2</v>
      </c>
      <c r="K34" s="289">
        <v>-3.3956E-2</v>
      </c>
      <c r="L34" s="289">
        <v>-3.7175E-2</v>
      </c>
      <c r="M34" s="289">
        <v>-5.9538000000000001E-2</v>
      </c>
      <c r="N34" s="289">
        <v>-6.8403000000000005E-2</v>
      </c>
      <c r="O34" s="289">
        <v>-4.8375000000000001E-2</v>
      </c>
      <c r="P34" s="289">
        <v>-0.109417</v>
      </c>
      <c r="Q34" s="289">
        <v>-5.3983000000000003E-2</v>
      </c>
      <c r="R34" s="289">
        <v>-0.13822699999999999</v>
      </c>
      <c r="S34" s="289">
        <v>-9.0316999999999995E-2</v>
      </c>
      <c r="T34" s="289">
        <v>-6.8897E-2</v>
      </c>
      <c r="U34" s="289">
        <v>-7.6219999999999996E-2</v>
      </c>
      <c r="V34" s="289">
        <v>-4.827E-2</v>
      </c>
      <c r="W34" s="289">
        <v>-6.9183999999999996E-2</v>
      </c>
      <c r="X34" s="289">
        <v>-3.8783999999999999E-2</v>
      </c>
      <c r="Y34" s="289">
        <v>-1.32E-3</v>
      </c>
      <c r="Z34" s="289">
        <v>-1.7961000000000001E-2</v>
      </c>
      <c r="AA34" s="289">
        <v>-4.4874999999999998E-2</v>
      </c>
      <c r="AB34" s="289">
        <v>-4.2971000000000002E-2</v>
      </c>
      <c r="AC34" s="289">
        <v>-4.4368999999999999E-2</v>
      </c>
      <c r="AD34" s="289">
        <v>-8.5799E-2</v>
      </c>
      <c r="AE34" s="289">
        <v>-4.6857999999999997E-2</v>
      </c>
      <c r="AF34" s="289">
        <v>-5.9906000000000001E-2</v>
      </c>
      <c r="AG34" s="289">
        <v>-5.8367000000000002E-2</v>
      </c>
      <c r="AH34" s="289">
        <v>-2.2735999999999999E-2</v>
      </c>
      <c r="AI34" s="289">
        <v>-4.0777000000000001E-2</v>
      </c>
      <c r="AJ34" s="289">
        <v>-6.0004000000000002E-2</v>
      </c>
      <c r="AK34" s="289">
        <v>-3.5195999999999998E-2</v>
      </c>
      <c r="AL34" s="289">
        <v>-6.3447000000000003E-2</v>
      </c>
      <c r="AM34" s="289">
        <v>-5.3804999999999999E-2</v>
      </c>
      <c r="AN34" s="289">
        <v>-3.3079999999999998E-2</v>
      </c>
      <c r="AO34" s="289">
        <v>-7.8311000000000006E-2</v>
      </c>
      <c r="AP34" s="289">
        <v>-0.101952</v>
      </c>
      <c r="AQ34" s="289">
        <v>-8.6792999999999995E-2</v>
      </c>
      <c r="AR34" s="289">
        <v>-5.9485999999999997E-2</v>
      </c>
      <c r="AS34" s="289">
        <v>-5.4195E-2</v>
      </c>
      <c r="AT34" s="289">
        <v>-6.6141000000000005E-2</v>
      </c>
      <c r="AU34" s="289">
        <v>-8.0387E-2</v>
      </c>
      <c r="AV34" s="289">
        <v>-8.7923000000000001E-2</v>
      </c>
      <c r="AW34" s="289">
        <v>-0.113498</v>
      </c>
      <c r="AX34" s="289">
        <v>-9.8136000000000001E-2</v>
      </c>
      <c r="AY34" s="816">
        <v>-0.16137599999999999</v>
      </c>
      <c r="AZ34" s="816">
        <v>-0.119634</v>
      </c>
      <c r="BA34" s="816">
        <v>-0.16553399999999999</v>
      </c>
      <c r="BB34" s="816">
        <v>-0.18204799999999999</v>
      </c>
      <c r="BC34" s="816">
        <v>-0.14414488065</v>
      </c>
      <c r="BD34" s="816">
        <v>-0.15279658333000001</v>
      </c>
      <c r="BE34" s="300">
        <v>-0.14279720000000001</v>
      </c>
      <c r="BF34" s="300">
        <v>-0.13473160000000001</v>
      </c>
      <c r="BG34" s="300">
        <v>-0.13172519999999999</v>
      </c>
      <c r="BH34" s="300">
        <v>-0.1336128</v>
      </c>
      <c r="BI34" s="300">
        <v>-0.13269639999999999</v>
      </c>
      <c r="BJ34" s="300">
        <v>-0.1338501</v>
      </c>
      <c r="BK34" s="300">
        <v>-0.16950950000000001</v>
      </c>
      <c r="BL34" s="300">
        <v>-0.16954659999999999</v>
      </c>
      <c r="BM34" s="300">
        <v>-0.17460030000000001</v>
      </c>
      <c r="BN34" s="300">
        <v>-0.17478859999999999</v>
      </c>
      <c r="BO34" s="300">
        <v>-0.14968670000000001</v>
      </c>
      <c r="BP34" s="300">
        <v>-0.1427419</v>
      </c>
      <c r="BQ34" s="300">
        <v>-0.1358308</v>
      </c>
      <c r="BR34" s="300">
        <v>-0.12864900000000001</v>
      </c>
      <c r="BS34" s="300">
        <v>-0.1284631</v>
      </c>
      <c r="BT34" s="300">
        <v>-0.1392321</v>
      </c>
      <c r="BU34" s="300">
        <v>-0.1422427</v>
      </c>
      <c r="BV34" s="300">
        <v>-0.14450350000000001</v>
      </c>
    </row>
    <row r="35" spans="1:74" s="26" customFormat="1" ht="11.05" customHeight="1" x14ac:dyDescent="0.2">
      <c r="A35" s="212" t="s">
        <v>472</v>
      </c>
      <c r="B35" s="492" t="s">
        <v>473</v>
      </c>
      <c r="C35" s="289">
        <v>-0.29762899999999998</v>
      </c>
      <c r="D35" s="289">
        <v>-5.7119000000000003E-2</v>
      </c>
      <c r="E35" s="289">
        <v>0.10242900000000001</v>
      </c>
      <c r="F35" s="289">
        <v>0.24458099999999999</v>
      </c>
      <c r="G35" s="289">
        <v>0.12845200000000001</v>
      </c>
      <c r="H35" s="289">
        <v>9.8767999999999995E-2</v>
      </c>
      <c r="I35" s="289">
        <v>-1.1756000000000001E-2</v>
      </c>
      <c r="J35" s="289">
        <v>-6.2330999999999998E-2</v>
      </c>
      <c r="K35" s="289">
        <v>4.5044000000000001E-2</v>
      </c>
      <c r="L35" s="289">
        <v>-0.36930000000000002</v>
      </c>
      <c r="M35" s="289">
        <v>-0.434365</v>
      </c>
      <c r="N35" s="289">
        <v>-0.55504799999999999</v>
      </c>
      <c r="O35" s="289">
        <v>-0.394067</v>
      </c>
      <c r="P35" s="289">
        <v>-0.26317699999999999</v>
      </c>
      <c r="Q35" s="289">
        <v>-0.27343299999999998</v>
      </c>
      <c r="R35" s="289">
        <v>-0.20913699999999999</v>
      </c>
      <c r="S35" s="289">
        <v>-6.0602999999999997E-2</v>
      </c>
      <c r="T35" s="289">
        <v>-0.17818300000000001</v>
      </c>
      <c r="U35" s="289">
        <v>-0.15037500000000001</v>
      </c>
      <c r="V35" s="289">
        <v>-0.28050199999999997</v>
      </c>
      <c r="W35" s="289">
        <v>-0.53022000000000002</v>
      </c>
      <c r="X35" s="289">
        <v>-0.393988</v>
      </c>
      <c r="Y35" s="289">
        <v>-0.49277500000000002</v>
      </c>
      <c r="Z35" s="289">
        <v>-0.42933300000000002</v>
      </c>
      <c r="AA35" s="289">
        <v>-0.35563600000000001</v>
      </c>
      <c r="AB35" s="289">
        <v>-0.17424700000000001</v>
      </c>
      <c r="AC35" s="289">
        <v>-0.30027100000000001</v>
      </c>
      <c r="AD35" s="289">
        <v>6.9029999999999994E-2</v>
      </c>
      <c r="AE35" s="289">
        <v>2.8399000000000001E-2</v>
      </c>
      <c r="AF35" s="289">
        <v>0.14720900000000001</v>
      </c>
      <c r="AG35" s="289">
        <v>-0.23891899999999999</v>
      </c>
      <c r="AH35" s="289">
        <v>-2.8965999999999999E-2</v>
      </c>
      <c r="AI35" s="289">
        <v>-6.9731000000000001E-2</v>
      </c>
      <c r="AJ35" s="289">
        <v>-0.24712899999999999</v>
      </c>
      <c r="AK35" s="289">
        <v>-0.49370999999999998</v>
      </c>
      <c r="AL35" s="289">
        <v>-0.45594400000000002</v>
      </c>
      <c r="AM35" s="289">
        <v>-0.48940299999999998</v>
      </c>
      <c r="AN35" s="289">
        <v>-0.27671400000000002</v>
      </c>
      <c r="AO35" s="289">
        <v>-0.29403400000000002</v>
      </c>
      <c r="AP35" s="289">
        <v>-1.8546E-2</v>
      </c>
      <c r="AQ35" s="289">
        <v>3.6512999999999997E-2</v>
      </c>
      <c r="AR35" s="289">
        <v>-1.8567E-2</v>
      </c>
      <c r="AS35" s="289">
        <v>-2.1396999999999999E-2</v>
      </c>
      <c r="AT35" s="289">
        <v>-0.12570000000000001</v>
      </c>
      <c r="AU35" s="289">
        <v>-0.121866</v>
      </c>
      <c r="AV35" s="289">
        <v>-0.41327599999999998</v>
      </c>
      <c r="AW35" s="289">
        <v>-0.526092</v>
      </c>
      <c r="AX35" s="289">
        <v>-0.44356000000000001</v>
      </c>
      <c r="AY35" s="816">
        <v>-0.32830100000000001</v>
      </c>
      <c r="AZ35" s="816">
        <v>-0.37813400000000003</v>
      </c>
      <c r="BA35" s="816">
        <v>-0.22717999999999999</v>
      </c>
      <c r="BB35" s="816">
        <v>-3.3248E-2</v>
      </c>
      <c r="BC35" s="816">
        <v>-0.20199194308999999</v>
      </c>
      <c r="BD35" s="816">
        <v>6.4993820263000004E-2</v>
      </c>
      <c r="BE35" s="300">
        <v>0.1203113</v>
      </c>
      <c r="BF35" s="300">
        <v>-1.98978E-2</v>
      </c>
      <c r="BG35" s="300">
        <v>5.0754399999999998E-2</v>
      </c>
      <c r="BH35" s="300">
        <v>-1.18975E-2</v>
      </c>
      <c r="BI35" s="300">
        <v>-0.28659519999999999</v>
      </c>
      <c r="BJ35" s="300">
        <v>-0.1633298</v>
      </c>
      <c r="BK35" s="300">
        <v>-0.1321919</v>
      </c>
      <c r="BL35" s="300">
        <v>-0.31293929999999998</v>
      </c>
      <c r="BM35" s="300">
        <v>-0.24662780000000001</v>
      </c>
      <c r="BN35" s="300">
        <v>0.17741860000000001</v>
      </c>
      <c r="BO35" s="300">
        <v>0.2437358</v>
      </c>
      <c r="BP35" s="300">
        <v>0.29248980000000002</v>
      </c>
      <c r="BQ35" s="300">
        <v>0.19037570000000001</v>
      </c>
      <c r="BR35" s="300">
        <v>6.9666400000000003E-2</v>
      </c>
      <c r="BS35" s="300">
        <v>-2.9705899999999999E-3</v>
      </c>
      <c r="BT35" s="300">
        <v>-6.0490099999999998E-2</v>
      </c>
      <c r="BU35" s="300">
        <v>-0.1508449</v>
      </c>
      <c r="BV35" s="300">
        <v>-8.2569000000000004E-2</v>
      </c>
    </row>
    <row r="36" spans="1:74" ht="11.05" customHeight="1" x14ac:dyDescent="0.2">
      <c r="A36" s="212" t="s">
        <v>474</v>
      </c>
      <c r="B36" s="492" t="s">
        <v>475</v>
      </c>
      <c r="C36" s="289">
        <v>3.2282999999999999E-2</v>
      </c>
      <c r="D36" s="289">
        <v>4.4831999999999997E-2</v>
      </c>
      <c r="E36" s="289">
        <v>2.051E-2</v>
      </c>
      <c r="F36" s="289">
        <v>7.6288999999999996E-2</v>
      </c>
      <c r="G36" s="289">
        <v>7.7346999999999999E-2</v>
      </c>
      <c r="H36" s="289">
        <v>8.5533999999999999E-2</v>
      </c>
      <c r="I36" s="289">
        <v>4.8306000000000002E-2</v>
      </c>
      <c r="J36" s="289">
        <v>8.4777000000000005E-2</v>
      </c>
      <c r="K36" s="289">
        <v>0.11254</v>
      </c>
      <c r="L36" s="289">
        <v>9.2695E-2</v>
      </c>
      <c r="M36" s="289">
        <v>-3.6116000000000002E-2</v>
      </c>
      <c r="N36" s="289">
        <v>-2.6512000000000001E-2</v>
      </c>
      <c r="O36" s="289">
        <v>-8.6840000000000007E-3</v>
      </c>
      <c r="P36" s="289">
        <v>-4.0330999999999999E-2</v>
      </c>
      <c r="Q36" s="289">
        <v>-5.3242999999999999E-2</v>
      </c>
      <c r="R36" s="289">
        <v>-8.2473000000000005E-2</v>
      </c>
      <c r="S36" s="289">
        <v>-3.2465000000000001E-2</v>
      </c>
      <c r="T36" s="289">
        <v>-6.6168000000000005E-2</v>
      </c>
      <c r="U36" s="289">
        <v>-6.1573000000000003E-2</v>
      </c>
      <c r="V36" s="289">
        <v>-0.120961</v>
      </c>
      <c r="W36" s="289">
        <v>-0.130243</v>
      </c>
      <c r="X36" s="289">
        <v>-1.1627E-2</v>
      </c>
      <c r="Y36" s="289">
        <v>-2.9367000000000001E-2</v>
      </c>
      <c r="Z36" s="289">
        <v>-5.8277000000000002E-2</v>
      </c>
      <c r="AA36" s="289">
        <v>-7.8427999999999998E-2</v>
      </c>
      <c r="AB36" s="289">
        <v>1.0213E-2</v>
      </c>
      <c r="AC36" s="289">
        <v>-4.9755000000000001E-2</v>
      </c>
      <c r="AD36" s="289">
        <v>1.0439E-2</v>
      </c>
      <c r="AE36" s="289">
        <v>2.3484000000000001E-2</v>
      </c>
      <c r="AF36" s="289">
        <v>-1.8487E-2</v>
      </c>
      <c r="AG36" s="289">
        <v>-2.2041000000000002E-2</v>
      </c>
      <c r="AH36" s="289">
        <v>-0.11561299999999999</v>
      </c>
      <c r="AI36" s="289">
        <v>-3.0096000000000001E-2</v>
      </c>
      <c r="AJ36" s="289">
        <v>-4.4408999999999997E-2</v>
      </c>
      <c r="AK36" s="289">
        <v>-9.9853999999999998E-2</v>
      </c>
      <c r="AL36" s="289">
        <v>-0.126359</v>
      </c>
      <c r="AM36" s="289">
        <v>-9.7118999999999997E-2</v>
      </c>
      <c r="AN36" s="289">
        <v>-0.13971800000000001</v>
      </c>
      <c r="AO36" s="289">
        <v>-3.3027000000000001E-2</v>
      </c>
      <c r="AP36" s="289">
        <v>-6.5976000000000007E-2</v>
      </c>
      <c r="AQ36" s="289">
        <v>-4.2764000000000003E-2</v>
      </c>
      <c r="AR36" s="289">
        <v>-0.12375700000000001</v>
      </c>
      <c r="AS36" s="289">
        <v>-8.6934999999999998E-2</v>
      </c>
      <c r="AT36" s="289">
        <v>-9.9707000000000004E-2</v>
      </c>
      <c r="AU36" s="289">
        <v>-0.132822</v>
      </c>
      <c r="AV36" s="289">
        <v>-9.9125000000000005E-2</v>
      </c>
      <c r="AW36" s="289">
        <v>-0.14815</v>
      </c>
      <c r="AX36" s="289">
        <v>-0.135103</v>
      </c>
      <c r="AY36" s="816">
        <v>-0.115773</v>
      </c>
      <c r="AZ36" s="816">
        <v>-7.7909999999999993E-2</v>
      </c>
      <c r="BA36" s="816">
        <v>-0.13311600000000001</v>
      </c>
      <c r="BB36" s="816">
        <v>-6.1427000000000002E-2</v>
      </c>
      <c r="BC36" s="816">
        <v>-0.14102764977000001</v>
      </c>
      <c r="BD36" s="816">
        <v>-0.16700981905000001</v>
      </c>
      <c r="BE36" s="300">
        <v>-0.18132960000000001</v>
      </c>
      <c r="BF36" s="300">
        <v>-0.20271700000000001</v>
      </c>
      <c r="BG36" s="300">
        <v>-0.18433920000000001</v>
      </c>
      <c r="BH36" s="300">
        <v>-0.10131859999999999</v>
      </c>
      <c r="BI36" s="300">
        <v>-0.16040160000000001</v>
      </c>
      <c r="BJ36" s="300">
        <v>-0.15993560000000001</v>
      </c>
      <c r="BK36" s="300">
        <v>-9.7539299999999995E-2</v>
      </c>
      <c r="BL36" s="300">
        <v>-6.6702899999999996E-2</v>
      </c>
      <c r="BM36" s="300">
        <v>-0.1479019</v>
      </c>
      <c r="BN36" s="300">
        <v>-8.8858599999999996E-2</v>
      </c>
      <c r="BO36" s="300">
        <v>-8.0721899999999999E-3</v>
      </c>
      <c r="BP36" s="300">
        <v>-3.0959799999999999E-2</v>
      </c>
      <c r="BQ36" s="300">
        <v>-3.5560500000000002E-2</v>
      </c>
      <c r="BR36" s="300">
        <v>-5.5125100000000003E-2</v>
      </c>
      <c r="BS36" s="300">
        <v>-3.2211099999999999E-2</v>
      </c>
      <c r="BT36" s="300">
        <v>2.8383100000000001E-3</v>
      </c>
      <c r="BU36" s="300">
        <v>-7.2854699999999994E-2</v>
      </c>
      <c r="BV36" s="300">
        <v>-8.3663699999999994E-2</v>
      </c>
    </row>
    <row r="37" spans="1:74" ht="11.05" customHeight="1" x14ac:dyDescent="0.2">
      <c r="A37" s="212" t="s">
        <v>476</v>
      </c>
      <c r="B37" s="492" t="s">
        <v>477</v>
      </c>
      <c r="C37" s="289">
        <v>-0.531053</v>
      </c>
      <c r="D37" s="289">
        <v>-0.52939400000000003</v>
      </c>
      <c r="E37" s="289">
        <v>-0.37553199999999998</v>
      </c>
      <c r="F37" s="289">
        <v>-0.843028</v>
      </c>
      <c r="G37" s="289">
        <v>-0.76817800000000003</v>
      </c>
      <c r="H37" s="289">
        <v>-1.017166</v>
      </c>
      <c r="I37" s="289">
        <v>-1.1167959999999999</v>
      </c>
      <c r="J37" s="289">
        <v>-0.902976</v>
      </c>
      <c r="K37" s="289">
        <v>-0.70777999999999996</v>
      </c>
      <c r="L37" s="289">
        <v>-0.737035</v>
      </c>
      <c r="M37" s="289">
        <v>-0.79722899999999997</v>
      </c>
      <c r="N37" s="289">
        <v>-1.029407</v>
      </c>
      <c r="O37" s="289">
        <v>-0.69510400000000006</v>
      </c>
      <c r="P37" s="289">
        <v>-0.48419800000000002</v>
      </c>
      <c r="Q37" s="289">
        <v>-1.012964</v>
      </c>
      <c r="R37" s="289">
        <v>-1.1385799999999999</v>
      </c>
      <c r="S37" s="289">
        <v>-1.001911</v>
      </c>
      <c r="T37" s="289">
        <v>-1.093478</v>
      </c>
      <c r="U37" s="289">
        <v>-1.362303</v>
      </c>
      <c r="V37" s="289">
        <v>-1.1848179999999999</v>
      </c>
      <c r="W37" s="289">
        <v>-1.182345</v>
      </c>
      <c r="X37" s="289">
        <v>-0.91573199999999999</v>
      </c>
      <c r="Y37" s="289">
        <v>-0.941805</v>
      </c>
      <c r="Z37" s="289">
        <v>-1.134962</v>
      </c>
      <c r="AA37" s="289">
        <v>-0.61289199999999999</v>
      </c>
      <c r="AB37" s="289">
        <v>-0.628077</v>
      </c>
      <c r="AC37" s="289">
        <v>-0.98728099999999996</v>
      </c>
      <c r="AD37" s="289">
        <v>-0.86398299999999995</v>
      </c>
      <c r="AE37" s="289">
        <v>-0.99500200000000005</v>
      </c>
      <c r="AF37" s="289">
        <v>-1.0237149999999999</v>
      </c>
      <c r="AG37" s="289">
        <v>-1.1437580000000001</v>
      </c>
      <c r="AH37" s="289">
        <v>-1.0732079999999999</v>
      </c>
      <c r="AI37" s="289">
        <v>-0.95936200000000005</v>
      </c>
      <c r="AJ37" s="289">
        <v>-0.97177899999999995</v>
      </c>
      <c r="AK37" s="289">
        <v>-1.0325089999999999</v>
      </c>
      <c r="AL37" s="289">
        <v>-1.0417110000000001</v>
      </c>
      <c r="AM37" s="289">
        <v>-0.84178500000000001</v>
      </c>
      <c r="AN37" s="289">
        <v>-0.77446099999999996</v>
      </c>
      <c r="AO37" s="289">
        <v>-0.94643900000000003</v>
      </c>
      <c r="AP37" s="289">
        <v>-1.100668</v>
      </c>
      <c r="AQ37" s="289">
        <v>-1.1523760000000001</v>
      </c>
      <c r="AR37" s="289">
        <v>-1.3487100000000001</v>
      </c>
      <c r="AS37" s="289">
        <v>-1.2358480000000001</v>
      </c>
      <c r="AT37" s="289">
        <v>-1.376199</v>
      </c>
      <c r="AU37" s="289">
        <v>-1.3180449999999999</v>
      </c>
      <c r="AV37" s="289">
        <v>-1.1689229999999999</v>
      </c>
      <c r="AW37" s="289">
        <v>-1.2684839999999999</v>
      </c>
      <c r="AX37" s="289">
        <v>-1.309301</v>
      </c>
      <c r="AY37" s="816">
        <v>-1.0123759999999999</v>
      </c>
      <c r="AZ37" s="816">
        <v>-0.63463800000000004</v>
      </c>
      <c r="BA37" s="816">
        <v>-0.92863799999999996</v>
      </c>
      <c r="BB37" s="816">
        <v>-1.0645800000000001</v>
      </c>
      <c r="BC37" s="816">
        <v>-1.3645898618000001</v>
      </c>
      <c r="BD37" s="816">
        <v>-1.4039097922999999</v>
      </c>
      <c r="BE37" s="300">
        <v>-1.257361</v>
      </c>
      <c r="BF37" s="300">
        <v>-1.2151940000000001</v>
      </c>
      <c r="BG37" s="300">
        <v>-1.1303620000000001</v>
      </c>
      <c r="BH37" s="300">
        <v>-0.75250490000000003</v>
      </c>
      <c r="BI37" s="300">
        <v>-1.082929</v>
      </c>
      <c r="BJ37" s="300">
        <v>-1.1407639999999999</v>
      </c>
      <c r="BK37" s="300">
        <v>-0.70571600000000001</v>
      </c>
      <c r="BL37" s="300">
        <v>-0.78891750000000005</v>
      </c>
      <c r="BM37" s="300">
        <v>-0.94237820000000005</v>
      </c>
      <c r="BN37" s="300">
        <v>-1.1210830000000001</v>
      </c>
      <c r="BO37" s="300">
        <v>-1.0677129999999999</v>
      </c>
      <c r="BP37" s="300">
        <v>-1.1294580000000001</v>
      </c>
      <c r="BQ37" s="300">
        <v>-1.0564180000000001</v>
      </c>
      <c r="BR37" s="300">
        <v>-1.0501549999999999</v>
      </c>
      <c r="BS37" s="300">
        <v>-1.0366070000000001</v>
      </c>
      <c r="BT37" s="300">
        <v>-0.90945339999999997</v>
      </c>
      <c r="BU37" s="300">
        <v>-0.96431900000000004</v>
      </c>
      <c r="BV37" s="300">
        <v>-0.92765470000000005</v>
      </c>
    </row>
    <row r="38" spans="1:74" ht="11.05" customHeight="1" x14ac:dyDescent="0.2">
      <c r="A38" s="212" t="s">
        <v>478</v>
      </c>
      <c r="B38" s="492" t="s">
        <v>479</v>
      </c>
      <c r="C38" s="289">
        <v>0.133217</v>
      </c>
      <c r="D38" s="289">
        <v>3.9888E-2</v>
      </c>
      <c r="E38" s="289">
        <v>4.0369000000000002E-2</v>
      </c>
      <c r="F38" s="289">
        <v>-1.7968000000000001E-2</v>
      </c>
      <c r="G38" s="289">
        <v>5.9402000000000003E-2</v>
      </c>
      <c r="H38" s="289">
        <v>0.10026599999999999</v>
      </c>
      <c r="I38" s="289">
        <v>3.6566000000000001E-2</v>
      </c>
      <c r="J38" s="289">
        <v>0.12684300000000001</v>
      </c>
      <c r="K38" s="289">
        <v>8.7721999999999994E-2</v>
      </c>
      <c r="L38" s="289">
        <v>0.16597200000000001</v>
      </c>
      <c r="M38" s="289">
        <v>0.13574900000000001</v>
      </c>
      <c r="N38" s="289">
        <v>0.15303</v>
      </c>
      <c r="O38" s="289">
        <v>7.6065999999999995E-2</v>
      </c>
      <c r="P38" s="289">
        <v>0.133686</v>
      </c>
      <c r="Q38" s="289">
        <v>6.7501000000000005E-2</v>
      </c>
      <c r="R38" s="289">
        <v>7.0215E-2</v>
      </c>
      <c r="S38" s="289">
        <v>7.5234999999999996E-2</v>
      </c>
      <c r="T38" s="289">
        <v>0.10524699999999999</v>
      </c>
      <c r="U38" s="289">
        <v>9.3072000000000002E-2</v>
      </c>
      <c r="V38" s="289">
        <v>8.2833000000000004E-2</v>
      </c>
      <c r="W38" s="289">
        <v>0.12843599999999999</v>
      </c>
      <c r="X38" s="289">
        <v>0.10907600000000001</v>
      </c>
      <c r="Y38" s="289">
        <v>0.118515</v>
      </c>
      <c r="Z38" s="289">
        <v>4.5319999999999999E-2</v>
      </c>
      <c r="AA38" s="289">
        <v>5.8857E-2</v>
      </c>
      <c r="AB38" s="289">
        <v>7.9787999999999998E-2</v>
      </c>
      <c r="AC38" s="289">
        <v>-0.106298</v>
      </c>
      <c r="AD38" s="289">
        <v>-1.6879000000000002E-2</v>
      </c>
      <c r="AE38" s="289">
        <v>-3.8336000000000002E-2</v>
      </c>
      <c r="AF38" s="289">
        <v>-4.6009000000000001E-2</v>
      </c>
      <c r="AG38" s="289">
        <v>-7.6535000000000006E-2</v>
      </c>
      <c r="AH38" s="289">
        <v>-3.0096000000000001E-2</v>
      </c>
      <c r="AI38" s="289">
        <v>1.8551000000000002E-2</v>
      </c>
      <c r="AJ38" s="289">
        <v>-7.2459999999999998E-3</v>
      </c>
      <c r="AK38" s="289">
        <v>9.3109999999999998E-3</v>
      </c>
      <c r="AL38" s="289">
        <v>-1.7580999999999999E-2</v>
      </c>
      <c r="AM38" s="289">
        <v>4.0266000000000003E-2</v>
      </c>
      <c r="AN38" s="289">
        <v>-6.6997000000000001E-2</v>
      </c>
      <c r="AO38" s="289">
        <v>-6.1135000000000002E-2</v>
      </c>
      <c r="AP38" s="289">
        <v>-5.0535999999999998E-2</v>
      </c>
      <c r="AQ38" s="289">
        <v>1.1273E-2</v>
      </c>
      <c r="AR38" s="289">
        <v>-6.8349999999999994E-2</v>
      </c>
      <c r="AS38" s="289">
        <v>-5.9607E-2</v>
      </c>
      <c r="AT38" s="289">
        <v>-4.5255999999999998E-2</v>
      </c>
      <c r="AU38" s="289">
        <v>-7.9232999999999998E-2</v>
      </c>
      <c r="AV38" s="289">
        <v>-2.5975999999999999E-2</v>
      </c>
      <c r="AW38" s="289">
        <v>-2.1815000000000001E-2</v>
      </c>
      <c r="AX38" s="289">
        <v>4.3705000000000001E-2</v>
      </c>
      <c r="AY38" s="816">
        <v>7.6229000000000005E-2</v>
      </c>
      <c r="AZ38" s="816">
        <v>2.4045E-2</v>
      </c>
      <c r="BA38" s="816">
        <v>-1.7034000000000001E-2</v>
      </c>
      <c r="BB38" s="816">
        <v>3.4809E-2</v>
      </c>
      <c r="BC38" s="816">
        <v>-7.4769585252999995E-2</v>
      </c>
      <c r="BD38" s="816">
        <v>-9.2782454239000001E-2</v>
      </c>
      <c r="BE38" s="300">
        <v>-7.6103000000000004E-2</v>
      </c>
      <c r="BF38" s="300">
        <v>-4.5934599999999999E-2</v>
      </c>
      <c r="BG38" s="300">
        <v>-1.0240000000000001E-2</v>
      </c>
      <c r="BH38" s="300">
        <v>2.8095100000000001E-2</v>
      </c>
      <c r="BI38" s="300">
        <v>3.9294900000000001E-2</v>
      </c>
      <c r="BJ38" s="300">
        <v>2.6023299999999999E-2</v>
      </c>
      <c r="BK38" s="300">
        <v>5.23379E-2</v>
      </c>
      <c r="BL38" s="300">
        <v>3.3419999999999998E-2</v>
      </c>
      <c r="BM38" s="300">
        <v>2.8615100000000001E-2</v>
      </c>
      <c r="BN38" s="300">
        <v>2.9676500000000001E-2</v>
      </c>
      <c r="BO38" s="300">
        <v>5.5632899999999999E-2</v>
      </c>
      <c r="BP38" s="300">
        <v>1.3879900000000001E-2</v>
      </c>
      <c r="BQ38" s="300">
        <v>-1.3497E-2</v>
      </c>
      <c r="BR38" s="300">
        <v>-1.6648100000000001E-3</v>
      </c>
      <c r="BS38" s="300">
        <v>2.23993E-2</v>
      </c>
      <c r="BT38" s="300">
        <v>5.4226499999999997E-2</v>
      </c>
      <c r="BU38" s="300">
        <v>6.1075299999999999E-2</v>
      </c>
      <c r="BV38" s="300">
        <v>4.1133400000000001E-2</v>
      </c>
    </row>
    <row r="39" spans="1:74" ht="11.05" customHeight="1" x14ac:dyDescent="0.2">
      <c r="A39" s="212" t="s">
        <v>480</v>
      </c>
      <c r="B39" s="492" t="s">
        <v>481</v>
      </c>
      <c r="C39" s="289">
        <v>-0.485927</v>
      </c>
      <c r="D39" s="289">
        <v>-0.47211999999999998</v>
      </c>
      <c r="E39" s="289">
        <v>-0.494502</v>
      </c>
      <c r="F39" s="289">
        <v>-0.54855699999999996</v>
      </c>
      <c r="G39" s="289">
        <v>-0.40148800000000001</v>
      </c>
      <c r="H39" s="289">
        <v>-0.52744100000000005</v>
      </c>
      <c r="I39" s="289">
        <v>-0.57787699999999997</v>
      </c>
      <c r="J39" s="289">
        <v>-0.43073899999999998</v>
      </c>
      <c r="K39" s="289">
        <v>-0.48097899999999999</v>
      </c>
      <c r="L39" s="289">
        <v>-0.55893599999999999</v>
      </c>
      <c r="M39" s="289">
        <v>-0.46094800000000002</v>
      </c>
      <c r="N39" s="289">
        <v>-0.48316599999999998</v>
      </c>
      <c r="O39" s="289">
        <v>-0.538798</v>
      </c>
      <c r="P39" s="289">
        <v>-0.596387</v>
      </c>
      <c r="Q39" s="289">
        <v>-0.60310900000000001</v>
      </c>
      <c r="R39" s="289">
        <v>-0.60840099999999997</v>
      </c>
      <c r="S39" s="289">
        <v>-0.657914</v>
      </c>
      <c r="T39" s="289">
        <v>-0.66476800000000003</v>
      </c>
      <c r="U39" s="289">
        <v>-0.50824599999999998</v>
      </c>
      <c r="V39" s="289">
        <v>-0.52755300000000005</v>
      </c>
      <c r="W39" s="289">
        <v>-0.56375200000000003</v>
      </c>
      <c r="X39" s="289">
        <v>-0.54709200000000002</v>
      </c>
      <c r="Y39" s="289">
        <v>-0.56211</v>
      </c>
      <c r="Z39" s="289">
        <v>-0.51483199999999996</v>
      </c>
      <c r="AA39" s="289">
        <v>-0.677203</v>
      </c>
      <c r="AB39" s="289">
        <v>-0.53853399999999996</v>
      </c>
      <c r="AC39" s="289">
        <v>-0.54021799999999998</v>
      </c>
      <c r="AD39" s="289">
        <v>-0.48144599999999999</v>
      </c>
      <c r="AE39" s="289">
        <v>-0.64540799999999998</v>
      </c>
      <c r="AF39" s="289">
        <v>-0.69725899999999996</v>
      </c>
      <c r="AG39" s="289">
        <v>-0.70439200000000002</v>
      </c>
      <c r="AH39" s="289">
        <v>-0.59847499999999998</v>
      </c>
      <c r="AI39" s="289">
        <v>-0.49336799999999997</v>
      </c>
      <c r="AJ39" s="289">
        <v>-0.55995200000000001</v>
      </c>
      <c r="AK39" s="289">
        <v>-0.50353499999999995</v>
      </c>
      <c r="AL39" s="289">
        <v>-0.78678800000000004</v>
      </c>
      <c r="AM39" s="289">
        <v>-0.62957300000000005</v>
      </c>
      <c r="AN39" s="289">
        <v>-0.62582199999999999</v>
      </c>
      <c r="AO39" s="289">
        <v>-0.66939400000000004</v>
      </c>
      <c r="AP39" s="289">
        <v>-0.49467499999999998</v>
      </c>
      <c r="AQ39" s="289">
        <v>-0.491867</v>
      </c>
      <c r="AR39" s="289">
        <v>-0.630745</v>
      </c>
      <c r="AS39" s="289">
        <v>-0.485267</v>
      </c>
      <c r="AT39" s="289">
        <v>-0.75710699999999997</v>
      </c>
      <c r="AU39" s="289">
        <v>-0.60085100000000002</v>
      </c>
      <c r="AV39" s="289">
        <v>-0.69033599999999995</v>
      </c>
      <c r="AW39" s="289">
        <v>-0.626799</v>
      </c>
      <c r="AX39" s="289">
        <v>-0.77025999999999994</v>
      </c>
      <c r="AY39" s="816">
        <v>-0.45860899999999999</v>
      </c>
      <c r="AZ39" s="816">
        <v>-0.69503800000000004</v>
      </c>
      <c r="BA39" s="816">
        <v>-0.64002000000000003</v>
      </c>
      <c r="BB39" s="816">
        <v>-0.54863200000000001</v>
      </c>
      <c r="BC39" s="816">
        <v>-0.58338140000000005</v>
      </c>
      <c r="BD39" s="816">
        <v>-0.78789140000000002</v>
      </c>
      <c r="BE39" s="300">
        <v>-0.70774970000000004</v>
      </c>
      <c r="BF39" s="300">
        <v>-0.71493649999999997</v>
      </c>
      <c r="BG39" s="300">
        <v>-0.65230980000000005</v>
      </c>
      <c r="BH39" s="300">
        <v>-0.64119459999999995</v>
      </c>
      <c r="BI39" s="300">
        <v>-0.62568860000000004</v>
      </c>
      <c r="BJ39" s="300">
        <v>-0.7000516</v>
      </c>
      <c r="BK39" s="300">
        <v>-0.57071419999999995</v>
      </c>
      <c r="BL39" s="300">
        <v>-0.69944110000000004</v>
      </c>
      <c r="BM39" s="300">
        <v>-0.6809269</v>
      </c>
      <c r="BN39" s="300">
        <v>-0.693438</v>
      </c>
      <c r="BO39" s="300">
        <v>-0.66331799999999996</v>
      </c>
      <c r="BP39" s="300">
        <v>-0.71255429999999997</v>
      </c>
      <c r="BQ39" s="300">
        <v>-0.69766170000000005</v>
      </c>
      <c r="BR39" s="300">
        <v>-0.6932043</v>
      </c>
      <c r="BS39" s="300">
        <v>-0.65374129999999997</v>
      </c>
      <c r="BT39" s="300">
        <v>-0.66523949999999998</v>
      </c>
      <c r="BU39" s="300">
        <v>-0.63901430000000004</v>
      </c>
      <c r="BV39" s="300">
        <v>-0.71050409999999997</v>
      </c>
    </row>
    <row r="40" spans="1:74" s="220" customFormat="1" ht="11.05" customHeight="1" x14ac:dyDescent="0.2">
      <c r="A40" s="490" t="s">
        <v>482</v>
      </c>
      <c r="B40" s="491" t="s">
        <v>483</v>
      </c>
      <c r="C40" s="69">
        <v>-9.5407387097000002E-2</v>
      </c>
      <c r="D40" s="69">
        <v>1.8443721429</v>
      </c>
      <c r="E40" s="69">
        <v>2.2861612903000001E-2</v>
      </c>
      <c r="F40" s="69">
        <v>-3.9026166666999998E-2</v>
      </c>
      <c r="G40" s="69">
        <v>-0.55591645161000003</v>
      </c>
      <c r="H40" s="69">
        <v>-0.21228593333000001</v>
      </c>
      <c r="I40" s="69">
        <v>-0.19728235484000001</v>
      </c>
      <c r="J40" s="69">
        <v>0.34493590323000001</v>
      </c>
      <c r="K40" s="69">
        <v>-6.3931866667000001E-2</v>
      </c>
      <c r="L40" s="69">
        <v>0.45837938709999998</v>
      </c>
      <c r="M40" s="69">
        <v>0.53420129999999999</v>
      </c>
      <c r="N40" s="69">
        <v>0.73975641935000003</v>
      </c>
      <c r="O40" s="69">
        <v>3.3534838710000001E-2</v>
      </c>
      <c r="P40" s="69">
        <v>0.68930792857000001</v>
      </c>
      <c r="Q40" s="69">
        <v>0.55022996773999999</v>
      </c>
      <c r="R40" s="69">
        <v>0.11943033333</v>
      </c>
      <c r="S40" s="69">
        <v>-0.66591022581000003</v>
      </c>
      <c r="T40" s="69">
        <v>-0.18397323333000001</v>
      </c>
      <c r="U40" s="69">
        <v>-0.92362854838999997</v>
      </c>
      <c r="V40" s="69">
        <v>-5.3015870967999999E-2</v>
      </c>
      <c r="W40" s="69">
        <v>0.21091573332999999</v>
      </c>
      <c r="X40" s="69">
        <v>-0.13795606452</v>
      </c>
      <c r="Y40" s="69">
        <v>-0.64400769999999996</v>
      </c>
      <c r="Z40" s="69">
        <v>0.56986819354999996</v>
      </c>
      <c r="AA40" s="69">
        <v>-6.9187161289999993E-2</v>
      </c>
      <c r="AB40" s="69">
        <v>1.0624107143E-2</v>
      </c>
      <c r="AC40" s="69">
        <v>0.95428525805999997</v>
      </c>
      <c r="AD40" s="69">
        <v>-0.70669793332999997</v>
      </c>
      <c r="AE40" s="69">
        <v>-0.43371070967999997</v>
      </c>
      <c r="AF40" s="69">
        <v>-0.29868726667000001</v>
      </c>
      <c r="AG40" s="69">
        <v>-0.69753019355000001</v>
      </c>
      <c r="AH40" s="69">
        <v>-0.36362109676999999</v>
      </c>
      <c r="AI40" s="69">
        <v>-0.77682953333000004</v>
      </c>
      <c r="AJ40" s="69">
        <v>0.86843448387</v>
      </c>
      <c r="AK40" s="69">
        <v>0.51646270000000005</v>
      </c>
      <c r="AL40" s="69">
        <v>-8.9713096773999995E-2</v>
      </c>
      <c r="AM40" s="69">
        <v>0.61530348387</v>
      </c>
      <c r="AN40" s="69">
        <v>1.1065467241</v>
      </c>
      <c r="AO40" s="69">
        <v>-0.29940664515999998</v>
      </c>
      <c r="AP40" s="69">
        <v>-0.37254900000000002</v>
      </c>
      <c r="AQ40" s="69">
        <v>-0.77192174193999996</v>
      </c>
      <c r="AR40" s="69">
        <v>-0.70860793333000005</v>
      </c>
      <c r="AS40" s="69">
        <v>-0.61448164516000003</v>
      </c>
      <c r="AT40" s="69">
        <v>9.0829032259000003E-4</v>
      </c>
      <c r="AU40" s="69">
        <v>0.16138540000000001</v>
      </c>
      <c r="AV40" s="69">
        <v>0.87512564516000002</v>
      </c>
      <c r="AW40" s="69">
        <v>7.2923333333999995E-4</v>
      </c>
      <c r="AX40" s="69">
        <v>9.1110451612999993E-2</v>
      </c>
      <c r="AY40" s="834">
        <v>1.0194227741999999</v>
      </c>
      <c r="AZ40" s="834">
        <v>0.73132125000000003</v>
      </c>
      <c r="BA40" s="834">
        <v>-4.6657935483999997E-2</v>
      </c>
      <c r="BB40" s="834">
        <v>-0.24210613333</v>
      </c>
      <c r="BC40" s="834">
        <v>-0.53228141613000002</v>
      </c>
      <c r="BD40" s="834">
        <v>-0.39244875963999998</v>
      </c>
      <c r="BE40" s="501">
        <v>-0.378604</v>
      </c>
      <c r="BF40" s="501">
        <v>-0.1430225</v>
      </c>
      <c r="BG40" s="501">
        <v>-8.3145999999999998E-2</v>
      </c>
      <c r="BH40" s="501">
        <v>0.39254539999999999</v>
      </c>
      <c r="BI40" s="501">
        <v>6.4763699999999993E-2</v>
      </c>
      <c r="BJ40" s="501">
        <v>0.43843100000000002</v>
      </c>
      <c r="BK40" s="501">
        <v>7.1569300000000002E-2</v>
      </c>
      <c r="BL40" s="501">
        <v>0.94866830000000002</v>
      </c>
      <c r="BM40" s="501">
        <v>0.28148889999999999</v>
      </c>
      <c r="BN40" s="501">
        <v>-0.1770272</v>
      </c>
      <c r="BO40" s="501">
        <v>-0.6331019</v>
      </c>
      <c r="BP40" s="501">
        <v>-0.2640825</v>
      </c>
      <c r="BQ40" s="501">
        <v>-0.49870229999999999</v>
      </c>
      <c r="BR40" s="501">
        <v>-0.14232520000000001</v>
      </c>
      <c r="BS40" s="501">
        <v>4.9282399999999997E-2</v>
      </c>
      <c r="BT40" s="501">
        <v>0.60088759999999997</v>
      </c>
      <c r="BU40" s="501">
        <v>0.1039769</v>
      </c>
      <c r="BV40" s="501">
        <v>0.20982990000000001</v>
      </c>
    </row>
    <row r="41" spans="1:74" ht="11.05" customHeight="1" x14ac:dyDescent="0.2">
      <c r="A41" s="212"/>
      <c r="B41" s="486"/>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816"/>
      <c r="AZ41" s="816"/>
      <c r="BA41" s="816"/>
      <c r="BB41" s="816"/>
      <c r="BC41" s="816"/>
      <c r="BD41" s="816"/>
      <c r="BE41" s="300"/>
      <c r="BF41" s="300"/>
      <c r="BG41" s="300"/>
      <c r="BH41" s="300"/>
      <c r="BI41" s="300"/>
      <c r="BJ41" s="300"/>
      <c r="BK41" s="300"/>
      <c r="BL41" s="300"/>
      <c r="BM41" s="300"/>
      <c r="BN41" s="300"/>
      <c r="BO41" s="300"/>
      <c r="BP41" s="300"/>
      <c r="BQ41" s="300"/>
      <c r="BR41" s="300"/>
      <c r="BS41" s="300"/>
      <c r="BT41" s="300"/>
      <c r="BU41" s="300"/>
      <c r="BV41" s="300"/>
    </row>
    <row r="42" spans="1:74" ht="11.05" customHeight="1" x14ac:dyDescent="0.2">
      <c r="A42" s="211"/>
      <c r="B42" s="25" t="s">
        <v>484</v>
      </c>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816"/>
      <c r="AZ42" s="816"/>
      <c r="BA42" s="816"/>
      <c r="BB42" s="816"/>
      <c r="BC42" s="816"/>
      <c r="BD42" s="816"/>
      <c r="BE42" s="300"/>
      <c r="BF42" s="300"/>
      <c r="BG42" s="300"/>
      <c r="BH42" s="300"/>
      <c r="BI42" s="300"/>
      <c r="BJ42" s="300"/>
      <c r="BK42" s="300"/>
      <c r="BL42" s="300"/>
      <c r="BM42" s="300"/>
      <c r="BN42" s="300"/>
      <c r="BO42" s="300"/>
      <c r="BP42" s="300"/>
      <c r="BQ42" s="300"/>
      <c r="BR42" s="300"/>
      <c r="BS42" s="300"/>
      <c r="BT42" s="300"/>
      <c r="BU42" s="300"/>
      <c r="BV42" s="300"/>
    </row>
    <row r="43" spans="1:74" s="220" customFormat="1" ht="11.05" customHeight="1" x14ac:dyDescent="0.2">
      <c r="A43" s="490" t="s">
        <v>65</v>
      </c>
      <c r="B43" s="486" t="s">
        <v>485</v>
      </c>
      <c r="C43" s="69">
        <v>18.814347999999999</v>
      </c>
      <c r="D43" s="69">
        <v>17.699107999999999</v>
      </c>
      <c r="E43" s="69">
        <v>19.132116</v>
      </c>
      <c r="F43" s="69">
        <v>19.743698999999999</v>
      </c>
      <c r="G43" s="69">
        <v>20.049742999999999</v>
      </c>
      <c r="H43" s="69">
        <v>20.585872999999999</v>
      </c>
      <c r="I43" s="69">
        <v>20.171831000000001</v>
      </c>
      <c r="J43" s="69">
        <v>20.572572999999998</v>
      </c>
      <c r="K43" s="69">
        <v>20.138569</v>
      </c>
      <c r="L43" s="69">
        <v>20.37715</v>
      </c>
      <c r="M43" s="69">
        <v>20.572648000000001</v>
      </c>
      <c r="N43" s="69">
        <v>20.656690000000001</v>
      </c>
      <c r="O43" s="69">
        <v>19.613111</v>
      </c>
      <c r="P43" s="69">
        <v>20.190412999999999</v>
      </c>
      <c r="Q43" s="69">
        <v>20.483485999999999</v>
      </c>
      <c r="R43" s="69">
        <v>19.727340999999999</v>
      </c>
      <c r="S43" s="69">
        <v>19.839566999999999</v>
      </c>
      <c r="T43" s="69">
        <v>20.433236999999998</v>
      </c>
      <c r="U43" s="69">
        <v>19.925560999999998</v>
      </c>
      <c r="V43" s="69">
        <v>20.265028999999998</v>
      </c>
      <c r="W43" s="69">
        <v>20.129058000000001</v>
      </c>
      <c r="X43" s="69">
        <v>20.006618</v>
      </c>
      <c r="Y43" s="69">
        <v>20.214213999999998</v>
      </c>
      <c r="Z43" s="69">
        <v>19.327209</v>
      </c>
      <c r="AA43" s="69">
        <v>19.353483000000001</v>
      </c>
      <c r="AB43" s="69">
        <v>19.941524000000001</v>
      </c>
      <c r="AC43" s="69">
        <v>20.207293</v>
      </c>
      <c r="AD43" s="69">
        <v>19.971914999999999</v>
      </c>
      <c r="AE43" s="69">
        <v>20.323443000000001</v>
      </c>
      <c r="AF43" s="69">
        <v>20.755185999999998</v>
      </c>
      <c r="AG43" s="69">
        <v>20.042788999999999</v>
      </c>
      <c r="AH43" s="69">
        <v>20.767872000000001</v>
      </c>
      <c r="AI43" s="69">
        <v>20.154582999999999</v>
      </c>
      <c r="AJ43" s="69">
        <v>20.631443999999998</v>
      </c>
      <c r="AK43" s="69">
        <v>20.738980000000002</v>
      </c>
      <c r="AL43" s="69">
        <v>20.396183000000001</v>
      </c>
      <c r="AM43" s="69">
        <v>19.586971999999999</v>
      </c>
      <c r="AN43" s="69">
        <v>19.948526999999999</v>
      </c>
      <c r="AO43" s="69">
        <v>19.877115</v>
      </c>
      <c r="AP43" s="69">
        <v>20.008413999999998</v>
      </c>
      <c r="AQ43" s="69">
        <v>20.800183000000001</v>
      </c>
      <c r="AR43" s="69">
        <v>20.249020999999999</v>
      </c>
      <c r="AS43" s="69">
        <v>20.482396000000001</v>
      </c>
      <c r="AT43" s="69">
        <v>20.710635</v>
      </c>
      <c r="AU43" s="69">
        <v>20.308129000000001</v>
      </c>
      <c r="AV43" s="69">
        <v>21.009778000000001</v>
      </c>
      <c r="AW43" s="69">
        <v>20.234642000000001</v>
      </c>
      <c r="AX43" s="69">
        <v>20.432569000000001</v>
      </c>
      <c r="AY43" s="834">
        <v>20.735623</v>
      </c>
      <c r="AZ43" s="834">
        <v>20.225491000000002</v>
      </c>
      <c r="BA43" s="834">
        <v>19.949864000000002</v>
      </c>
      <c r="BB43" s="834">
        <v>20.212609</v>
      </c>
      <c r="BC43" s="834">
        <v>19.781994129000001</v>
      </c>
      <c r="BD43" s="834">
        <v>20.489535206999999</v>
      </c>
      <c r="BE43" s="501">
        <v>20.615169999999999</v>
      </c>
      <c r="BF43" s="501">
        <v>20.787230000000001</v>
      </c>
      <c r="BG43" s="501">
        <v>20.38841</v>
      </c>
      <c r="BH43" s="501">
        <v>20.66621</v>
      </c>
      <c r="BI43" s="501">
        <v>20.338640000000002</v>
      </c>
      <c r="BJ43" s="501">
        <v>20.41797</v>
      </c>
      <c r="BK43" s="501">
        <v>20.130089999999999</v>
      </c>
      <c r="BL43" s="501">
        <v>20.20617</v>
      </c>
      <c r="BM43" s="501">
        <v>20.261489999999998</v>
      </c>
      <c r="BN43" s="501">
        <v>20.287320000000001</v>
      </c>
      <c r="BO43" s="501">
        <v>20.41226</v>
      </c>
      <c r="BP43" s="501">
        <v>20.679410000000001</v>
      </c>
      <c r="BQ43" s="501">
        <v>20.629629999999999</v>
      </c>
      <c r="BR43" s="501">
        <v>20.730340000000002</v>
      </c>
      <c r="BS43" s="501">
        <v>20.275639999999999</v>
      </c>
      <c r="BT43" s="501">
        <v>20.539480000000001</v>
      </c>
      <c r="BU43" s="501">
        <v>20.423639999999999</v>
      </c>
      <c r="BV43" s="501">
        <v>20.469100000000001</v>
      </c>
    </row>
    <row r="44" spans="1:74" ht="11.05" customHeight="1" x14ac:dyDescent="0.2">
      <c r="A44" s="211" t="s">
        <v>486</v>
      </c>
      <c r="B44" s="487" t="s">
        <v>467</v>
      </c>
      <c r="C44" s="289">
        <v>4.0425789999999999</v>
      </c>
      <c r="D44" s="289">
        <v>3.0106890000000002</v>
      </c>
      <c r="E44" s="289">
        <v>3.1933310000000001</v>
      </c>
      <c r="F44" s="289">
        <v>3.2314430000000001</v>
      </c>
      <c r="G44" s="289">
        <v>3.389751</v>
      </c>
      <c r="H44" s="289">
        <v>3.365332</v>
      </c>
      <c r="I44" s="289">
        <v>3.3149000000000002</v>
      </c>
      <c r="J44" s="289">
        <v>3.3795809999999999</v>
      </c>
      <c r="K44" s="289">
        <v>3.322473</v>
      </c>
      <c r="L44" s="289">
        <v>3.412153</v>
      </c>
      <c r="M44" s="289">
        <v>3.5432350000000001</v>
      </c>
      <c r="N44" s="289">
        <v>4.0248410000000003</v>
      </c>
      <c r="O44" s="289">
        <v>3.979196</v>
      </c>
      <c r="P44" s="289">
        <v>3.729911</v>
      </c>
      <c r="Q44" s="289">
        <v>3.5920480000000001</v>
      </c>
      <c r="R44" s="289">
        <v>3.2634910000000001</v>
      </c>
      <c r="S44" s="289">
        <v>3.030122</v>
      </c>
      <c r="T44" s="289">
        <v>3.2429830000000002</v>
      </c>
      <c r="U44" s="289">
        <v>3.3529719999999998</v>
      </c>
      <c r="V44" s="289">
        <v>2.9958999999999998</v>
      </c>
      <c r="W44" s="289">
        <v>3.1597019999999998</v>
      </c>
      <c r="X44" s="289">
        <v>3.225158</v>
      </c>
      <c r="Y44" s="289">
        <v>3.4231950000000002</v>
      </c>
      <c r="Z44" s="289">
        <v>3.318784</v>
      </c>
      <c r="AA44" s="289">
        <v>3.650852</v>
      </c>
      <c r="AB44" s="289">
        <v>3.6074359999999999</v>
      </c>
      <c r="AC44" s="289">
        <v>3.3423690000000001</v>
      </c>
      <c r="AD44" s="289">
        <v>3.3552409999999999</v>
      </c>
      <c r="AE44" s="289">
        <v>3.3240120000000002</v>
      </c>
      <c r="AF44" s="289">
        <v>3.2845170000000001</v>
      </c>
      <c r="AG44" s="289">
        <v>3.4490159999999999</v>
      </c>
      <c r="AH44" s="289">
        <v>3.2286809999999999</v>
      </c>
      <c r="AI44" s="289">
        <v>3.2756880000000002</v>
      </c>
      <c r="AJ44" s="289">
        <v>3.4992489999999998</v>
      </c>
      <c r="AK44" s="289">
        <v>3.8534619999999999</v>
      </c>
      <c r="AL44" s="289">
        <v>4.1855120000000001</v>
      </c>
      <c r="AM44" s="289">
        <v>3.9340290000000002</v>
      </c>
      <c r="AN44" s="289">
        <v>3.8643649999999998</v>
      </c>
      <c r="AO44" s="289">
        <v>3.5970759999999999</v>
      </c>
      <c r="AP44" s="289">
        <v>3.3293270000000001</v>
      </c>
      <c r="AQ44" s="289">
        <v>3.471349</v>
      </c>
      <c r="AR44" s="289">
        <v>3.363175</v>
      </c>
      <c r="AS44" s="289">
        <v>3.0990869999999999</v>
      </c>
      <c r="AT44" s="289">
        <v>3.4426079999999999</v>
      </c>
      <c r="AU44" s="289">
        <v>3.6655150000000001</v>
      </c>
      <c r="AV44" s="289">
        <v>3.8515039999999998</v>
      </c>
      <c r="AW44" s="289">
        <v>3.8060049999999999</v>
      </c>
      <c r="AX44" s="289">
        <v>4.2305919999999997</v>
      </c>
      <c r="AY44" s="816">
        <v>4.4300920000000001</v>
      </c>
      <c r="AZ44" s="816">
        <v>4.0808099999999996</v>
      </c>
      <c r="BA44" s="816">
        <v>3.67008</v>
      </c>
      <c r="BB44" s="816">
        <v>3.4802439999999999</v>
      </c>
      <c r="BC44" s="816">
        <v>3.4659258129000001</v>
      </c>
      <c r="BD44" s="816">
        <v>3.4549557467000001</v>
      </c>
      <c r="BE44" s="300">
        <v>3.530386</v>
      </c>
      <c r="BF44" s="300">
        <v>3.4761850000000001</v>
      </c>
      <c r="BG44" s="300">
        <v>3.5904569999999998</v>
      </c>
      <c r="BH44" s="300">
        <v>3.7692990000000002</v>
      </c>
      <c r="BI44" s="300">
        <v>3.9249200000000002</v>
      </c>
      <c r="BJ44" s="300">
        <v>4.078462</v>
      </c>
      <c r="BK44" s="300">
        <v>4.2918799999999999</v>
      </c>
      <c r="BL44" s="300">
        <v>4.1274139999999999</v>
      </c>
      <c r="BM44" s="300">
        <v>3.821882</v>
      </c>
      <c r="BN44" s="300">
        <v>3.6449690000000001</v>
      </c>
      <c r="BO44" s="300">
        <v>3.4796209999999999</v>
      </c>
      <c r="BP44" s="300">
        <v>3.4773589999999999</v>
      </c>
      <c r="BQ44" s="300">
        <v>3.5321199999999999</v>
      </c>
      <c r="BR44" s="300">
        <v>3.5426890000000002</v>
      </c>
      <c r="BS44" s="300">
        <v>3.5899580000000002</v>
      </c>
      <c r="BT44" s="300">
        <v>3.8083960000000001</v>
      </c>
      <c r="BU44" s="300">
        <v>3.987495</v>
      </c>
      <c r="BV44" s="300">
        <v>4.1799179999999998</v>
      </c>
    </row>
    <row r="45" spans="1:74" ht="11.05" customHeight="1" x14ac:dyDescent="0.2">
      <c r="A45" s="211" t="s">
        <v>487</v>
      </c>
      <c r="B45" s="487" t="s">
        <v>471</v>
      </c>
      <c r="C45" s="289">
        <v>8.4064E-2</v>
      </c>
      <c r="D45" s="289">
        <v>0.12175</v>
      </c>
      <c r="E45" s="289">
        <v>0.13022</v>
      </c>
      <c r="F45" s="289">
        <v>0.131994</v>
      </c>
      <c r="G45" s="289">
        <v>0.14299500000000001</v>
      </c>
      <c r="H45" s="289">
        <v>0.129216</v>
      </c>
      <c r="I45" s="289">
        <v>0.122863</v>
      </c>
      <c r="J45" s="289">
        <v>0.14444499999999999</v>
      </c>
      <c r="K45" s="289">
        <v>0.108697</v>
      </c>
      <c r="L45" s="289">
        <v>0.164131</v>
      </c>
      <c r="M45" s="289">
        <v>0.158086</v>
      </c>
      <c r="N45" s="289">
        <v>0.15549499999999999</v>
      </c>
      <c r="O45" s="289">
        <v>0.124696</v>
      </c>
      <c r="P45" s="289">
        <v>0.140793</v>
      </c>
      <c r="Q45" s="289">
        <v>0.15332200000000001</v>
      </c>
      <c r="R45" s="289">
        <v>0.16320899999999999</v>
      </c>
      <c r="S45" s="289">
        <v>0.15617400000000001</v>
      </c>
      <c r="T45" s="289">
        <v>0.20013500000000001</v>
      </c>
      <c r="U45" s="289">
        <v>0.16460900000000001</v>
      </c>
      <c r="V45" s="289">
        <v>0.183194</v>
      </c>
      <c r="W45" s="289">
        <v>0.170406</v>
      </c>
      <c r="X45" s="289">
        <v>0.19822300000000001</v>
      </c>
      <c r="Y45" s="289">
        <v>0.19029499999999999</v>
      </c>
      <c r="Z45" s="289">
        <v>0.1867</v>
      </c>
      <c r="AA45" s="289">
        <v>0.19962099999999999</v>
      </c>
      <c r="AB45" s="289">
        <v>0.213065</v>
      </c>
      <c r="AC45" s="289">
        <v>0.23675199999999999</v>
      </c>
      <c r="AD45" s="289">
        <v>0.23368700000000001</v>
      </c>
      <c r="AE45" s="289">
        <v>0.312475</v>
      </c>
      <c r="AF45" s="289">
        <v>0.297842</v>
      </c>
      <c r="AG45" s="289">
        <v>0.26063500000000001</v>
      </c>
      <c r="AH45" s="289">
        <v>0.28934100000000001</v>
      </c>
      <c r="AI45" s="289">
        <v>0.30568499999999998</v>
      </c>
      <c r="AJ45" s="289">
        <v>0.28571000000000002</v>
      </c>
      <c r="AK45" s="289">
        <v>0.25357600000000002</v>
      </c>
      <c r="AL45" s="289">
        <v>0.31811499999999998</v>
      </c>
      <c r="AM45" s="289">
        <v>0.2651</v>
      </c>
      <c r="AN45" s="289">
        <v>0.33601500000000001</v>
      </c>
      <c r="AO45" s="289">
        <v>0.31084499999999998</v>
      </c>
      <c r="AP45" s="289">
        <v>0.32009700000000002</v>
      </c>
      <c r="AQ45" s="289">
        <v>0.30666199999999999</v>
      </c>
      <c r="AR45" s="289">
        <v>0.351464</v>
      </c>
      <c r="AS45" s="289">
        <v>0.36602899999999999</v>
      </c>
      <c r="AT45" s="289">
        <v>0.32767499999999999</v>
      </c>
      <c r="AU45" s="289">
        <v>0.33274700000000001</v>
      </c>
      <c r="AV45" s="289">
        <v>0.33013700000000001</v>
      </c>
      <c r="AW45" s="289">
        <v>0.347522</v>
      </c>
      <c r="AX45" s="289">
        <v>0.29936200000000002</v>
      </c>
      <c r="AY45" s="816">
        <v>0.19112299999999999</v>
      </c>
      <c r="AZ45" s="816">
        <v>0.24505399999999999</v>
      </c>
      <c r="BA45" s="816">
        <v>0.228883</v>
      </c>
      <c r="BB45" s="816">
        <v>0.234954</v>
      </c>
      <c r="BC45" s="816">
        <v>0.21802879999999999</v>
      </c>
      <c r="BD45" s="816">
        <v>0.24529119999999999</v>
      </c>
      <c r="BE45" s="300">
        <v>0.26331270000000001</v>
      </c>
      <c r="BF45" s="300">
        <v>0.27355990000000002</v>
      </c>
      <c r="BG45" s="300">
        <v>0.27815299999999998</v>
      </c>
      <c r="BH45" s="300">
        <v>0.29482150000000001</v>
      </c>
      <c r="BI45" s="300">
        <v>0.2970682</v>
      </c>
      <c r="BJ45" s="300">
        <v>0.30825409999999998</v>
      </c>
      <c r="BK45" s="300">
        <v>0.25229509999999999</v>
      </c>
      <c r="BL45" s="300">
        <v>0.28279219999999999</v>
      </c>
      <c r="BM45" s="300">
        <v>0.29593970000000003</v>
      </c>
      <c r="BN45" s="300">
        <v>0.30655199999999999</v>
      </c>
      <c r="BO45" s="300">
        <v>0.3236154</v>
      </c>
      <c r="BP45" s="300">
        <v>0.32957340000000002</v>
      </c>
      <c r="BQ45" s="300">
        <v>0.32817740000000001</v>
      </c>
      <c r="BR45" s="300">
        <v>0.33097670000000001</v>
      </c>
      <c r="BS45" s="300">
        <v>0.32578069999999998</v>
      </c>
      <c r="BT45" s="300">
        <v>0.32640780000000003</v>
      </c>
      <c r="BU45" s="300">
        <v>0.31916060000000002</v>
      </c>
      <c r="BV45" s="300">
        <v>0.32590550000000001</v>
      </c>
    </row>
    <row r="46" spans="1:74" ht="11.05" customHeight="1" x14ac:dyDescent="0.2">
      <c r="A46" s="212" t="s">
        <v>488</v>
      </c>
      <c r="B46" s="487" t="s">
        <v>489</v>
      </c>
      <c r="C46" s="289">
        <v>7.723325</v>
      </c>
      <c r="D46" s="289">
        <v>7.8235749999999999</v>
      </c>
      <c r="E46" s="289">
        <v>8.5531550000000003</v>
      </c>
      <c r="F46" s="289">
        <v>8.8393800000000002</v>
      </c>
      <c r="G46" s="289">
        <v>9.0807749999999992</v>
      </c>
      <c r="H46" s="289">
        <v>9.3616659999999996</v>
      </c>
      <c r="I46" s="289">
        <v>9.2970620000000004</v>
      </c>
      <c r="J46" s="289">
        <v>9.1823250000000005</v>
      </c>
      <c r="K46" s="289">
        <v>8.9324600000000007</v>
      </c>
      <c r="L46" s="289">
        <v>9.0269370000000002</v>
      </c>
      <c r="M46" s="289">
        <v>9.0210779999999993</v>
      </c>
      <c r="N46" s="289">
        <v>8.8794160000000009</v>
      </c>
      <c r="O46" s="289">
        <v>8.0618730000000003</v>
      </c>
      <c r="P46" s="289">
        <v>8.6501760000000001</v>
      </c>
      <c r="Q46" s="289">
        <v>9.0051249999999996</v>
      </c>
      <c r="R46" s="289">
        <v>8.7987420000000007</v>
      </c>
      <c r="S46" s="289">
        <v>9.1191099999999992</v>
      </c>
      <c r="T46" s="289">
        <v>9.075113</v>
      </c>
      <c r="U46" s="289">
        <v>8.8115620000000003</v>
      </c>
      <c r="V46" s="289">
        <v>9.1153639999999996</v>
      </c>
      <c r="W46" s="289">
        <v>8.8466349999999991</v>
      </c>
      <c r="X46" s="289">
        <v>8.8067969999999995</v>
      </c>
      <c r="Y46" s="289">
        <v>8.8268369999999994</v>
      </c>
      <c r="Z46" s="289">
        <v>8.5959120000000002</v>
      </c>
      <c r="AA46" s="289">
        <v>8.2910260000000005</v>
      </c>
      <c r="AB46" s="289">
        <v>8.694903</v>
      </c>
      <c r="AC46" s="289">
        <v>9.0769289999999998</v>
      </c>
      <c r="AD46" s="289">
        <v>8.9440740000000005</v>
      </c>
      <c r="AE46" s="289">
        <v>9.0798850000000009</v>
      </c>
      <c r="AF46" s="289">
        <v>9.3657190000000003</v>
      </c>
      <c r="AG46" s="289">
        <v>8.9790080000000003</v>
      </c>
      <c r="AH46" s="289">
        <v>9.2444869999999995</v>
      </c>
      <c r="AI46" s="289">
        <v>8.8430999999999997</v>
      </c>
      <c r="AJ46" s="289">
        <v>9.0998470000000005</v>
      </c>
      <c r="AK46" s="289">
        <v>8.9098400000000009</v>
      </c>
      <c r="AL46" s="289">
        <v>8.7958689999999997</v>
      </c>
      <c r="AM46" s="289">
        <v>8.2376719999999999</v>
      </c>
      <c r="AN46" s="289">
        <v>8.6009729999999998</v>
      </c>
      <c r="AO46" s="289">
        <v>8.8873770000000007</v>
      </c>
      <c r="AP46" s="289">
        <v>8.8311630000000001</v>
      </c>
      <c r="AQ46" s="289">
        <v>9.3959930000000007</v>
      </c>
      <c r="AR46" s="289">
        <v>9.1198340000000009</v>
      </c>
      <c r="AS46" s="289">
        <v>9.296856</v>
      </c>
      <c r="AT46" s="289">
        <v>9.2577180000000006</v>
      </c>
      <c r="AU46" s="289">
        <v>8.9936900000000009</v>
      </c>
      <c r="AV46" s="289">
        <v>9.0681530000000006</v>
      </c>
      <c r="AW46" s="289">
        <v>8.8081160000000001</v>
      </c>
      <c r="AX46" s="289">
        <v>8.7944530000000007</v>
      </c>
      <c r="AY46" s="816">
        <v>8.4827619999999992</v>
      </c>
      <c r="AZ46" s="816">
        <v>8.681438</v>
      </c>
      <c r="BA46" s="816">
        <v>8.7645619999999997</v>
      </c>
      <c r="BB46" s="816">
        <v>8.909815</v>
      </c>
      <c r="BC46" s="816">
        <v>8.8605806452000007</v>
      </c>
      <c r="BD46" s="816">
        <v>9.2112857333000004</v>
      </c>
      <c r="BE46" s="300">
        <v>9.1904859999999999</v>
      </c>
      <c r="BF46" s="300">
        <v>9.2635500000000004</v>
      </c>
      <c r="BG46" s="300">
        <v>8.9194370000000003</v>
      </c>
      <c r="BH46" s="300">
        <v>8.9304729999999992</v>
      </c>
      <c r="BI46" s="300">
        <v>8.8086350000000007</v>
      </c>
      <c r="BJ46" s="300">
        <v>8.7541139999999995</v>
      </c>
      <c r="BK46" s="300">
        <v>8.3319939999999999</v>
      </c>
      <c r="BL46" s="300">
        <v>8.6156649999999999</v>
      </c>
      <c r="BM46" s="300">
        <v>8.8083670000000005</v>
      </c>
      <c r="BN46" s="300">
        <v>8.9506049999999995</v>
      </c>
      <c r="BO46" s="300">
        <v>9.172466</v>
      </c>
      <c r="BP46" s="300">
        <v>9.2059750000000005</v>
      </c>
      <c r="BQ46" s="300">
        <v>9.1152949999999997</v>
      </c>
      <c r="BR46" s="300">
        <v>9.1543089999999996</v>
      </c>
      <c r="BS46" s="300">
        <v>8.8223319999999994</v>
      </c>
      <c r="BT46" s="300">
        <v>8.8474679999999992</v>
      </c>
      <c r="BU46" s="300">
        <v>8.7708849999999998</v>
      </c>
      <c r="BV46" s="300">
        <v>8.7263780000000004</v>
      </c>
    </row>
    <row r="47" spans="1:74" ht="11.05" customHeight="1" x14ac:dyDescent="0.2">
      <c r="A47" s="212" t="s">
        <v>490</v>
      </c>
      <c r="B47" s="487" t="s">
        <v>475</v>
      </c>
      <c r="C47" s="289">
        <v>1.1310610000000001</v>
      </c>
      <c r="D47" s="289">
        <v>1.0867990000000001</v>
      </c>
      <c r="E47" s="289">
        <v>1.1500570000000001</v>
      </c>
      <c r="F47" s="289">
        <v>1.2920510000000001</v>
      </c>
      <c r="G47" s="289">
        <v>1.291709</v>
      </c>
      <c r="H47" s="289">
        <v>1.4260740000000001</v>
      </c>
      <c r="I47" s="289">
        <v>1.501371</v>
      </c>
      <c r="J47" s="289">
        <v>1.5634710000000001</v>
      </c>
      <c r="K47" s="289">
        <v>1.4848399999999999</v>
      </c>
      <c r="L47" s="289">
        <v>1.466753</v>
      </c>
      <c r="M47" s="289">
        <v>1.5070250000000001</v>
      </c>
      <c r="N47" s="289">
        <v>1.5174319999999999</v>
      </c>
      <c r="O47" s="289">
        <v>1.4183330000000001</v>
      </c>
      <c r="P47" s="289">
        <v>1.4180699999999999</v>
      </c>
      <c r="Q47" s="289">
        <v>1.520051</v>
      </c>
      <c r="R47" s="289">
        <v>1.547018</v>
      </c>
      <c r="S47" s="289">
        <v>1.5911839999999999</v>
      </c>
      <c r="T47" s="289">
        <v>1.685743</v>
      </c>
      <c r="U47" s="289">
        <v>1.6025430000000001</v>
      </c>
      <c r="V47" s="289">
        <v>1.6536759999999999</v>
      </c>
      <c r="W47" s="289">
        <v>1.5342340000000001</v>
      </c>
      <c r="X47" s="289">
        <v>1.558341</v>
      </c>
      <c r="Y47" s="289">
        <v>1.5844929999999999</v>
      </c>
      <c r="Z47" s="289">
        <v>1.5927659999999999</v>
      </c>
      <c r="AA47" s="289">
        <v>1.5276590000000001</v>
      </c>
      <c r="AB47" s="289">
        <v>1.5157719999999999</v>
      </c>
      <c r="AC47" s="289">
        <v>1.6129869999999999</v>
      </c>
      <c r="AD47" s="289">
        <v>1.6057699999999999</v>
      </c>
      <c r="AE47" s="289">
        <v>1.669672</v>
      </c>
      <c r="AF47" s="289">
        <v>1.7554289999999999</v>
      </c>
      <c r="AG47" s="289">
        <v>1.7529840000000001</v>
      </c>
      <c r="AH47" s="289">
        <v>1.7075039999999999</v>
      </c>
      <c r="AI47" s="289">
        <v>1.6913800000000001</v>
      </c>
      <c r="AJ47" s="289">
        <v>1.6971130000000001</v>
      </c>
      <c r="AK47" s="289">
        <v>1.623478</v>
      </c>
      <c r="AL47" s="289">
        <v>1.6681969999999999</v>
      </c>
      <c r="AM47" s="289">
        <v>1.5362</v>
      </c>
      <c r="AN47" s="289">
        <v>1.563982</v>
      </c>
      <c r="AO47" s="289">
        <v>1.650865</v>
      </c>
      <c r="AP47" s="289">
        <v>1.708474</v>
      </c>
      <c r="AQ47" s="289">
        <v>1.7681519999999999</v>
      </c>
      <c r="AR47" s="289">
        <v>1.7101710000000001</v>
      </c>
      <c r="AS47" s="289">
        <v>1.83168</v>
      </c>
      <c r="AT47" s="289">
        <v>1.7888550000000001</v>
      </c>
      <c r="AU47" s="289">
        <v>1.6706129999999999</v>
      </c>
      <c r="AV47" s="289">
        <v>1.729743</v>
      </c>
      <c r="AW47" s="289">
        <v>1.6703589999999999</v>
      </c>
      <c r="AX47" s="289">
        <v>1.7024440000000001</v>
      </c>
      <c r="AY47" s="816">
        <v>1.620217</v>
      </c>
      <c r="AZ47" s="816">
        <v>1.538648</v>
      </c>
      <c r="BA47" s="816">
        <v>1.6365510000000001</v>
      </c>
      <c r="BB47" s="816">
        <v>1.764119</v>
      </c>
      <c r="BC47" s="816">
        <v>1.699516129</v>
      </c>
      <c r="BD47" s="816">
        <v>1.7733622667</v>
      </c>
      <c r="BE47" s="300">
        <v>1.8177449999999999</v>
      </c>
      <c r="BF47" s="300">
        <v>1.7749509999999999</v>
      </c>
      <c r="BG47" s="300">
        <v>1.6583330000000001</v>
      </c>
      <c r="BH47" s="300">
        <v>1.7167479999999999</v>
      </c>
      <c r="BI47" s="300">
        <v>1.6574359999999999</v>
      </c>
      <c r="BJ47" s="300">
        <v>1.689411</v>
      </c>
      <c r="BK47" s="300">
        <v>1.6074029999999999</v>
      </c>
      <c r="BL47" s="300">
        <v>1.5555099999999999</v>
      </c>
      <c r="BM47" s="300">
        <v>1.6545859999999999</v>
      </c>
      <c r="BN47" s="300">
        <v>1.719347</v>
      </c>
      <c r="BO47" s="300">
        <v>1.776702</v>
      </c>
      <c r="BP47" s="300">
        <v>1.8219080000000001</v>
      </c>
      <c r="BQ47" s="300">
        <v>1.8376680000000001</v>
      </c>
      <c r="BR47" s="300">
        <v>1.793938</v>
      </c>
      <c r="BS47" s="300">
        <v>1.676369</v>
      </c>
      <c r="BT47" s="300">
        <v>1.7353810000000001</v>
      </c>
      <c r="BU47" s="300">
        <v>1.6755599999999999</v>
      </c>
      <c r="BV47" s="300">
        <v>1.708501</v>
      </c>
    </row>
    <row r="48" spans="1:74" ht="11.05" customHeight="1" x14ac:dyDescent="0.2">
      <c r="A48" s="212" t="s">
        <v>491</v>
      </c>
      <c r="B48" s="487" t="s">
        <v>477</v>
      </c>
      <c r="C48" s="289">
        <v>3.9364659999999998</v>
      </c>
      <c r="D48" s="289">
        <v>3.9684219999999999</v>
      </c>
      <c r="E48" s="289">
        <v>4.0771480000000002</v>
      </c>
      <c r="F48" s="289">
        <v>4.0483609999999999</v>
      </c>
      <c r="G48" s="289">
        <v>3.90015</v>
      </c>
      <c r="H48" s="289">
        <v>3.9457260000000001</v>
      </c>
      <c r="I48" s="289">
        <v>3.674569</v>
      </c>
      <c r="J48" s="289">
        <v>3.9843839999999999</v>
      </c>
      <c r="K48" s="289">
        <v>4.0319989999999999</v>
      </c>
      <c r="L48" s="289">
        <v>3.9673919999999998</v>
      </c>
      <c r="M48" s="289">
        <v>4.1903800000000002</v>
      </c>
      <c r="N48" s="289">
        <v>3.9501110000000001</v>
      </c>
      <c r="O48" s="289">
        <v>4.1287419999999999</v>
      </c>
      <c r="P48" s="289">
        <v>4.3648769999999999</v>
      </c>
      <c r="Q48" s="289">
        <v>4.1832260000000003</v>
      </c>
      <c r="R48" s="289">
        <v>3.9756010000000002</v>
      </c>
      <c r="S48" s="289">
        <v>3.8757510000000002</v>
      </c>
      <c r="T48" s="289">
        <v>4.0492489999999997</v>
      </c>
      <c r="U48" s="289">
        <v>3.72153</v>
      </c>
      <c r="V48" s="289">
        <v>3.9404870000000001</v>
      </c>
      <c r="W48" s="289">
        <v>4.0874629999999996</v>
      </c>
      <c r="X48" s="289">
        <v>4.1628230000000004</v>
      </c>
      <c r="Y48" s="289">
        <v>4.0594900000000003</v>
      </c>
      <c r="Z48" s="289">
        <v>3.7927200000000001</v>
      </c>
      <c r="AA48" s="289">
        <v>3.9668009999999998</v>
      </c>
      <c r="AB48" s="289">
        <v>3.9985900000000001</v>
      </c>
      <c r="AC48" s="289">
        <v>4.11348</v>
      </c>
      <c r="AD48" s="289">
        <v>3.878568</v>
      </c>
      <c r="AE48" s="289">
        <v>3.9190770000000001</v>
      </c>
      <c r="AF48" s="289">
        <v>3.9775459999999998</v>
      </c>
      <c r="AG48" s="289">
        <v>3.5832959999999998</v>
      </c>
      <c r="AH48" s="289">
        <v>4.0520769999999997</v>
      </c>
      <c r="AI48" s="289">
        <v>3.8577789999999998</v>
      </c>
      <c r="AJ48" s="289">
        <v>4.0606920000000004</v>
      </c>
      <c r="AK48" s="289">
        <v>3.9502809999999999</v>
      </c>
      <c r="AL48" s="289">
        <v>3.6433080000000002</v>
      </c>
      <c r="AM48" s="289">
        <v>3.8695349999999999</v>
      </c>
      <c r="AN48" s="289">
        <v>3.9193899999999999</v>
      </c>
      <c r="AO48" s="289">
        <v>3.6736089999999999</v>
      </c>
      <c r="AP48" s="289">
        <v>3.8005640000000001</v>
      </c>
      <c r="AQ48" s="289">
        <v>3.778975</v>
      </c>
      <c r="AR48" s="289">
        <v>3.5942020000000001</v>
      </c>
      <c r="AS48" s="289">
        <v>3.69278</v>
      </c>
      <c r="AT48" s="289">
        <v>3.8749790000000002</v>
      </c>
      <c r="AU48" s="289">
        <v>3.712313</v>
      </c>
      <c r="AV48" s="289">
        <v>4.0590669999999998</v>
      </c>
      <c r="AW48" s="289">
        <v>3.6757529999999998</v>
      </c>
      <c r="AX48" s="289">
        <v>3.7265619999999999</v>
      </c>
      <c r="AY48" s="816">
        <v>4.0643890000000003</v>
      </c>
      <c r="AZ48" s="816">
        <v>3.9966400000000002</v>
      </c>
      <c r="BA48" s="816">
        <v>3.8940049999999999</v>
      </c>
      <c r="BB48" s="816">
        <v>3.8829660000000001</v>
      </c>
      <c r="BC48" s="816">
        <v>3.5652903226000001</v>
      </c>
      <c r="BD48" s="816">
        <v>3.7601510667000002</v>
      </c>
      <c r="BE48" s="300">
        <v>3.6986080000000001</v>
      </c>
      <c r="BF48" s="300">
        <v>3.8058269999999998</v>
      </c>
      <c r="BG48" s="300">
        <v>3.88422</v>
      </c>
      <c r="BH48" s="300">
        <v>4.01858</v>
      </c>
      <c r="BI48" s="300">
        <v>3.7121840000000002</v>
      </c>
      <c r="BJ48" s="300">
        <v>3.766324</v>
      </c>
      <c r="BK48" s="300">
        <v>3.9036330000000001</v>
      </c>
      <c r="BL48" s="300">
        <v>3.9501840000000001</v>
      </c>
      <c r="BM48" s="300">
        <v>3.8921700000000001</v>
      </c>
      <c r="BN48" s="300">
        <v>3.8115969999999999</v>
      </c>
      <c r="BO48" s="300">
        <v>3.7010179999999999</v>
      </c>
      <c r="BP48" s="300">
        <v>3.7910400000000002</v>
      </c>
      <c r="BQ48" s="300">
        <v>3.7044999999999999</v>
      </c>
      <c r="BR48" s="300">
        <v>3.74986</v>
      </c>
      <c r="BS48" s="300">
        <v>3.8434249999999999</v>
      </c>
      <c r="BT48" s="300">
        <v>3.9189639999999999</v>
      </c>
      <c r="BU48" s="300">
        <v>3.7745380000000002</v>
      </c>
      <c r="BV48" s="300">
        <v>3.7545199999999999</v>
      </c>
    </row>
    <row r="49" spans="1:74" ht="11.05" customHeight="1" x14ac:dyDescent="0.2">
      <c r="A49" s="212" t="s">
        <v>492</v>
      </c>
      <c r="B49" s="487" t="s">
        <v>479</v>
      </c>
      <c r="C49" s="289">
        <v>0.24721699999999999</v>
      </c>
      <c r="D49" s="289">
        <v>0.25467400000000001</v>
      </c>
      <c r="E49" s="289">
        <v>0.28020800000000001</v>
      </c>
      <c r="F49" s="289">
        <v>0.138266</v>
      </c>
      <c r="G49" s="289">
        <v>0.26317600000000002</v>
      </c>
      <c r="H49" s="289">
        <v>0.34643299999999999</v>
      </c>
      <c r="I49" s="289">
        <v>0.35082400000000002</v>
      </c>
      <c r="J49" s="289">
        <v>0.34384300000000001</v>
      </c>
      <c r="K49" s="289">
        <v>0.341256</v>
      </c>
      <c r="L49" s="289">
        <v>0.35684300000000002</v>
      </c>
      <c r="M49" s="289">
        <v>0.409916</v>
      </c>
      <c r="N49" s="289">
        <v>0.43209399999999998</v>
      </c>
      <c r="O49" s="289">
        <v>0.30448599999999998</v>
      </c>
      <c r="P49" s="289">
        <v>0.32711499999999999</v>
      </c>
      <c r="Q49" s="289">
        <v>0.36624200000000001</v>
      </c>
      <c r="R49" s="289">
        <v>0.25531399999999999</v>
      </c>
      <c r="S49" s="289">
        <v>0.32062200000000002</v>
      </c>
      <c r="T49" s="289">
        <v>0.31841399999999997</v>
      </c>
      <c r="U49" s="289">
        <v>0.31223400000000001</v>
      </c>
      <c r="V49" s="289">
        <v>0.37602600000000003</v>
      </c>
      <c r="W49" s="289">
        <v>0.46470299999999998</v>
      </c>
      <c r="X49" s="289">
        <v>0.27733400000000002</v>
      </c>
      <c r="Y49" s="289">
        <v>0.359348</v>
      </c>
      <c r="Z49" s="289">
        <v>0.27338499999999999</v>
      </c>
      <c r="AA49" s="289">
        <v>0.276308</v>
      </c>
      <c r="AB49" s="289">
        <v>0.38368099999999999</v>
      </c>
      <c r="AC49" s="289">
        <v>0.22673399999999999</v>
      </c>
      <c r="AD49" s="289">
        <v>0.17765400000000001</v>
      </c>
      <c r="AE49" s="289">
        <v>0.21356800000000001</v>
      </c>
      <c r="AF49" s="289">
        <v>0.27285799999999999</v>
      </c>
      <c r="AG49" s="289">
        <v>0.25130400000000003</v>
      </c>
      <c r="AH49" s="289">
        <v>0.32096799999999998</v>
      </c>
      <c r="AI49" s="289">
        <v>0.22011800000000001</v>
      </c>
      <c r="AJ49" s="289">
        <v>0.269399</v>
      </c>
      <c r="AK49" s="289">
        <v>0.35794399999999998</v>
      </c>
      <c r="AL49" s="289">
        <v>0.32625799999999999</v>
      </c>
      <c r="AM49" s="289">
        <v>0.26994299999999999</v>
      </c>
      <c r="AN49" s="289">
        <v>0.26431300000000002</v>
      </c>
      <c r="AO49" s="289">
        <v>0.31363999999999997</v>
      </c>
      <c r="AP49" s="289">
        <v>0.312664</v>
      </c>
      <c r="AQ49" s="289">
        <v>0.29556300000000002</v>
      </c>
      <c r="AR49" s="289">
        <v>0.286916</v>
      </c>
      <c r="AS49" s="289">
        <v>0.29368300000000003</v>
      </c>
      <c r="AT49" s="289">
        <v>0.28858299999999998</v>
      </c>
      <c r="AU49" s="289">
        <v>0.21663399999999999</v>
      </c>
      <c r="AV49" s="289">
        <v>0.30653999999999998</v>
      </c>
      <c r="AW49" s="289">
        <v>0.287852</v>
      </c>
      <c r="AX49" s="289">
        <v>0.31738300000000003</v>
      </c>
      <c r="AY49" s="816">
        <v>0.35706700000000002</v>
      </c>
      <c r="AZ49" s="816">
        <v>0.31647399999999998</v>
      </c>
      <c r="BA49" s="816">
        <v>0.29544900000000002</v>
      </c>
      <c r="BB49" s="816">
        <v>0.29317599999999999</v>
      </c>
      <c r="BC49" s="816">
        <v>0.22467741934999999</v>
      </c>
      <c r="BD49" s="816">
        <v>0.23543789333000001</v>
      </c>
      <c r="BE49" s="300">
        <v>0.25319510000000001</v>
      </c>
      <c r="BF49" s="300">
        <v>0.26300230000000002</v>
      </c>
      <c r="BG49" s="300">
        <v>0.28625240000000002</v>
      </c>
      <c r="BH49" s="300">
        <v>0.28519610000000001</v>
      </c>
      <c r="BI49" s="300">
        <v>0.29069050000000002</v>
      </c>
      <c r="BJ49" s="300">
        <v>0.29333290000000001</v>
      </c>
      <c r="BK49" s="300">
        <v>0.26503280000000001</v>
      </c>
      <c r="BL49" s="300">
        <v>0.28297879999999997</v>
      </c>
      <c r="BM49" s="300">
        <v>0.28030349999999998</v>
      </c>
      <c r="BN49" s="300">
        <v>0.27801619999999999</v>
      </c>
      <c r="BO49" s="300">
        <v>0.26816050000000002</v>
      </c>
      <c r="BP49" s="300">
        <v>0.27004519999999999</v>
      </c>
      <c r="BQ49" s="300">
        <v>0.26728390000000002</v>
      </c>
      <c r="BR49" s="300">
        <v>0.26314680000000001</v>
      </c>
      <c r="BS49" s="300">
        <v>0.28156639999999999</v>
      </c>
      <c r="BT49" s="300">
        <v>0.28038099999999999</v>
      </c>
      <c r="BU49" s="300">
        <v>0.2860219</v>
      </c>
      <c r="BV49" s="300">
        <v>0.28287089999999998</v>
      </c>
    </row>
    <row r="50" spans="1:74" ht="11.05" customHeight="1" x14ac:dyDescent="0.2">
      <c r="A50" s="212" t="s">
        <v>493</v>
      </c>
      <c r="B50" s="487" t="s">
        <v>481</v>
      </c>
      <c r="C50" s="289">
        <v>1.635591</v>
      </c>
      <c r="D50" s="289">
        <v>1.3658110000000001</v>
      </c>
      <c r="E50" s="289">
        <v>1.5959179999999999</v>
      </c>
      <c r="F50" s="289">
        <v>1.754845</v>
      </c>
      <c r="G50" s="289">
        <v>2.0039020000000001</v>
      </c>
      <c r="H50" s="289">
        <v>2.092457</v>
      </c>
      <c r="I50" s="289">
        <v>1.9539310000000001</v>
      </c>
      <c r="J50" s="289">
        <v>2.064746</v>
      </c>
      <c r="K50" s="289">
        <v>1.9205220000000001</v>
      </c>
      <c r="L50" s="289">
        <v>1.8423210000000001</v>
      </c>
      <c r="M50" s="289">
        <v>1.8090520000000001</v>
      </c>
      <c r="N50" s="289">
        <v>1.788286</v>
      </c>
      <c r="O50" s="289">
        <v>1.595785</v>
      </c>
      <c r="P50" s="289">
        <v>1.5594710000000001</v>
      </c>
      <c r="Q50" s="289">
        <v>1.6634720000000001</v>
      </c>
      <c r="R50" s="289">
        <v>1.7239660000000001</v>
      </c>
      <c r="S50" s="289">
        <v>1.746604</v>
      </c>
      <c r="T50" s="289">
        <v>1.8615999999999999</v>
      </c>
      <c r="U50" s="289">
        <v>1.9601109999999999</v>
      </c>
      <c r="V50" s="289">
        <v>2.0003820000000001</v>
      </c>
      <c r="W50" s="289">
        <v>1.865915</v>
      </c>
      <c r="X50" s="289">
        <v>1.7779419999999999</v>
      </c>
      <c r="Y50" s="289">
        <v>1.770556</v>
      </c>
      <c r="Z50" s="289">
        <v>1.5669420000000001</v>
      </c>
      <c r="AA50" s="289">
        <v>1.4412160000000001</v>
      </c>
      <c r="AB50" s="289">
        <v>1.5280769999999999</v>
      </c>
      <c r="AC50" s="289">
        <v>1.598042</v>
      </c>
      <c r="AD50" s="289">
        <v>1.776921</v>
      </c>
      <c r="AE50" s="289">
        <v>1.804754</v>
      </c>
      <c r="AF50" s="289">
        <v>1.801275</v>
      </c>
      <c r="AG50" s="289">
        <v>1.7665459999999999</v>
      </c>
      <c r="AH50" s="289">
        <v>1.924814</v>
      </c>
      <c r="AI50" s="289">
        <v>1.960833</v>
      </c>
      <c r="AJ50" s="289">
        <v>1.7194339999999999</v>
      </c>
      <c r="AK50" s="289">
        <v>1.7903990000000001</v>
      </c>
      <c r="AL50" s="289">
        <v>1.4589240000000001</v>
      </c>
      <c r="AM50" s="289">
        <v>1.4744930000000001</v>
      </c>
      <c r="AN50" s="289">
        <v>1.399489</v>
      </c>
      <c r="AO50" s="289">
        <v>1.443703</v>
      </c>
      <c r="AP50" s="289">
        <v>1.7061249999999999</v>
      </c>
      <c r="AQ50" s="289">
        <v>1.7834890000000001</v>
      </c>
      <c r="AR50" s="289">
        <v>1.823259</v>
      </c>
      <c r="AS50" s="289">
        <v>1.9022810000000001</v>
      </c>
      <c r="AT50" s="289">
        <v>1.7302169999999999</v>
      </c>
      <c r="AU50" s="289">
        <v>1.7166170000000001</v>
      </c>
      <c r="AV50" s="289">
        <v>1.6646339999999999</v>
      </c>
      <c r="AW50" s="289">
        <v>1.639035</v>
      </c>
      <c r="AX50" s="289">
        <v>1.3617729999999999</v>
      </c>
      <c r="AY50" s="816">
        <v>1.5899730000000001</v>
      </c>
      <c r="AZ50" s="816">
        <v>1.3664270000000001</v>
      </c>
      <c r="BA50" s="816">
        <v>1.460334</v>
      </c>
      <c r="BB50" s="816">
        <v>1.647335</v>
      </c>
      <c r="BC50" s="816">
        <v>1.7479750000000001</v>
      </c>
      <c r="BD50" s="816">
        <v>1.8090512999999999</v>
      </c>
      <c r="BE50" s="300">
        <v>1.8614379999999999</v>
      </c>
      <c r="BF50" s="300">
        <v>1.930153</v>
      </c>
      <c r="BG50" s="300">
        <v>1.7715529999999999</v>
      </c>
      <c r="BH50" s="300">
        <v>1.651089</v>
      </c>
      <c r="BI50" s="300">
        <v>1.6477040000000001</v>
      </c>
      <c r="BJ50" s="300">
        <v>1.528076</v>
      </c>
      <c r="BK50" s="300">
        <v>1.4778560000000001</v>
      </c>
      <c r="BL50" s="300">
        <v>1.391624</v>
      </c>
      <c r="BM50" s="300">
        <v>1.5082450000000001</v>
      </c>
      <c r="BN50" s="300">
        <v>1.576236</v>
      </c>
      <c r="BO50" s="300">
        <v>1.690679</v>
      </c>
      <c r="BP50" s="300">
        <v>1.7835080000000001</v>
      </c>
      <c r="BQ50" s="300">
        <v>1.8445830000000001</v>
      </c>
      <c r="BR50" s="300">
        <v>1.895419</v>
      </c>
      <c r="BS50" s="300">
        <v>1.7362109999999999</v>
      </c>
      <c r="BT50" s="300">
        <v>1.6224829999999999</v>
      </c>
      <c r="BU50" s="300">
        <v>1.6099810000000001</v>
      </c>
      <c r="BV50" s="300">
        <v>1.4910079999999999</v>
      </c>
    </row>
    <row r="51" spans="1:74" ht="11.05" customHeight="1" x14ac:dyDescent="0.2">
      <c r="A51" s="212"/>
      <c r="B51" s="493"/>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291"/>
      <c r="AF51" s="291"/>
      <c r="AG51" s="291"/>
      <c r="AH51" s="291"/>
      <c r="AI51" s="291"/>
      <c r="AJ51" s="291"/>
      <c r="AK51" s="291"/>
      <c r="AL51" s="291"/>
      <c r="AM51" s="291"/>
      <c r="AN51" s="291"/>
      <c r="AO51" s="291"/>
      <c r="AP51" s="291"/>
      <c r="AQ51" s="291"/>
      <c r="AR51" s="291"/>
      <c r="AS51" s="291"/>
      <c r="AT51" s="291"/>
      <c r="AU51" s="291"/>
      <c r="AV51" s="291"/>
      <c r="AW51" s="291"/>
      <c r="AX51" s="291"/>
      <c r="AY51" s="818"/>
      <c r="AZ51" s="818"/>
      <c r="BA51" s="818"/>
      <c r="BB51" s="818"/>
      <c r="BC51" s="818"/>
      <c r="BD51" s="818"/>
      <c r="BE51" s="302"/>
      <c r="BF51" s="302"/>
      <c r="BG51" s="302"/>
      <c r="BH51" s="302"/>
      <c r="BI51" s="302"/>
      <c r="BJ51" s="302"/>
      <c r="BK51" s="302"/>
      <c r="BL51" s="302"/>
      <c r="BM51" s="302"/>
      <c r="BN51" s="302"/>
      <c r="BO51" s="302"/>
      <c r="BP51" s="302"/>
      <c r="BQ51" s="302"/>
      <c r="BR51" s="302"/>
      <c r="BS51" s="302"/>
      <c r="BT51" s="302"/>
      <c r="BU51" s="302"/>
      <c r="BV51" s="302"/>
    </row>
    <row r="52" spans="1:74" s="220" customFormat="1" ht="11.05" customHeight="1" x14ac:dyDescent="0.2">
      <c r="A52" s="490" t="s">
        <v>494</v>
      </c>
      <c r="B52" s="63" t="s">
        <v>495</v>
      </c>
      <c r="C52" s="69">
        <v>-0.50065700000000002</v>
      </c>
      <c r="D52" s="69">
        <v>0.35670400000000002</v>
      </c>
      <c r="E52" s="69">
        <v>0.43112299999999998</v>
      </c>
      <c r="F52" s="69">
        <v>-0.44062099999999998</v>
      </c>
      <c r="G52" s="69">
        <v>9.8158999999999996E-2</v>
      </c>
      <c r="H52" s="69">
        <v>-5.6323999999999999E-2</v>
      </c>
      <c r="I52" s="69">
        <v>0.367807</v>
      </c>
      <c r="J52" s="69">
        <v>-0.15270700000000001</v>
      </c>
      <c r="K52" s="69">
        <v>1.1621520000000001</v>
      </c>
      <c r="L52" s="69">
        <v>-9.0038000000000007E-2</v>
      </c>
      <c r="M52" s="69">
        <v>-0.71033999999999997</v>
      </c>
      <c r="N52" s="69">
        <v>-1.160752</v>
      </c>
      <c r="O52" s="69">
        <v>-0.51304499999999997</v>
      </c>
      <c r="P52" s="69">
        <v>-0.278256</v>
      </c>
      <c r="Q52" s="69">
        <v>-0.62126099999999995</v>
      </c>
      <c r="R52" s="69">
        <v>-1.4176089999999999</v>
      </c>
      <c r="S52" s="69">
        <v>-1.0306329999999999</v>
      </c>
      <c r="T52" s="69">
        <v>-1.1730879999999999</v>
      </c>
      <c r="U52" s="69">
        <v>-0.93116699999999997</v>
      </c>
      <c r="V52" s="69">
        <v>-1.3800319999999999</v>
      </c>
      <c r="W52" s="69">
        <v>-1.825135</v>
      </c>
      <c r="X52" s="69">
        <v>-1.4297340000000001</v>
      </c>
      <c r="Y52" s="69">
        <v>-1.6367750000000001</v>
      </c>
      <c r="Z52" s="69">
        <v>-2.0086240000000002</v>
      </c>
      <c r="AA52" s="69">
        <v>-0.81931299999999996</v>
      </c>
      <c r="AB52" s="69">
        <v>-0.84835099999999997</v>
      </c>
      <c r="AC52" s="69">
        <v>-2.642423</v>
      </c>
      <c r="AD52" s="69">
        <v>-1.450105</v>
      </c>
      <c r="AE52" s="69">
        <v>-1.3764179999999999</v>
      </c>
      <c r="AF52" s="69">
        <v>-1.223641</v>
      </c>
      <c r="AG52" s="69">
        <v>-2.0291670000000002</v>
      </c>
      <c r="AH52" s="69">
        <v>-1.5329919999999999</v>
      </c>
      <c r="AI52" s="69">
        <v>-1.4885459999999999</v>
      </c>
      <c r="AJ52" s="69">
        <v>-2.2928649999999999</v>
      </c>
      <c r="AK52" s="69">
        <v>-1.578578</v>
      </c>
      <c r="AL52" s="69">
        <v>-3.101664</v>
      </c>
      <c r="AM52" s="69">
        <v>-1.9230419999999999</v>
      </c>
      <c r="AN52" s="69">
        <v>-2.6579039999999998</v>
      </c>
      <c r="AO52" s="69">
        <v>-2.6626289999999999</v>
      </c>
      <c r="AP52" s="69">
        <v>-1.8856599999999999</v>
      </c>
      <c r="AQ52" s="69">
        <v>-1.1456850000000001</v>
      </c>
      <c r="AR52" s="69">
        <v>-2.3324780000000001</v>
      </c>
      <c r="AS52" s="69">
        <v>-1.4972920000000001</v>
      </c>
      <c r="AT52" s="69">
        <v>-2.7222729999999999</v>
      </c>
      <c r="AU52" s="69">
        <v>-2.3992879999999999</v>
      </c>
      <c r="AV52" s="69">
        <v>-2.6431830000000001</v>
      </c>
      <c r="AW52" s="69">
        <v>-3.3980299999999999</v>
      </c>
      <c r="AX52" s="69">
        <v>-2.823658</v>
      </c>
      <c r="AY52" s="834">
        <v>-1.9497390000000001</v>
      </c>
      <c r="AZ52" s="834">
        <v>-2.8323399999999999</v>
      </c>
      <c r="BA52" s="834">
        <v>-3.1429719999999999</v>
      </c>
      <c r="BB52" s="834">
        <v>-2.6385999999999998</v>
      </c>
      <c r="BC52" s="834">
        <v>-2.9010633141</v>
      </c>
      <c r="BD52" s="834">
        <v>-2.616917962</v>
      </c>
      <c r="BE52" s="501">
        <v>-2.1199819999999998</v>
      </c>
      <c r="BF52" s="501">
        <v>-2.6280139999999999</v>
      </c>
      <c r="BG52" s="501">
        <v>-2.5037180000000001</v>
      </c>
      <c r="BH52" s="501">
        <v>-2.3606690000000001</v>
      </c>
      <c r="BI52" s="501">
        <v>-3.0617540000000001</v>
      </c>
      <c r="BJ52" s="501">
        <v>-3.3528639999999998</v>
      </c>
      <c r="BK52" s="501">
        <v>-2.5185460000000002</v>
      </c>
      <c r="BL52" s="501">
        <v>-3.2873649999999999</v>
      </c>
      <c r="BM52" s="501">
        <v>-3.0861100000000001</v>
      </c>
      <c r="BN52" s="501">
        <v>-2.7393640000000001</v>
      </c>
      <c r="BO52" s="501">
        <v>-2.4691730000000001</v>
      </c>
      <c r="BP52" s="501">
        <v>-2.9014470000000001</v>
      </c>
      <c r="BQ52" s="501">
        <v>-2.7375500000000001</v>
      </c>
      <c r="BR52" s="501">
        <v>-2.9787270000000001</v>
      </c>
      <c r="BS52" s="501">
        <v>-3.113502</v>
      </c>
      <c r="BT52" s="501">
        <v>-3.063345</v>
      </c>
      <c r="BU52" s="501">
        <v>-3.218588</v>
      </c>
      <c r="BV52" s="501">
        <v>-3.3437070000000002</v>
      </c>
    </row>
    <row r="53" spans="1:74" ht="11.05" customHeight="1" x14ac:dyDescent="0.2">
      <c r="A53" s="212"/>
      <c r="B53" s="494"/>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c r="AQ53" s="291"/>
      <c r="AR53" s="291"/>
      <c r="AS53" s="291"/>
      <c r="AT53" s="291"/>
      <c r="AU53" s="291"/>
      <c r="AV53" s="291"/>
      <c r="AW53" s="291"/>
      <c r="AX53" s="291"/>
      <c r="AY53" s="818"/>
      <c r="AZ53" s="818"/>
      <c r="BA53" s="818"/>
      <c r="BB53" s="818"/>
      <c r="BC53" s="818"/>
      <c r="BD53" s="818"/>
      <c r="BE53" s="302"/>
      <c r="BF53" s="302"/>
      <c r="BG53" s="302"/>
      <c r="BH53" s="302"/>
      <c r="BI53" s="302"/>
      <c r="BJ53" s="302"/>
      <c r="BK53" s="302"/>
      <c r="BL53" s="302"/>
      <c r="BM53" s="302"/>
      <c r="BN53" s="302"/>
      <c r="BO53" s="302"/>
      <c r="BP53" s="302"/>
      <c r="BQ53" s="302"/>
      <c r="BR53" s="302"/>
      <c r="BS53" s="302"/>
      <c r="BT53" s="302"/>
      <c r="BU53" s="302"/>
      <c r="BV53" s="302"/>
    </row>
    <row r="54" spans="1:74" ht="11.05" customHeight="1" x14ac:dyDescent="0.2">
      <c r="A54" s="211"/>
      <c r="B54" s="495" t="s">
        <v>496</v>
      </c>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1"/>
      <c r="AN54" s="291"/>
      <c r="AO54" s="291"/>
      <c r="AP54" s="291"/>
      <c r="AQ54" s="291"/>
      <c r="AR54" s="291"/>
      <c r="AS54" s="291"/>
      <c r="AT54" s="291"/>
      <c r="AU54" s="291"/>
      <c r="AV54" s="291"/>
      <c r="AW54" s="291"/>
      <c r="AX54" s="291"/>
      <c r="AY54" s="818"/>
      <c r="AZ54" s="818"/>
      <c r="BA54" s="818"/>
      <c r="BB54" s="818"/>
      <c r="BC54" s="818"/>
      <c r="BD54" s="818"/>
      <c r="BE54" s="302"/>
      <c r="BF54" s="302"/>
      <c r="BG54" s="302"/>
      <c r="BH54" s="302"/>
      <c r="BI54" s="302"/>
      <c r="BJ54" s="302"/>
      <c r="BK54" s="302"/>
      <c r="BL54" s="302"/>
      <c r="BM54" s="302"/>
      <c r="BN54" s="302"/>
      <c r="BO54" s="302"/>
      <c r="BP54" s="302"/>
      <c r="BQ54" s="302"/>
      <c r="BR54" s="302"/>
      <c r="BS54" s="302"/>
      <c r="BT54" s="302"/>
      <c r="BU54" s="302"/>
      <c r="BV54" s="302"/>
    </row>
    <row r="55" spans="1:74" s="220" customFormat="1" ht="11.05" customHeight="1" x14ac:dyDescent="0.2">
      <c r="A55" s="490" t="s">
        <v>497</v>
      </c>
      <c r="B55" s="486" t="s">
        <v>498</v>
      </c>
      <c r="C55" s="27">
        <v>1337.1033399999999</v>
      </c>
      <c r="D55" s="27">
        <v>1303.06792</v>
      </c>
      <c r="E55" s="27">
        <v>1310.94721</v>
      </c>
      <c r="F55" s="27">
        <v>1298.811995</v>
      </c>
      <c r="G55" s="27">
        <v>1303.867405</v>
      </c>
      <c r="H55" s="27">
        <v>1281.363983</v>
      </c>
      <c r="I55" s="27">
        <v>1278.1167359999999</v>
      </c>
      <c r="J55" s="27">
        <v>1250.2037230000001</v>
      </c>
      <c r="K55" s="27">
        <v>1250.9396790000001</v>
      </c>
      <c r="L55" s="27">
        <v>1252.9669180000001</v>
      </c>
      <c r="M55" s="27">
        <v>1233.747879</v>
      </c>
      <c r="N55" s="27">
        <v>1198.6124299999999</v>
      </c>
      <c r="O55" s="27">
        <v>1190.10285</v>
      </c>
      <c r="P55" s="27">
        <v>1165.6142279999999</v>
      </c>
      <c r="Q55" s="27">
        <v>1154.2380989999999</v>
      </c>
      <c r="R55" s="27">
        <v>1153.830189</v>
      </c>
      <c r="S55" s="27">
        <v>1172.1564060000001</v>
      </c>
      <c r="T55" s="27">
        <v>1180.4096030000001</v>
      </c>
      <c r="U55" s="27">
        <v>1215.318088</v>
      </c>
      <c r="V55" s="27">
        <v>1212.6715799999999</v>
      </c>
      <c r="W55" s="27">
        <v>1215.5591079999999</v>
      </c>
      <c r="X55" s="27">
        <v>1230.5137460000001</v>
      </c>
      <c r="Y55" s="27">
        <v>1226.776977</v>
      </c>
      <c r="Z55" s="27">
        <v>1222.5920630000001</v>
      </c>
      <c r="AA55" s="27">
        <v>1253.7938650000001</v>
      </c>
      <c r="AB55" s="27">
        <v>1266.7063900000001</v>
      </c>
      <c r="AC55" s="27">
        <v>1229.9735470000001</v>
      </c>
      <c r="AD55" s="27">
        <v>1245.5824849999999</v>
      </c>
      <c r="AE55" s="27">
        <v>1260.0435170000001</v>
      </c>
      <c r="AF55" s="27">
        <v>1263.076135</v>
      </c>
      <c r="AG55" s="27">
        <v>1269.9315710000001</v>
      </c>
      <c r="AH55" s="27">
        <v>1258.5578250000001</v>
      </c>
      <c r="AI55" s="27">
        <v>1282.4267110000001</v>
      </c>
      <c r="AJ55" s="27">
        <v>1263.6332420000001</v>
      </c>
      <c r="AK55" s="27">
        <v>1263.984361</v>
      </c>
      <c r="AL55" s="27">
        <v>1251.418467</v>
      </c>
      <c r="AM55" s="27">
        <v>1233.710059</v>
      </c>
      <c r="AN55" s="27">
        <v>1221.6922039999999</v>
      </c>
      <c r="AO55" s="27">
        <v>1230.25081</v>
      </c>
      <c r="AP55" s="27">
        <v>1258.0632800000001</v>
      </c>
      <c r="AQ55" s="27">
        <v>1272.698854</v>
      </c>
      <c r="AR55" s="27">
        <v>1279.5600919999999</v>
      </c>
      <c r="AS55" s="27">
        <v>1285.665023</v>
      </c>
      <c r="AT55" s="27">
        <v>1275.7798660000001</v>
      </c>
      <c r="AU55" s="27">
        <v>1269.5213040000001</v>
      </c>
      <c r="AV55" s="27">
        <v>1250.088409</v>
      </c>
      <c r="AW55" s="27">
        <v>1247.7455319999999</v>
      </c>
      <c r="AX55" s="27">
        <v>1237.3471079999999</v>
      </c>
      <c r="AY55" s="835">
        <v>1210.7930019999999</v>
      </c>
      <c r="AZ55" s="835">
        <v>1201.320007</v>
      </c>
      <c r="BA55" s="835">
        <v>1204.6684029999999</v>
      </c>
      <c r="BB55" s="835">
        <v>1215.308587</v>
      </c>
      <c r="BC55" s="835">
        <v>1231.762168</v>
      </c>
      <c r="BD55" s="835">
        <v>1225.7816322000001</v>
      </c>
      <c r="BE55" s="382">
        <v>1231.0609999999999</v>
      </c>
      <c r="BF55" s="382">
        <v>1223.5050000000001</v>
      </c>
      <c r="BG55" s="382">
        <v>1227.258</v>
      </c>
      <c r="BH55" s="382">
        <v>1228.886</v>
      </c>
      <c r="BI55" s="382">
        <v>1225.8979999999999</v>
      </c>
      <c r="BJ55" s="382">
        <v>1204.7090000000001</v>
      </c>
      <c r="BK55" s="382">
        <v>1212.9549999999999</v>
      </c>
      <c r="BL55" s="382">
        <v>1193.915</v>
      </c>
      <c r="BM55" s="382">
        <v>1191.309</v>
      </c>
      <c r="BN55" s="382">
        <v>1203.9960000000001</v>
      </c>
      <c r="BO55" s="382">
        <v>1222.973</v>
      </c>
      <c r="BP55" s="382">
        <v>1221.1489999999999</v>
      </c>
      <c r="BQ55" s="382">
        <v>1224.3309999999999</v>
      </c>
      <c r="BR55" s="382">
        <v>1217.758</v>
      </c>
      <c r="BS55" s="382">
        <v>1214.29</v>
      </c>
      <c r="BT55" s="382">
        <v>1205.73</v>
      </c>
      <c r="BU55" s="382">
        <v>1201.2449999999999</v>
      </c>
      <c r="BV55" s="382">
        <v>1185.0519999999999</v>
      </c>
    </row>
    <row r="56" spans="1:74" ht="11.05" customHeight="1" x14ac:dyDescent="0.2">
      <c r="A56" s="212" t="s">
        <v>499</v>
      </c>
      <c r="B56" s="487" t="s">
        <v>500</v>
      </c>
      <c r="C56" s="291">
        <v>476.26900000000001</v>
      </c>
      <c r="D56" s="291">
        <v>493.87599999999998</v>
      </c>
      <c r="E56" s="291">
        <v>502.464</v>
      </c>
      <c r="F56" s="291">
        <v>489.15800000000002</v>
      </c>
      <c r="G56" s="291">
        <v>476.98</v>
      </c>
      <c r="H56" s="291">
        <v>448.108</v>
      </c>
      <c r="I56" s="291">
        <v>438.745</v>
      </c>
      <c r="J56" s="291">
        <v>421.52499999999998</v>
      </c>
      <c r="K56" s="291">
        <v>420.34300000000002</v>
      </c>
      <c r="L56" s="291">
        <v>436.58</v>
      </c>
      <c r="M56" s="291">
        <v>433.387</v>
      </c>
      <c r="N56" s="291">
        <v>421.18400000000003</v>
      </c>
      <c r="O56" s="291">
        <v>413.714</v>
      </c>
      <c r="P56" s="291">
        <v>408.52600000000001</v>
      </c>
      <c r="Q56" s="291">
        <v>414.20699999999999</v>
      </c>
      <c r="R56" s="291">
        <v>417.38200000000001</v>
      </c>
      <c r="S56" s="291">
        <v>415.065</v>
      </c>
      <c r="T56" s="291">
        <v>417.79899999999998</v>
      </c>
      <c r="U56" s="291">
        <v>424.07499999999999</v>
      </c>
      <c r="V56" s="291">
        <v>419.78500000000003</v>
      </c>
      <c r="W56" s="291">
        <v>429</v>
      </c>
      <c r="X56" s="291">
        <v>439.678</v>
      </c>
      <c r="Y56" s="291">
        <v>416.62099999999998</v>
      </c>
      <c r="Z56" s="291">
        <v>430.10199999999998</v>
      </c>
      <c r="AA56" s="291">
        <v>459.15899999999999</v>
      </c>
      <c r="AB56" s="291">
        <v>472.36900000000003</v>
      </c>
      <c r="AC56" s="291">
        <v>465.21899999999999</v>
      </c>
      <c r="AD56" s="291">
        <v>459.62700000000001</v>
      </c>
      <c r="AE56" s="291">
        <v>460.64299999999997</v>
      </c>
      <c r="AF56" s="291">
        <v>454.71499999999997</v>
      </c>
      <c r="AG56" s="291">
        <v>439.947</v>
      </c>
      <c r="AH56" s="291">
        <v>417.30099999999999</v>
      </c>
      <c r="AI56" s="291">
        <v>417.86500000000001</v>
      </c>
      <c r="AJ56" s="291">
        <v>425.99299999999999</v>
      </c>
      <c r="AK56" s="291">
        <v>441.83800000000002</v>
      </c>
      <c r="AL56" s="291">
        <v>426.49099999999999</v>
      </c>
      <c r="AM56" s="291">
        <v>427.85700000000003</v>
      </c>
      <c r="AN56" s="291">
        <v>447.92899999999997</v>
      </c>
      <c r="AO56" s="291">
        <v>447.20600000000002</v>
      </c>
      <c r="AP56" s="291">
        <v>463.84199999999998</v>
      </c>
      <c r="AQ56" s="291">
        <v>454.548</v>
      </c>
      <c r="AR56" s="291">
        <v>440.15100000000001</v>
      </c>
      <c r="AS56" s="291">
        <v>427.20699999999999</v>
      </c>
      <c r="AT56" s="291">
        <v>417.35</v>
      </c>
      <c r="AU56" s="291">
        <v>415.93299999999999</v>
      </c>
      <c r="AV56" s="291">
        <v>423.62900000000002</v>
      </c>
      <c r="AW56" s="291">
        <v>421.30799999999999</v>
      </c>
      <c r="AX56" s="291">
        <v>413.73399999999998</v>
      </c>
      <c r="AY56" s="818">
        <v>418.78199999999998</v>
      </c>
      <c r="AZ56" s="818">
        <v>429.786</v>
      </c>
      <c r="BA56" s="818">
        <v>431.68799999999999</v>
      </c>
      <c r="BB56" s="818">
        <v>435.065</v>
      </c>
      <c r="BC56" s="818">
        <v>435.01785713999999</v>
      </c>
      <c r="BD56" s="818">
        <v>417.26385849000002</v>
      </c>
      <c r="BE56" s="302">
        <v>410.80689999999998</v>
      </c>
      <c r="BF56" s="302">
        <v>398.81689999999998</v>
      </c>
      <c r="BG56" s="302">
        <v>400.07549999999998</v>
      </c>
      <c r="BH56" s="302">
        <v>413.8723</v>
      </c>
      <c r="BI56" s="302">
        <v>412.82709999999997</v>
      </c>
      <c r="BJ56" s="302">
        <v>405.22930000000002</v>
      </c>
      <c r="BK56" s="302">
        <v>415.6943</v>
      </c>
      <c r="BL56" s="302">
        <v>423.21699999999998</v>
      </c>
      <c r="BM56" s="302">
        <v>429.33760000000001</v>
      </c>
      <c r="BN56" s="302">
        <v>436.7133</v>
      </c>
      <c r="BO56" s="302">
        <v>436.06450000000001</v>
      </c>
      <c r="BP56" s="302">
        <v>426.3177</v>
      </c>
      <c r="BQ56" s="302">
        <v>414.04020000000003</v>
      </c>
      <c r="BR56" s="302">
        <v>403.0548</v>
      </c>
      <c r="BS56" s="302">
        <v>401.06549999999999</v>
      </c>
      <c r="BT56" s="302">
        <v>411.13229999999999</v>
      </c>
      <c r="BU56" s="302">
        <v>409.76749999999998</v>
      </c>
      <c r="BV56" s="302">
        <v>400.07870000000003</v>
      </c>
    </row>
    <row r="57" spans="1:74" ht="11.05" customHeight="1" x14ac:dyDescent="0.2">
      <c r="A57" s="212" t="s">
        <v>501</v>
      </c>
      <c r="B57" s="487" t="s">
        <v>467</v>
      </c>
      <c r="C57" s="291">
        <v>197.22988000000001</v>
      </c>
      <c r="D57" s="291">
        <v>178.06336899999999</v>
      </c>
      <c r="E57" s="291">
        <v>176.882181</v>
      </c>
      <c r="F57" s="291">
        <v>185.83204900000001</v>
      </c>
      <c r="G57" s="291">
        <v>196.36487199999999</v>
      </c>
      <c r="H57" s="291">
        <v>205.29779600000001</v>
      </c>
      <c r="I57" s="291">
        <v>221.754276</v>
      </c>
      <c r="J57" s="291">
        <v>229.26124799999999</v>
      </c>
      <c r="K57" s="291">
        <v>235.50357700000001</v>
      </c>
      <c r="L57" s="291">
        <v>235.73503299999999</v>
      </c>
      <c r="M57" s="291">
        <v>220.683379</v>
      </c>
      <c r="N57" s="291">
        <v>193.052471</v>
      </c>
      <c r="O57" s="291">
        <v>160.87744900000001</v>
      </c>
      <c r="P57" s="291">
        <v>141.07776200000001</v>
      </c>
      <c r="Q57" s="291">
        <v>142.11115699999999</v>
      </c>
      <c r="R57" s="291">
        <v>154.29309699999999</v>
      </c>
      <c r="S57" s="291">
        <v>177.48304099999999</v>
      </c>
      <c r="T57" s="291">
        <v>186.72917699999999</v>
      </c>
      <c r="U57" s="291">
        <v>208.541369</v>
      </c>
      <c r="V57" s="291">
        <v>230.774023</v>
      </c>
      <c r="W57" s="291">
        <v>243.70535000000001</v>
      </c>
      <c r="X57" s="291">
        <v>243.01998399999999</v>
      </c>
      <c r="Y57" s="291">
        <v>236.15490500000001</v>
      </c>
      <c r="Z57" s="291">
        <v>211.14952099999999</v>
      </c>
      <c r="AA57" s="291">
        <v>187.896445</v>
      </c>
      <c r="AB57" s="291">
        <v>174.685643</v>
      </c>
      <c r="AC57" s="291">
        <v>173.949138</v>
      </c>
      <c r="AD57" s="291">
        <v>187.93352400000001</v>
      </c>
      <c r="AE57" s="291">
        <v>207.05935700000001</v>
      </c>
      <c r="AF57" s="291">
        <v>225.71730600000001</v>
      </c>
      <c r="AG57" s="291">
        <v>242.93247600000001</v>
      </c>
      <c r="AH57" s="291">
        <v>266.99305399999997</v>
      </c>
      <c r="AI57" s="291">
        <v>277.21147300000001</v>
      </c>
      <c r="AJ57" s="291">
        <v>274.01406400000002</v>
      </c>
      <c r="AK57" s="291">
        <v>254.801704</v>
      </c>
      <c r="AL57" s="291">
        <v>223.298676</v>
      </c>
      <c r="AM57" s="291">
        <v>185.572822</v>
      </c>
      <c r="AN57" s="291">
        <v>163.32581099999999</v>
      </c>
      <c r="AO57" s="291">
        <v>169.183324</v>
      </c>
      <c r="AP57" s="291">
        <v>188.516414</v>
      </c>
      <c r="AQ57" s="291">
        <v>214.52483899999999</v>
      </c>
      <c r="AR57" s="291">
        <v>235.056847</v>
      </c>
      <c r="AS57" s="291">
        <v>264.63737700000001</v>
      </c>
      <c r="AT57" s="291">
        <v>278.24472700000001</v>
      </c>
      <c r="AU57" s="291">
        <v>277.42261100000002</v>
      </c>
      <c r="AV57" s="291">
        <v>269.607191</v>
      </c>
      <c r="AW57" s="291">
        <v>253.86951099999999</v>
      </c>
      <c r="AX57" s="291">
        <v>226.022458</v>
      </c>
      <c r="AY57" s="818">
        <v>184.688322</v>
      </c>
      <c r="AZ57" s="818">
        <v>163.02121600000001</v>
      </c>
      <c r="BA57" s="818">
        <v>173.54224300000001</v>
      </c>
      <c r="BB57" s="818">
        <v>194.55259599999999</v>
      </c>
      <c r="BC57" s="818">
        <v>215.208</v>
      </c>
      <c r="BD57" s="818">
        <v>236.26090883000001</v>
      </c>
      <c r="BE57" s="302">
        <v>254.2115</v>
      </c>
      <c r="BF57" s="302">
        <v>273.74509999999998</v>
      </c>
      <c r="BG57" s="302">
        <v>280.76479999999998</v>
      </c>
      <c r="BH57" s="302">
        <v>276.05770000000001</v>
      </c>
      <c r="BI57" s="302">
        <v>261.65280000000001</v>
      </c>
      <c r="BJ57" s="302">
        <v>234.5498</v>
      </c>
      <c r="BK57" s="302">
        <v>202.7894</v>
      </c>
      <c r="BL57" s="302">
        <v>182.3005</v>
      </c>
      <c r="BM57" s="302">
        <v>183.99850000000001</v>
      </c>
      <c r="BN57" s="302">
        <v>197.6027</v>
      </c>
      <c r="BO57" s="302">
        <v>217.9588</v>
      </c>
      <c r="BP57" s="302">
        <v>234.96809999999999</v>
      </c>
      <c r="BQ57" s="302">
        <v>252.9273</v>
      </c>
      <c r="BR57" s="302">
        <v>271.21969999999999</v>
      </c>
      <c r="BS57" s="302">
        <v>278.03539999999998</v>
      </c>
      <c r="BT57" s="302">
        <v>271.39030000000002</v>
      </c>
      <c r="BU57" s="302">
        <v>255.7766</v>
      </c>
      <c r="BV57" s="302">
        <v>228.62559999999999</v>
      </c>
    </row>
    <row r="58" spans="1:74" ht="11.05" customHeight="1" x14ac:dyDescent="0.2">
      <c r="A58" s="212" t="s">
        <v>502</v>
      </c>
      <c r="B58" s="487" t="s">
        <v>469</v>
      </c>
      <c r="C58" s="291">
        <v>84.307000000000002</v>
      </c>
      <c r="D58" s="291">
        <v>88.64</v>
      </c>
      <c r="E58" s="291">
        <v>92.546999999999997</v>
      </c>
      <c r="F58" s="291">
        <v>91.009</v>
      </c>
      <c r="G58" s="291">
        <v>90.15</v>
      </c>
      <c r="H58" s="291">
        <v>92.25</v>
      </c>
      <c r="I58" s="291">
        <v>90.656999999999996</v>
      </c>
      <c r="J58" s="291">
        <v>85.084999999999994</v>
      </c>
      <c r="K58" s="291">
        <v>89.522999999999996</v>
      </c>
      <c r="L58" s="291">
        <v>90.191000000000003</v>
      </c>
      <c r="M58" s="291">
        <v>87.673000000000002</v>
      </c>
      <c r="N58" s="291">
        <v>79.7</v>
      </c>
      <c r="O58" s="291">
        <v>82.852000000000004</v>
      </c>
      <c r="P58" s="291">
        <v>85.337999999999994</v>
      </c>
      <c r="Q58" s="291">
        <v>88.066999999999993</v>
      </c>
      <c r="R58" s="291">
        <v>88.513000000000005</v>
      </c>
      <c r="S58" s="291">
        <v>89.183999999999997</v>
      </c>
      <c r="T58" s="291">
        <v>88.864000000000004</v>
      </c>
      <c r="U58" s="291">
        <v>87.632000000000005</v>
      </c>
      <c r="V58" s="291">
        <v>86.415999999999997</v>
      </c>
      <c r="W58" s="291">
        <v>82.31</v>
      </c>
      <c r="X58" s="291">
        <v>85.152000000000001</v>
      </c>
      <c r="Y58" s="291">
        <v>84.174000000000007</v>
      </c>
      <c r="Z58" s="291">
        <v>86.382000000000005</v>
      </c>
      <c r="AA58" s="291">
        <v>85.494</v>
      </c>
      <c r="AB58" s="291">
        <v>87.653999999999996</v>
      </c>
      <c r="AC58" s="291">
        <v>88.863</v>
      </c>
      <c r="AD58" s="291">
        <v>91.912999999999997</v>
      </c>
      <c r="AE58" s="291">
        <v>88.903000000000006</v>
      </c>
      <c r="AF58" s="291">
        <v>87.274000000000001</v>
      </c>
      <c r="AG58" s="291">
        <v>87.143000000000001</v>
      </c>
      <c r="AH58" s="291">
        <v>86.353999999999999</v>
      </c>
      <c r="AI58" s="291">
        <v>88.43</v>
      </c>
      <c r="AJ58" s="291">
        <v>91.561000000000007</v>
      </c>
      <c r="AK58" s="291">
        <v>89.683999999999997</v>
      </c>
      <c r="AL58" s="291">
        <v>84.177999999999997</v>
      </c>
      <c r="AM58" s="291">
        <v>82.197999999999993</v>
      </c>
      <c r="AN58" s="291">
        <v>91.430999999999997</v>
      </c>
      <c r="AO58" s="291">
        <v>91.703000000000003</v>
      </c>
      <c r="AP58" s="291">
        <v>91.08</v>
      </c>
      <c r="AQ58" s="291">
        <v>90.924000000000007</v>
      </c>
      <c r="AR58" s="291">
        <v>87.76</v>
      </c>
      <c r="AS58" s="291">
        <v>82.77</v>
      </c>
      <c r="AT58" s="291">
        <v>80.171999999999997</v>
      </c>
      <c r="AU58" s="291">
        <v>80.742000000000004</v>
      </c>
      <c r="AV58" s="291">
        <v>82.775000000000006</v>
      </c>
      <c r="AW58" s="291">
        <v>81.921000000000006</v>
      </c>
      <c r="AX58" s="291">
        <v>76.578999999999994</v>
      </c>
      <c r="AY58" s="818">
        <v>78.774000000000001</v>
      </c>
      <c r="AZ58" s="818">
        <v>83.484999999999999</v>
      </c>
      <c r="BA58" s="818">
        <v>87.486999999999995</v>
      </c>
      <c r="BB58" s="818">
        <v>90.465000000000003</v>
      </c>
      <c r="BC58" s="818">
        <v>88.588714285999998</v>
      </c>
      <c r="BD58" s="818">
        <v>85.072865508999996</v>
      </c>
      <c r="BE58" s="302">
        <v>84.467550000000003</v>
      </c>
      <c r="BF58" s="302">
        <v>82.982129999999998</v>
      </c>
      <c r="BG58" s="302">
        <v>83.776600000000002</v>
      </c>
      <c r="BH58" s="302">
        <v>85.874939999999995</v>
      </c>
      <c r="BI58" s="302">
        <v>83.952089999999998</v>
      </c>
      <c r="BJ58" s="302">
        <v>79.263170000000002</v>
      </c>
      <c r="BK58" s="302">
        <v>84.296779999999998</v>
      </c>
      <c r="BL58" s="302">
        <v>86.542689999999993</v>
      </c>
      <c r="BM58" s="302">
        <v>88.668539999999993</v>
      </c>
      <c r="BN58" s="302">
        <v>89.46369</v>
      </c>
      <c r="BO58" s="302">
        <v>88.624780000000001</v>
      </c>
      <c r="BP58" s="302">
        <v>87.181740000000005</v>
      </c>
      <c r="BQ58" s="302">
        <v>86.019940000000005</v>
      </c>
      <c r="BR58" s="302">
        <v>84.092569999999995</v>
      </c>
      <c r="BS58" s="302">
        <v>84.653769999999994</v>
      </c>
      <c r="BT58" s="302">
        <v>86.422229999999999</v>
      </c>
      <c r="BU58" s="302">
        <v>84.267499999999998</v>
      </c>
      <c r="BV58" s="302">
        <v>79.400989999999993</v>
      </c>
    </row>
    <row r="59" spans="1:74" ht="11.05" customHeight="1" x14ac:dyDescent="0.2">
      <c r="A59" s="212" t="s">
        <v>503</v>
      </c>
      <c r="B59" s="487" t="s">
        <v>471</v>
      </c>
      <c r="C59" s="291">
        <v>32.564942000000002</v>
      </c>
      <c r="D59" s="291">
        <v>31.051335999999999</v>
      </c>
      <c r="E59" s="291">
        <v>29.276747</v>
      </c>
      <c r="F59" s="291">
        <v>28.590413999999999</v>
      </c>
      <c r="G59" s="291">
        <v>27.747852999999999</v>
      </c>
      <c r="H59" s="291">
        <v>27.730668999999999</v>
      </c>
      <c r="I59" s="291">
        <v>28.734027000000001</v>
      </c>
      <c r="J59" s="291">
        <v>26.634188999999999</v>
      </c>
      <c r="K59" s="291">
        <v>25.720549999999999</v>
      </c>
      <c r="L59" s="291">
        <v>25.393108999999999</v>
      </c>
      <c r="M59" s="291">
        <v>26.449034000000001</v>
      </c>
      <c r="N59" s="291">
        <v>28.674790999999999</v>
      </c>
      <c r="O59" s="291">
        <v>33.352336999999999</v>
      </c>
      <c r="P59" s="291">
        <v>34.035051000000003</v>
      </c>
      <c r="Q59" s="291">
        <v>34.398493000000002</v>
      </c>
      <c r="R59" s="291">
        <v>31.637782999999999</v>
      </c>
      <c r="S59" s="291">
        <v>30.775500999999998</v>
      </c>
      <c r="T59" s="291">
        <v>29.736238</v>
      </c>
      <c r="U59" s="291">
        <v>30.787911999999999</v>
      </c>
      <c r="V59" s="291">
        <v>29.152491999999999</v>
      </c>
      <c r="W59" s="291">
        <v>27.261168000000001</v>
      </c>
      <c r="X59" s="291">
        <v>27.034628999999999</v>
      </c>
      <c r="Y59" s="291">
        <v>30.159193999999999</v>
      </c>
      <c r="Z59" s="291">
        <v>31.550449</v>
      </c>
      <c r="AA59" s="291">
        <v>33.576895</v>
      </c>
      <c r="AB59" s="291">
        <v>35.218246000000001</v>
      </c>
      <c r="AC59" s="291">
        <v>34.493988999999999</v>
      </c>
      <c r="AD59" s="291">
        <v>33.599620999999999</v>
      </c>
      <c r="AE59" s="291">
        <v>31.587306999999999</v>
      </c>
      <c r="AF59" s="291">
        <v>30.189724999999999</v>
      </c>
      <c r="AG59" s="291">
        <v>31.095637</v>
      </c>
      <c r="AH59" s="291">
        <v>29.822569999999999</v>
      </c>
      <c r="AI59" s="291">
        <v>30.321832000000001</v>
      </c>
      <c r="AJ59" s="291">
        <v>28.726247999999998</v>
      </c>
      <c r="AK59" s="291">
        <v>30.770309999999998</v>
      </c>
      <c r="AL59" s="291">
        <v>33.117010000000001</v>
      </c>
      <c r="AM59" s="291">
        <v>35.660341000000003</v>
      </c>
      <c r="AN59" s="291">
        <v>37.399225999999999</v>
      </c>
      <c r="AO59" s="291">
        <v>38.239471999999999</v>
      </c>
      <c r="AP59" s="291">
        <v>37.010818999999998</v>
      </c>
      <c r="AQ59" s="291">
        <v>33.175272999999997</v>
      </c>
      <c r="AR59" s="291">
        <v>33.374184</v>
      </c>
      <c r="AS59" s="291">
        <v>33.290945000000001</v>
      </c>
      <c r="AT59" s="291">
        <v>33.771541999999997</v>
      </c>
      <c r="AU59" s="291">
        <v>33.297977000000003</v>
      </c>
      <c r="AV59" s="291">
        <v>31.632944999999999</v>
      </c>
      <c r="AW59" s="291">
        <v>32.375824999999999</v>
      </c>
      <c r="AX59" s="291">
        <v>34.779285999999999</v>
      </c>
      <c r="AY59" s="818">
        <v>36.474736</v>
      </c>
      <c r="AZ59" s="818">
        <v>37.371895000000002</v>
      </c>
      <c r="BA59" s="818">
        <v>37.215085000000002</v>
      </c>
      <c r="BB59" s="818">
        <v>33.782297</v>
      </c>
      <c r="BC59" s="818">
        <v>33.114766613999997</v>
      </c>
      <c r="BD59" s="818">
        <v>32.741548981000001</v>
      </c>
      <c r="BE59" s="302">
        <v>32.893030000000003</v>
      </c>
      <c r="BF59" s="302">
        <v>32.305660000000003</v>
      </c>
      <c r="BG59" s="302">
        <v>32.207050000000002</v>
      </c>
      <c r="BH59" s="302">
        <v>31.73781</v>
      </c>
      <c r="BI59" s="302">
        <v>33.062950000000001</v>
      </c>
      <c r="BJ59" s="302">
        <v>34.586069999999999</v>
      </c>
      <c r="BK59" s="302">
        <v>37.203530000000001</v>
      </c>
      <c r="BL59" s="302">
        <v>37.740819999999999</v>
      </c>
      <c r="BM59" s="302">
        <v>37.817309999999999</v>
      </c>
      <c r="BN59" s="302">
        <v>36.895760000000003</v>
      </c>
      <c r="BO59" s="302">
        <v>35.504040000000003</v>
      </c>
      <c r="BP59" s="302">
        <v>34.72636</v>
      </c>
      <c r="BQ59" s="302">
        <v>34.783859999999997</v>
      </c>
      <c r="BR59" s="302">
        <v>34.08249</v>
      </c>
      <c r="BS59" s="302">
        <v>33.79609</v>
      </c>
      <c r="BT59" s="302">
        <v>33.33567</v>
      </c>
      <c r="BU59" s="302">
        <v>34.721690000000002</v>
      </c>
      <c r="BV59" s="302">
        <v>36.293930000000003</v>
      </c>
    </row>
    <row r="60" spans="1:74" ht="11.05" customHeight="1" x14ac:dyDescent="0.2">
      <c r="A60" s="212" t="s">
        <v>504</v>
      </c>
      <c r="B60" s="487" t="s">
        <v>473</v>
      </c>
      <c r="C60" s="291">
        <v>255.361605</v>
      </c>
      <c r="D60" s="291">
        <v>241.27302900000001</v>
      </c>
      <c r="E60" s="291">
        <v>237.84609399999999</v>
      </c>
      <c r="F60" s="291">
        <v>238.62245100000001</v>
      </c>
      <c r="G60" s="291">
        <v>240.175715</v>
      </c>
      <c r="H60" s="291">
        <v>237.28622200000001</v>
      </c>
      <c r="I60" s="291">
        <v>230.76469800000001</v>
      </c>
      <c r="J60" s="291">
        <v>225.55103199999999</v>
      </c>
      <c r="K60" s="291">
        <v>227.04755800000001</v>
      </c>
      <c r="L60" s="291">
        <v>216.69639000000001</v>
      </c>
      <c r="M60" s="291">
        <v>220.59760700000001</v>
      </c>
      <c r="N60" s="291">
        <v>232.177537</v>
      </c>
      <c r="O60" s="291">
        <v>251.78143700000001</v>
      </c>
      <c r="P60" s="291">
        <v>250.26103599999999</v>
      </c>
      <c r="Q60" s="291">
        <v>238.50202100000001</v>
      </c>
      <c r="R60" s="291">
        <v>230.01925299999999</v>
      </c>
      <c r="S60" s="291">
        <v>220.72221500000001</v>
      </c>
      <c r="T60" s="291">
        <v>221.01629</v>
      </c>
      <c r="U60" s="291">
        <v>225.133026</v>
      </c>
      <c r="V60" s="291">
        <v>215.59122500000001</v>
      </c>
      <c r="W60" s="291">
        <v>209.51571100000001</v>
      </c>
      <c r="X60" s="291">
        <v>210.44437199999999</v>
      </c>
      <c r="Y60" s="291">
        <v>221.35419999999999</v>
      </c>
      <c r="Z60" s="291">
        <v>224.41015400000001</v>
      </c>
      <c r="AA60" s="291">
        <v>239.63172499999999</v>
      </c>
      <c r="AB60" s="291">
        <v>242.635672</v>
      </c>
      <c r="AC60" s="291">
        <v>225.20362700000001</v>
      </c>
      <c r="AD60" s="291">
        <v>223.64209</v>
      </c>
      <c r="AE60" s="291">
        <v>222.14595199999999</v>
      </c>
      <c r="AF60" s="291">
        <v>222.055801</v>
      </c>
      <c r="AG60" s="291">
        <v>220.87479500000001</v>
      </c>
      <c r="AH60" s="291">
        <v>219.15346</v>
      </c>
      <c r="AI60" s="291">
        <v>227.885199</v>
      </c>
      <c r="AJ60" s="291">
        <v>218.728658</v>
      </c>
      <c r="AK60" s="291">
        <v>221.53345100000001</v>
      </c>
      <c r="AL60" s="291">
        <v>240.716757</v>
      </c>
      <c r="AM60" s="291">
        <v>252.39195900000001</v>
      </c>
      <c r="AN60" s="291">
        <v>240.21721099999999</v>
      </c>
      <c r="AO60" s="291">
        <v>233.42984799999999</v>
      </c>
      <c r="AP60" s="291">
        <v>233.297033</v>
      </c>
      <c r="AQ60" s="291">
        <v>230.50117900000001</v>
      </c>
      <c r="AR60" s="291">
        <v>232.42795100000001</v>
      </c>
      <c r="AS60" s="291">
        <v>223.971417</v>
      </c>
      <c r="AT60" s="291">
        <v>220.41615300000001</v>
      </c>
      <c r="AU60" s="291">
        <v>219.70291900000001</v>
      </c>
      <c r="AV60" s="291">
        <v>213.19474700000001</v>
      </c>
      <c r="AW60" s="291">
        <v>221.59306100000001</v>
      </c>
      <c r="AX60" s="291">
        <v>238.61476099999999</v>
      </c>
      <c r="AY60" s="818">
        <v>251.069999</v>
      </c>
      <c r="AZ60" s="818">
        <v>243.69924399999999</v>
      </c>
      <c r="BA60" s="818">
        <v>233.762238</v>
      </c>
      <c r="BB60" s="818">
        <v>228.244021</v>
      </c>
      <c r="BC60" s="818">
        <v>228.72900000000001</v>
      </c>
      <c r="BD60" s="818">
        <v>230.50719394000001</v>
      </c>
      <c r="BE60" s="302">
        <v>227.3108</v>
      </c>
      <c r="BF60" s="302">
        <v>218.86439999999999</v>
      </c>
      <c r="BG60" s="302">
        <v>219.5352</v>
      </c>
      <c r="BH60" s="302">
        <v>217.64510000000001</v>
      </c>
      <c r="BI60" s="302">
        <v>224.53399999999999</v>
      </c>
      <c r="BJ60" s="302">
        <v>236.51679999999999</v>
      </c>
      <c r="BK60" s="302">
        <v>248.90180000000001</v>
      </c>
      <c r="BL60" s="302">
        <v>241.44759999999999</v>
      </c>
      <c r="BM60" s="302">
        <v>229.6558</v>
      </c>
      <c r="BN60" s="302">
        <v>224.417</v>
      </c>
      <c r="BO60" s="302">
        <v>221.24209999999999</v>
      </c>
      <c r="BP60" s="302">
        <v>219.8092</v>
      </c>
      <c r="BQ60" s="302">
        <v>219.82259999999999</v>
      </c>
      <c r="BR60" s="302">
        <v>212.4676</v>
      </c>
      <c r="BS60" s="302">
        <v>210.24039999999999</v>
      </c>
      <c r="BT60" s="302">
        <v>205.964</v>
      </c>
      <c r="BU60" s="302">
        <v>215.16460000000001</v>
      </c>
      <c r="BV60" s="302">
        <v>229.87350000000001</v>
      </c>
    </row>
    <row r="61" spans="1:74" ht="11.05" customHeight="1" x14ac:dyDescent="0.2">
      <c r="A61" s="212" t="s">
        <v>505</v>
      </c>
      <c r="B61" s="487" t="s">
        <v>475</v>
      </c>
      <c r="C61" s="397">
        <v>42.591304999999998</v>
      </c>
      <c r="D61" s="397">
        <v>39.996749000000001</v>
      </c>
      <c r="E61" s="397">
        <v>39.118651999999997</v>
      </c>
      <c r="F61" s="397">
        <v>40.531784000000002</v>
      </c>
      <c r="G61" s="397">
        <v>43.443421000000001</v>
      </c>
      <c r="H61" s="397">
        <v>44.729740999999997</v>
      </c>
      <c r="I61" s="397">
        <v>43.818579</v>
      </c>
      <c r="J61" s="397">
        <v>42.476813</v>
      </c>
      <c r="K61" s="397">
        <v>41.987599000000003</v>
      </c>
      <c r="L61" s="397">
        <v>40.353942000000004</v>
      </c>
      <c r="M61" s="397">
        <v>36.776465000000002</v>
      </c>
      <c r="N61" s="397">
        <v>35.797570999999998</v>
      </c>
      <c r="O61" s="397">
        <v>38.582630000000002</v>
      </c>
      <c r="P61" s="397">
        <v>39.857602999999997</v>
      </c>
      <c r="Q61" s="397">
        <v>35.606813000000002</v>
      </c>
      <c r="R61" s="397">
        <v>37.708813999999997</v>
      </c>
      <c r="S61" s="397">
        <v>41.341512000000002</v>
      </c>
      <c r="T61" s="397">
        <v>39.375874000000003</v>
      </c>
      <c r="U61" s="397">
        <v>41.230307000000003</v>
      </c>
      <c r="V61" s="397">
        <v>38.408996000000002</v>
      </c>
      <c r="W61" s="397">
        <v>36.520041999999997</v>
      </c>
      <c r="X61" s="397">
        <v>36.459811999999999</v>
      </c>
      <c r="Y61" s="397">
        <v>37.811636</v>
      </c>
      <c r="Z61" s="397">
        <v>35.038728999999996</v>
      </c>
      <c r="AA61" s="397">
        <v>35.568530000000003</v>
      </c>
      <c r="AB61" s="397">
        <v>37.254086000000001</v>
      </c>
      <c r="AC61" s="397">
        <v>37.772772000000003</v>
      </c>
      <c r="AD61" s="397">
        <v>40.968086</v>
      </c>
      <c r="AE61" s="397">
        <v>42.351891999999999</v>
      </c>
      <c r="AF61" s="397">
        <v>42.415795000000003</v>
      </c>
      <c r="AG61" s="397">
        <v>42.581170999999998</v>
      </c>
      <c r="AH61" s="397">
        <v>42.612389999999998</v>
      </c>
      <c r="AI61" s="397">
        <v>43.462268999999999</v>
      </c>
      <c r="AJ61" s="397">
        <v>39.437100999999998</v>
      </c>
      <c r="AK61" s="397">
        <v>38.730170999999999</v>
      </c>
      <c r="AL61" s="397">
        <v>39.776125</v>
      </c>
      <c r="AM61" s="397">
        <v>41.567742000000003</v>
      </c>
      <c r="AN61" s="397">
        <v>39.857218000000003</v>
      </c>
      <c r="AO61" s="397">
        <v>42.170274999999997</v>
      </c>
      <c r="AP61" s="397">
        <v>41.572355999999999</v>
      </c>
      <c r="AQ61" s="397">
        <v>42.337643</v>
      </c>
      <c r="AR61" s="397">
        <v>45.255206000000001</v>
      </c>
      <c r="AS61" s="397">
        <v>45.393638000000003</v>
      </c>
      <c r="AT61" s="397">
        <v>46.044159000000001</v>
      </c>
      <c r="AU61" s="397">
        <v>45.644038000000002</v>
      </c>
      <c r="AV61" s="397">
        <v>43.623904000000003</v>
      </c>
      <c r="AW61" s="397">
        <v>43.759135999999998</v>
      </c>
      <c r="AX61" s="397">
        <v>43.882595999999999</v>
      </c>
      <c r="AY61" s="836">
        <v>43.405684999999998</v>
      </c>
      <c r="AZ61" s="836">
        <v>44.179327999999998</v>
      </c>
      <c r="BA61" s="836">
        <v>41.725836999999999</v>
      </c>
      <c r="BB61" s="836">
        <v>41.761969000000001</v>
      </c>
      <c r="BC61" s="836">
        <v>43.581142857000003</v>
      </c>
      <c r="BD61" s="836">
        <v>44.867712286</v>
      </c>
      <c r="BE61" s="401">
        <v>44.53369</v>
      </c>
      <c r="BF61" s="401">
        <v>44.56964</v>
      </c>
      <c r="BG61" s="401">
        <v>45.354379999999999</v>
      </c>
      <c r="BH61" s="401">
        <v>42.77872</v>
      </c>
      <c r="BI61" s="401">
        <v>42.295859999999998</v>
      </c>
      <c r="BJ61" s="401">
        <v>41.638120000000001</v>
      </c>
      <c r="BK61" s="401">
        <v>42.1252</v>
      </c>
      <c r="BL61" s="401">
        <v>43.160350000000001</v>
      </c>
      <c r="BM61" s="401">
        <v>41.831090000000003</v>
      </c>
      <c r="BN61" s="401">
        <v>41.826599999999999</v>
      </c>
      <c r="BO61" s="401">
        <v>41.876170000000002</v>
      </c>
      <c r="BP61" s="401">
        <v>41.277059999999999</v>
      </c>
      <c r="BQ61" s="401">
        <v>40.635399999999997</v>
      </c>
      <c r="BR61" s="401">
        <v>40.287170000000003</v>
      </c>
      <c r="BS61" s="401">
        <v>41.693190000000001</v>
      </c>
      <c r="BT61" s="401">
        <v>39.559399999999997</v>
      </c>
      <c r="BU61" s="401">
        <v>39.42512</v>
      </c>
      <c r="BV61" s="401">
        <v>39.023539999999997</v>
      </c>
    </row>
    <row r="62" spans="1:74" ht="11.05" customHeight="1" x14ac:dyDescent="0.2">
      <c r="A62" s="212" t="s">
        <v>506</v>
      </c>
      <c r="B62" s="487" t="s">
        <v>477</v>
      </c>
      <c r="C62" s="397">
        <v>164.05760799999999</v>
      </c>
      <c r="D62" s="397">
        <v>144.01243700000001</v>
      </c>
      <c r="E62" s="397">
        <v>146.07853600000001</v>
      </c>
      <c r="F62" s="397">
        <v>137.21829700000001</v>
      </c>
      <c r="G62" s="397">
        <v>139.59954400000001</v>
      </c>
      <c r="H62" s="397">
        <v>140.132555</v>
      </c>
      <c r="I62" s="397">
        <v>142.13915600000001</v>
      </c>
      <c r="J62" s="397">
        <v>137.625441</v>
      </c>
      <c r="K62" s="397">
        <v>132.095395</v>
      </c>
      <c r="L62" s="397">
        <v>132.81144399999999</v>
      </c>
      <c r="M62" s="397">
        <v>131.69239400000001</v>
      </c>
      <c r="N62" s="397">
        <v>130.03906000000001</v>
      </c>
      <c r="O62" s="397">
        <v>125.281997</v>
      </c>
      <c r="P62" s="397">
        <v>120.609776</v>
      </c>
      <c r="Q62" s="397">
        <v>114.65761500000001</v>
      </c>
      <c r="R62" s="397">
        <v>106.291242</v>
      </c>
      <c r="S62" s="397">
        <v>109.712137</v>
      </c>
      <c r="T62" s="397">
        <v>111.329024</v>
      </c>
      <c r="U62" s="397">
        <v>112.59147400000001</v>
      </c>
      <c r="V62" s="397">
        <v>113.121844</v>
      </c>
      <c r="W62" s="397">
        <v>110.53083700000001</v>
      </c>
      <c r="X62" s="397">
        <v>110.49194900000001</v>
      </c>
      <c r="Y62" s="397">
        <v>120.60104200000001</v>
      </c>
      <c r="Z62" s="397">
        <v>118.89921</v>
      </c>
      <c r="AA62" s="397">
        <v>122.69627</v>
      </c>
      <c r="AB62" s="397">
        <v>124.661743</v>
      </c>
      <c r="AC62" s="397">
        <v>111.693021</v>
      </c>
      <c r="AD62" s="397">
        <v>111.71016400000001</v>
      </c>
      <c r="AE62" s="397">
        <v>112.76200900000001</v>
      </c>
      <c r="AF62" s="397">
        <v>111.99350800000001</v>
      </c>
      <c r="AG62" s="397">
        <v>119.786492</v>
      </c>
      <c r="AH62" s="397">
        <v>116.450351</v>
      </c>
      <c r="AI62" s="397">
        <v>118.841938</v>
      </c>
      <c r="AJ62" s="397">
        <v>109.617171</v>
      </c>
      <c r="AK62" s="397">
        <v>113.160725</v>
      </c>
      <c r="AL62" s="397">
        <v>130.48589899999999</v>
      </c>
      <c r="AM62" s="397">
        <v>128.69119499999999</v>
      </c>
      <c r="AN62" s="397">
        <v>117.795738</v>
      </c>
      <c r="AO62" s="397">
        <v>121.164891</v>
      </c>
      <c r="AP62" s="397">
        <v>117.841658</v>
      </c>
      <c r="AQ62" s="397">
        <v>120.27692</v>
      </c>
      <c r="AR62" s="397">
        <v>123.123904</v>
      </c>
      <c r="AS62" s="397">
        <v>129.60264599999999</v>
      </c>
      <c r="AT62" s="397">
        <v>125.44728499999999</v>
      </c>
      <c r="AU62" s="397">
        <v>124.295759</v>
      </c>
      <c r="AV62" s="397">
        <v>117.859622</v>
      </c>
      <c r="AW62" s="397">
        <v>125.034999</v>
      </c>
      <c r="AX62" s="397">
        <v>130.338007</v>
      </c>
      <c r="AY62" s="836">
        <v>119.93326</v>
      </c>
      <c r="AZ62" s="836">
        <v>119.388324</v>
      </c>
      <c r="BA62" s="836">
        <v>116.82599999999999</v>
      </c>
      <c r="BB62" s="836">
        <v>110.512704</v>
      </c>
      <c r="BC62" s="836">
        <v>107.99371429</v>
      </c>
      <c r="BD62" s="836">
        <v>103.63656852</v>
      </c>
      <c r="BE62" s="401">
        <v>104.9006</v>
      </c>
      <c r="BF62" s="401">
        <v>105.2316</v>
      </c>
      <c r="BG62" s="401">
        <v>100.9447</v>
      </c>
      <c r="BH62" s="401">
        <v>98.199799999999996</v>
      </c>
      <c r="BI62" s="401">
        <v>103.7002</v>
      </c>
      <c r="BJ62" s="401">
        <v>106.5528</v>
      </c>
      <c r="BK62" s="401">
        <v>109.58280000000001</v>
      </c>
      <c r="BL62" s="401">
        <v>104.13720000000001</v>
      </c>
      <c r="BM62" s="401">
        <v>102.1581</v>
      </c>
      <c r="BN62" s="401">
        <v>98.250060000000005</v>
      </c>
      <c r="BO62" s="401">
        <v>101.86660000000001</v>
      </c>
      <c r="BP62" s="401">
        <v>100.4997</v>
      </c>
      <c r="BQ62" s="401">
        <v>103.1995</v>
      </c>
      <c r="BR62" s="401">
        <v>104.62730000000001</v>
      </c>
      <c r="BS62" s="401">
        <v>99.388810000000007</v>
      </c>
      <c r="BT62" s="401">
        <v>94.512280000000004</v>
      </c>
      <c r="BU62" s="401">
        <v>97.684039999999996</v>
      </c>
      <c r="BV62" s="401">
        <v>104.90479999999999</v>
      </c>
    </row>
    <row r="63" spans="1:74" ht="11.05" customHeight="1" x14ac:dyDescent="0.2">
      <c r="A63" s="212" t="s">
        <v>507</v>
      </c>
      <c r="B63" s="487" t="s">
        <v>479</v>
      </c>
      <c r="C63" s="397">
        <v>32.183999999999997</v>
      </c>
      <c r="D63" s="397">
        <v>31.425000000000001</v>
      </c>
      <c r="E63" s="397">
        <v>30.927</v>
      </c>
      <c r="F63" s="397">
        <v>31.853999999999999</v>
      </c>
      <c r="G63" s="397">
        <v>32.03</v>
      </c>
      <c r="H63" s="397">
        <v>31.524000000000001</v>
      </c>
      <c r="I63" s="397">
        <v>29.382000000000001</v>
      </c>
      <c r="J63" s="397">
        <v>29.818999999999999</v>
      </c>
      <c r="K63" s="397">
        <v>27.76</v>
      </c>
      <c r="L63" s="397">
        <v>28.733000000000001</v>
      </c>
      <c r="M63" s="397">
        <v>27.9</v>
      </c>
      <c r="N63" s="397">
        <v>25.77</v>
      </c>
      <c r="O63" s="397">
        <v>27.07</v>
      </c>
      <c r="P63" s="397">
        <v>28.038</v>
      </c>
      <c r="Q63" s="397">
        <v>28.094999999999999</v>
      </c>
      <c r="R63" s="397">
        <v>29.492999999999999</v>
      </c>
      <c r="S63" s="397">
        <v>29.484999999999999</v>
      </c>
      <c r="T63" s="397">
        <v>29.251000000000001</v>
      </c>
      <c r="U63" s="397">
        <v>29.196000000000002</v>
      </c>
      <c r="V63" s="397">
        <v>28.606999999999999</v>
      </c>
      <c r="W63" s="397">
        <v>27.390999999999998</v>
      </c>
      <c r="X63" s="397">
        <v>30.023</v>
      </c>
      <c r="Y63" s="397">
        <v>29.364999999999998</v>
      </c>
      <c r="Z63" s="397">
        <v>30.739000000000001</v>
      </c>
      <c r="AA63" s="397">
        <v>32.103999999999999</v>
      </c>
      <c r="AB63" s="397">
        <v>31.321000000000002</v>
      </c>
      <c r="AC63" s="397">
        <v>29.559000000000001</v>
      </c>
      <c r="AD63" s="397">
        <v>32.341999999999999</v>
      </c>
      <c r="AE63" s="397">
        <v>33.143999999999998</v>
      </c>
      <c r="AF63" s="397">
        <v>30.472999999999999</v>
      </c>
      <c r="AG63" s="397">
        <v>28.509</v>
      </c>
      <c r="AH63" s="397">
        <v>25.972000000000001</v>
      </c>
      <c r="AI63" s="397">
        <v>27.774999999999999</v>
      </c>
      <c r="AJ63" s="397">
        <v>27.588000000000001</v>
      </c>
      <c r="AK63" s="397">
        <v>25.844000000000001</v>
      </c>
      <c r="AL63" s="397">
        <v>24.094000000000001</v>
      </c>
      <c r="AM63" s="397">
        <v>26.939</v>
      </c>
      <c r="AN63" s="397">
        <v>28.888000000000002</v>
      </c>
      <c r="AO63" s="397">
        <v>29.866</v>
      </c>
      <c r="AP63" s="397">
        <v>27.853000000000002</v>
      </c>
      <c r="AQ63" s="397">
        <v>29.042999999999999</v>
      </c>
      <c r="AR63" s="397">
        <v>27.489000000000001</v>
      </c>
      <c r="AS63" s="397">
        <v>26.113</v>
      </c>
      <c r="AT63" s="397">
        <v>25.167999999999999</v>
      </c>
      <c r="AU63" s="397">
        <v>24.24</v>
      </c>
      <c r="AV63" s="397">
        <v>23.920999999999999</v>
      </c>
      <c r="AW63" s="397">
        <v>22.504999999999999</v>
      </c>
      <c r="AX63" s="397">
        <v>22.916</v>
      </c>
      <c r="AY63" s="836">
        <v>23.739000000000001</v>
      </c>
      <c r="AZ63" s="836">
        <v>24.625</v>
      </c>
      <c r="BA63" s="836">
        <v>24.803000000000001</v>
      </c>
      <c r="BB63" s="836">
        <v>24.550999999999998</v>
      </c>
      <c r="BC63" s="836">
        <v>23.245142857000001</v>
      </c>
      <c r="BD63" s="836">
        <v>22.140465630000001</v>
      </c>
      <c r="BE63" s="401">
        <v>20.97362</v>
      </c>
      <c r="BF63" s="401">
        <v>20.571000000000002</v>
      </c>
      <c r="BG63" s="401">
        <v>20.197520000000001</v>
      </c>
      <c r="BH63" s="401">
        <v>20.716830000000002</v>
      </c>
      <c r="BI63" s="401">
        <v>21.032810000000001</v>
      </c>
      <c r="BJ63" s="401">
        <v>20.20626</v>
      </c>
      <c r="BK63" s="401">
        <v>21.582730000000002</v>
      </c>
      <c r="BL63" s="401">
        <v>21.752389999999998</v>
      </c>
      <c r="BM63" s="401">
        <v>22.156389999999998</v>
      </c>
      <c r="BN63" s="401">
        <v>22.056329999999999</v>
      </c>
      <c r="BO63" s="401">
        <v>23.029859999999999</v>
      </c>
      <c r="BP63" s="401">
        <v>22.518170000000001</v>
      </c>
      <c r="BQ63" s="401">
        <v>21.403890000000001</v>
      </c>
      <c r="BR63" s="401">
        <v>20.998619999999999</v>
      </c>
      <c r="BS63" s="401">
        <v>20.567229999999999</v>
      </c>
      <c r="BT63" s="401">
        <v>21.028549999999999</v>
      </c>
      <c r="BU63" s="401">
        <v>21.263359999999999</v>
      </c>
      <c r="BV63" s="401">
        <v>20.405110000000001</v>
      </c>
    </row>
    <row r="64" spans="1:74" ht="11.05" customHeight="1" x14ac:dyDescent="0.2">
      <c r="A64" s="212" t="s">
        <v>508</v>
      </c>
      <c r="B64" s="487" t="s">
        <v>481</v>
      </c>
      <c r="C64" s="397">
        <v>52.537999999999997</v>
      </c>
      <c r="D64" s="397">
        <v>54.73</v>
      </c>
      <c r="E64" s="397">
        <v>55.807000000000002</v>
      </c>
      <c r="F64" s="397">
        <v>55.996000000000002</v>
      </c>
      <c r="G64" s="397">
        <v>57.375999999999998</v>
      </c>
      <c r="H64" s="397">
        <v>54.305</v>
      </c>
      <c r="I64" s="397">
        <v>52.122</v>
      </c>
      <c r="J64" s="397">
        <v>52.225999999999999</v>
      </c>
      <c r="K64" s="397">
        <v>50.959000000000003</v>
      </c>
      <c r="L64" s="397">
        <v>46.472999999999999</v>
      </c>
      <c r="M64" s="397">
        <v>48.588999999999999</v>
      </c>
      <c r="N64" s="397">
        <v>52.216999999999999</v>
      </c>
      <c r="O64" s="397">
        <v>56.591000000000001</v>
      </c>
      <c r="P64" s="397">
        <v>57.871000000000002</v>
      </c>
      <c r="Q64" s="397">
        <v>58.593000000000004</v>
      </c>
      <c r="R64" s="397">
        <v>58.491999999999997</v>
      </c>
      <c r="S64" s="397">
        <v>58.387999999999998</v>
      </c>
      <c r="T64" s="397">
        <v>56.308999999999997</v>
      </c>
      <c r="U64" s="397">
        <v>56.131</v>
      </c>
      <c r="V64" s="397">
        <v>50.814999999999998</v>
      </c>
      <c r="W64" s="397">
        <v>49.325000000000003</v>
      </c>
      <c r="X64" s="397">
        <v>48.21</v>
      </c>
      <c r="Y64" s="397">
        <v>50.536000000000001</v>
      </c>
      <c r="Z64" s="397">
        <v>54.320999999999998</v>
      </c>
      <c r="AA64" s="397">
        <v>57.667000000000002</v>
      </c>
      <c r="AB64" s="397">
        <v>60.906999999999996</v>
      </c>
      <c r="AC64" s="397">
        <v>63.22</v>
      </c>
      <c r="AD64" s="397">
        <v>63.847000000000001</v>
      </c>
      <c r="AE64" s="397">
        <v>61.447000000000003</v>
      </c>
      <c r="AF64" s="397">
        <v>58.241999999999997</v>
      </c>
      <c r="AG64" s="397">
        <v>57.061999999999998</v>
      </c>
      <c r="AH64" s="397">
        <v>53.899000000000001</v>
      </c>
      <c r="AI64" s="397">
        <v>50.634</v>
      </c>
      <c r="AJ64" s="397">
        <v>47.968000000000004</v>
      </c>
      <c r="AK64" s="397">
        <v>47.622</v>
      </c>
      <c r="AL64" s="397">
        <v>49.261000000000003</v>
      </c>
      <c r="AM64" s="397">
        <v>52.832000000000001</v>
      </c>
      <c r="AN64" s="397">
        <v>54.848999999999997</v>
      </c>
      <c r="AO64" s="397">
        <v>57.287999999999997</v>
      </c>
      <c r="AP64" s="397">
        <v>57.05</v>
      </c>
      <c r="AQ64" s="397">
        <v>57.368000000000002</v>
      </c>
      <c r="AR64" s="397">
        <v>54.921999999999997</v>
      </c>
      <c r="AS64" s="397">
        <v>52.679000000000002</v>
      </c>
      <c r="AT64" s="397">
        <v>49.165999999999997</v>
      </c>
      <c r="AU64" s="397">
        <v>48.243000000000002</v>
      </c>
      <c r="AV64" s="397">
        <v>43.844999999999999</v>
      </c>
      <c r="AW64" s="397">
        <v>45.378999999999998</v>
      </c>
      <c r="AX64" s="397">
        <v>50.481000000000002</v>
      </c>
      <c r="AY64" s="836">
        <v>53.926000000000002</v>
      </c>
      <c r="AZ64" s="836">
        <v>55.764000000000003</v>
      </c>
      <c r="BA64" s="836">
        <v>57.619</v>
      </c>
      <c r="BB64" s="836">
        <v>56.374000000000002</v>
      </c>
      <c r="BC64" s="836">
        <v>56.283830000000002</v>
      </c>
      <c r="BD64" s="836">
        <v>53.290509999999998</v>
      </c>
      <c r="BE64" s="401">
        <v>50.963729999999998</v>
      </c>
      <c r="BF64" s="401">
        <v>46.418689999999998</v>
      </c>
      <c r="BG64" s="401">
        <v>44.402360000000002</v>
      </c>
      <c r="BH64" s="401">
        <v>42.002809999999997</v>
      </c>
      <c r="BI64" s="401">
        <v>42.84</v>
      </c>
      <c r="BJ64" s="401">
        <v>46.166429999999998</v>
      </c>
      <c r="BK64" s="401">
        <v>50.778480000000002</v>
      </c>
      <c r="BL64" s="401">
        <v>53.616480000000003</v>
      </c>
      <c r="BM64" s="401">
        <v>55.686079999999997</v>
      </c>
      <c r="BN64" s="401">
        <v>56.770580000000002</v>
      </c>
      <c r="BO64" s="401">
        <v>56.8065</v>
      </c>
      <c r="BP64" s="401">
        <v>53.850990000000003</v>
      </c>
      <c r="BQ64" s="401">
        <v>51.498660000000001</v>
      </c>
      <c r="BR64" s="401">
        <v>46.927729999999997</v>
      </c>
      <c r="BS64" s="401">
        <v>44.849850000000004</v>
      </c>
      <c r="BT64" s="401">
        <v>42.384799999999998</v>
      </c>
      <c r="BU64" s="401">
        <v>43.17492</v>
      </c>
      <c r="BV64" s="401">
        <v>46.445729999999998</v>
      </c>
    </row>
    <row r="65" spans="1:74" ht="11.05" customHeight="1" x14ac:dyDescent="0.2">
      <c r="A65" s="212"/>
      <c r="B65" s="496"/>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7"/>
      <c r="AG65" s="397"/>
      <c r="AH65" s="397"/>
      <c r="AI65" s="397"/>
      <c r="AJ65" s="397"/>
      <c r="AK65" s="397"/>
      <c r="AL65" s="397"/>
      <c r="AM65" s="397"/>
      <c r="AN65" s="397"/>
      <c r="AO65" s="397"/>
      <c r="AP65" s="397"/>
      <c r="AQ65" s="397"/>
      <c r="AR65" s="397"/>
      <c r="AS65" s="397"/>
      <c r="AT65" s="397"/>
      <c r="AU65" s="397"/>
      <c r="AV65" s="397"/>
      <c r="AW65" s="397"/>
      <c r="AX65" s="397"/>
      <c r="AY65" s="836"/>
      <c r="AZ65" s="836"/>
      <c r="BA65" s="836"/>
      <c r="BB65" s="836"/>
      <c r="BC65" s="836"/>
      <c r="BD65" s="836"/>
      <c r="BE65" s="401"/>
      <c r="BF65" s="401"/>
      <c r="BG65" s="401"/>
      <c r="BH65" s="401"/>
      <c r="BI65" s="401"/>
      <c r="BJ65" s="401"/>
      <c r="BK65" s="401"/>
      <c r="BL65" s="401"/>
      <c r="BM65" s="401"/>
      <c r="BN65" s="401"/>
      <c r="BO65" s="401"/>
      <c r="BP65" s="401"/>
      <c r="BQ65" s="401"/>
      <c r="BR65" s="401"/>
      <c r="BS65" s="401"/>
      <c r="BT65" s="401"/>
      <c r="BU65" s="401"/>
      <c r="BV65" s="401"/>
    </row>
    <row r="66" spans="1:74" s="220" customFormat="1" ht="11.05" customHeight="1" x14ac:dyDescent="0.2">
      <c r="A66" s="490" t="s">
        <v>509</v>
      </c>
      <c r="B66" s="497" t="s">
        <v>510</v>
      </c>
      <c r="C66" s="251">
        <v>638.08500000000004</v>
      </c>
      <c r="D66" s="251">
        <v>637.77300000000002</v>
      </c>
      <c r="E66" s="251">
        <v>637.774</v>
      </c>
      <c r="F66" s="251">
        <v>633.428</v>
      </c>
      <c r="G66" s="251">
        <v>627.58500000000004</v>
      </c>
      <c r="H66" s="251">
        <v>621.30399999999997</v>
      </c>
      <c r="I66" s="251">
        <v>621.30200000000002</v>
      </c>
      <c r="J66" s="251">
        <v>621.30200000000002</v>
      </c>
      <c r="K66" s="251">
        <v>617.76800000000003</v>
      </c>
      <c r="L66" s="251">
        <v>610.64599999999996</v>
      </c>
      <c r="M66" s="251">
        <v>601.46699999999998</v>
      </c>
      <c r="N66" s="251">
        <v>593.68200000000002</v>
      </c>
      <c r="O66" s="251">
        <v>588.31700000000001</v>
      </c>
      <c r="P66" s="251">
        <v>578.87199999999996</v>
      </c>
      <c r="Q66" s="251">
        <v>566.06100000000004</v>
      </c>
      <c r="R66" s="251">
        <v>547.86599999999999</v>
      </c>
      <c r="S66" s="251">
        <v>523.10900000000004</v>
      </c>
      <c r="T66" s="251">
        <v>493.32400000000001</v>
      </c>
      <c r="U66" s="251">
        <v>468.00599999999997</v>
      </c>
      <c r="V66" s="251">
        <v>445.05700000000002</v>
      </c>
      <c r="W66" s="251">
        <v>416.39299999999997</v>
      </c>
      <c r="X66" s="251">
        <v>398.56900000000002</v>
      </c>
      <c r="Y66" s="251">
        <v>388.41899999999998</v>
      </c>
      <c r="Z66" s="251">
        <v>372.03</v>
      </c>
      <c r="AA66" s="251">
        <v>371.57900000000001</v>
      </c>
      <c r="AB66" s="251">
        <v>371.57900000000001</v>
      </c>
      <c r="AC66" s="251">
        <v>371.17500000000001</v>
      </c>
      <c r="AD66" s="251">
        <v>363.72300000000001</v>
      </c>
      <c r="AE66" s="251">
        <v>354.36599999999999</v>
      </c>
      <c r="AF66" s="251">
        <v>347.15800000000002</v>
      </c>
      <c r="AG66" s="251">
        <v>347.45400000000001</v>
      </c>
      <c r="AH66" s="251">
        <v>350.33</v>
      </c>
      <c r="AI66" s="251">
        <v>351.274</v>
      </c>
      <c r="AJ66" s="251">
        <v>351.274</v>
      </c>
      <c r="AK66" s="251">
        <v>351.911</v>
      </c>
      <c r="AL66" s="251">
        <v>354.68400000000003</v>
      </c>
      <c r="AM66" s="251">
        <v>358.01299999999998</v>
      </c>
      <c r="AN66" s="251">
        <v>360.95800000000003</v>
      </c>
      <c r="AO66" s="251">
        <v>363.93400000000003</v>
      </c>
      <c r="AP66" s="251">
        <v>366.91699999999997</v>
      </c>
      <c r="AQ66" s="251">
        <v>370.16699999999997</v>
      </c>
      <c r="AR66" s="251">
        <v>373.072</v>
      </c>
      <c r="AS66" s="251">
        <v>375.43299999999999</v>
      </c>
      <c r="AT66" s="251">
        <v>379.65600000000001</v>
      </c>
      <c r="AU66" s="251">
        <v>382.93</v>
      </c>
      <c r="AV66" s="251">
        <v>387.21800000000002</v>
      </c>
      <c r="AW66" s="251">
        <v>391.8</v>
      </c>
      <c r="AX66" s="251">
        <v>393.56799999999998</v>
      </c>
      <c r="AY66" s="837">
        <v>395.06400000000002</v>
      </c>
      <c r="AZ66" s="837">
        <v>395.31299999999999</v>
      </c>
      <c r="BA66" s="837">
        <v>396.71</v>
      </c>
      <c r="BB66" s="837">
        <v>399.12099999999998</v>
      </c>
      <c r="BC66" s="837">
        <v>401.88971428999997</v>
      </c>
      <c r="BD66" s="837">
        <v>403.47432215999999</v>
      </c>
      <c r="BE66" s="406">
        <v>406.8143</v>
      </c>
      <c r="BF66" s="406">
        <v>410.15429999999998</v>
      </c>
      <c r="BG66" s="406">
        <v>413.49430000000001</v>
      </c>
      <c r="BH66" s="406">
        <v>416.83429999999998</v>
      </c>
      <c r="BI66" s="406">
        <v>420.17430000000002</v>
      </c>
      <c r="BJ66" s="406">
        <v>423.51429999999999</v>
      </c>
      <c r="BK66" s="406">
        <v>426.85430000000002</v>
      </c>
      <c r="BL66" s="406">
        <v>430.1943</v>
      </c>
      <c r="BM66" s="406">
        <v>430.1943</v>
      </c>
      <c r="BN66" s="406">
        <v>430.1943</v>
      </c>
      <c r="BO66" s="406">
        <v>430.1943</v>
      </c>
      <c r="BP66" s="406">
        <v>430.1943</v>
      </c>
      <c r="BQ66" s="406">
        <v>430.1943</v>
      </c>
      <c r="BR66" s="406">
        <v>430.1943</v>
      </c>
      <c r="BS66" s="406">
        <v>430.1943</v>
      </c>
      <c r="BT66" s="406">
        <v>430.1943</v>
      </c>
      <c r="BU66" s="406">
        <v>430.1943</v>
      </c>
      <c r="BV66" s="406">
        <v>430.1943</v>
      </c>
    </row>
    <row r="67" spans="1:74" s="118" customFormat="1" ht="11.95" customHeight="1" x14ac:dyDescent="0.2">
      <c r="A67" s="934"/>
      <c r="B67" s="730" t="s">
        <v>511</v>
      </c>
      <c r="C67" s="728"/>
      <c r="D67" s="728"/>
      <c r="E67" s="728"/>
      <c r="F67" s="728"/>
      <c r="G67" s="728"/>
      <c r="H67" s="728"/>
      <c r="I67" s="728"/>
      <c r="J67" s="728"/>
      <c r="K67" s="728"/>
      <c r="L67" s="728"/>
      <c r="M67" s="728"/>
      <c r="N67" s="728"/>
      <c r="O67" s="728"/>
      <c r="P67" s="728"/>
      <c r="Q67" s="706"/>
      <c r="R67" s="254"/>
      <c r="S67" s="935"/>
      <c r="T67" s="935"/>
      <c r="U67" s="935"/>
      <c r="V67" s="935"/>
      <c r="W67" s="935"/>
      <c r="X67" s="935"/>
      <c r="Y67" s="935"/>
      <c r="Z67" s="935"/>
      <c r="AA67" s="935"/>
      <c r="AB67" s="935"/>
      <c r="AC67" s="935"/>
      <c r="AD67" s="935"/>
      <c r="AE67" s="935"/>
      <c r="AF67" s="935"/>
      <c r="AG67" s="935"/>
      <c r="AH67" s="935"/>
      <c r="AI67" s="935"/>
      <c r="AJ67" s="935"/>
      <c r="AK67" s="935"/>
      <c r="AL67" s="935"/>
      <c r="AM67" s="935"/>
      <c r="AN67" s="935"/>
      <c r="AO67" s="935"/>
      <c r="AP67" s="935"/>
      <c r="AQ67" s="935"/>
      <c r="AR67" s="935"/>
      <c r="AS67" s="935"/>
      <c r="AT67" s="935"/>
      <c r="AU67" s="935"/>
      <c r="AV67" s="935"/>
      <c r="AW67" s="935"/>
      <c r="AX67" s="935"/>
      <c r="AY67" s="588"/>
      <c r="AZ67" s="588"/>
      <c r="BA67" s="588"/>
      <c r="BB67" s="588"/>
      <c r="BC67" s="588"/>
      <c r="BD67" s="588"/>
      <c r="BE67" s="162"/>
      <c r="BF67" s="588"/>
      <c r="BG67" s="588"/>
      <c r="BH67" s="588"/>
      <c r="BI67" s="588"/>
      <c r="BJ67" s="162"/>
      <c r="BK67" s="935"/>
      <c r="BL67" s="935"/>
      <c r="BM67" s="935"/>
      <c r="BN67" s="935"/>
      <c r="BO67" s="935"/>
      <c r="BP67" s="935"/>
      <c r="BQ67" s="935"/>
      <c r="BR67" s="935"/>
      <c r="BS67" s="935"/>
      <c r="BT67" s="935"/>
      <c r="BU67" s="935"/>
      <c r="BV67" s="935"/>
    </row>
    <row r="68" spans="1:74" s="118" customFormat="1" x14ac:dyDescent="0.2">
      <c r="A68" s="934"/>
      <c r="B68" s="1041" t="s">
        <v>512</v>
      </c>
      <c r="C68" s="1041"/>
      <c r="D68" s="1041"/>
      <c r="E68" s="1041"/>
      <c r="F68" s="1041"/>
      <c r="G68" s="1041"/>
      <c r="H68" s="1041"/>
      <c r="I68" s="1041"/>
      <c r="J68" s="1041"/>
      <c r="K68" s="1041"/>
      <c r="L68" s="1041"/>
      <c r="M68" s="1041"/>
      <c r="N68" s="1041"/>
      <c r="O68" s="1041"/>
      <c r="P68" s="1041"/>
      <c r="Q68" s="1041"/>
      <c r="R68" s="254"/>
      <c r="S68" s="935"/>
      <c r="T68" s="935"/>
      <c r="U68" s="935"/>
      <c r="V68" s="935"/>
      <c r="W68" s="935"/>
      <c r="X68" s="935"/>
      <c r="Y68" s="935"/>
      <c r="Z68" s="935"/>
      <c r="AA68" s="935"/>
      <c r="AB68" s="935"/>
      <c r="AC68" s="935"/>
      <c r="AD68" s="935"/>
      <c r="AE68" s="935"/>
      <c r="AF68" s="935"/>
      <c r="AG68" s="935"/>
      <c r="AH68" s="935"/>
      <c r="AI68" s="935"/>
      <c r="AJ68" s="935"/>
      <c r="AK68" s="935"/>
      <c r="AL68" s="935"/>
      <c r="AM68" s="935"/>
      <c r="AN68" s="935"/>
      <c r="AO68" s="935"/>
      <c r="AP68" s="935"/>
      <c r="AQ68" s="935"/>
      <c r="AR68" s="935"/>
      <c r="AS68" s="935"/>
      <c r="AT68" s="935"/>
      <c r="AU68" s="935"/>
      <c r="AV68" s="935"/>
      <c r="AW68" s="935"/>
      <c r="AX68" s="935"/>
      <c r="AY68" s="588"/>
      <c r="AZ68" s="588"/>
      <c r="BA68" s="588"/>
      <c r="BB68" s="588"/>
      <c r="BC68" s="588"/>
      <c r="BD68" s="588"/>
      <c r="BE68" s="162"/>
      <c r="BF68" s="588"/>
      <c r="BG68" s="588"/>
      <c r="BH68" s="588"/>
      <c r="BI68" s="588"/>
      <c r="BJ68" s="162"/>
      <c r="BK68" s="935"/>
      <c r="BL68" s="935"/>
      <c r="BM68" s="935"/>
      <c r="BN68" s="935"/>
      <c r="BO68" s="935"/>
      <c r="BP68" s="935"/>
      <c r="BQ68" s="935"/>
      <c r="BR68" s="935"/>
      <c r="BS68" s="935"/>
      <c r="BT68" s="935"/>
      <c r="BU68" s="935"/>
      <c r="BV68" s="935"/>
    </row>
    <row r="69" spans="1:74" s="118" customFormat="1" ht="11.95" customHeight="1" x14ac:dyDescent="0.2">
      <c r="A69" s="934"/>
      <c r="B69" s="1043" t="s">
        <v>513</v>
      </c>
      <c r="C69" s="1043"/>
      <c r="D69" s="1043"/>
      <c r="E69" s="1043"/>
      <c r="F69" s="1043"/>
      <c r="G69" s="1043"/>
      <c r="H69" s="1043"/>
      <c r="I69" s="1043"/>
      <c r="J69" s="1043"/>
      <c r="K69" s="1043"/>
      <c r="L69" s="1043"/>
      <c r="M69" s="1043"/>
      <c r="N69" s="1043"/>
      <c r="O69" s="1043"/>
      <c r="P69" s="1043"/>
      <c r="Q69" s="1043"/>
      <c r="R69" s="254"/>
      <c r="S69" s="935"/>
      <c r="T69" s="935"/>
      <c r="U69" s="935"/>
      <c r="V69" s="935"/>
      <c r="W69" s="935"/>
      <c r="X69" s="935"/>
      <c r="Y69" s="935"/>
      <c r="Z69" s="935"/>
      <c r="AA69" s="935"/>
      <c r="AB69" s="935"/>
      <c r="AC69" s="935"/>
      <c r="AD69" s="935"/>
      <c r="AE69" s="935"/>
      <c r="AF69" s="935"/>
      <c r="AG69" s="935"/>
      <c r="AH69" s="935"/>
      <c r="AI69" s="935"/>
      <c r="AJ69" s="935"/>
      <c r="AK69" s="935"/>
      <c r="AL69" s="935"/>
      <c r="AM69" s="935"/>
      <c r="AN69" s="935"/>
      <c r="AO69" s="935"/>
      <c r="AP69" s="935"/>
      <c r="AQ69" s="935"/>
      <c r="AR69" s="935"/>
      <c r="AS69" s="935"/>
      <c r="AT69" s="935"/>
      <c r="AU69" s="935"/>
      <c r="AV69" s="935"/>
      <c r="AW69" s="935"/>
      <c r="AX69" s="935"/>
      <c r="AY69" s="588"/>
      <c r="AZ69" s="588"/>
      <c r="BA69" s="588"/>
      <c r="BB69" s="588"/>
      <c r="BC69" s="588"/>
      <c r="BD69" s="588"/>
      <c r="BE69" s="162"/>
      <c r="BF69" s="588"/>
      <c r="BG69" s="588"/>
      <c r="BH69" s="588"/>
      <c r="BI69" s="588"/>
      <c r="BJ69" s="162"/>
      <c r="BK69" s="935"/>
      <c r="BL69" s="935"/>
      <c r="BM69" s="935"/>
      <c r="BN69" s="935"/>
      <c r="BO69" s="935"/>
      <c r="BP69" s="935"/>
      <c r="BQ69" s="935"/>
      <c r="BR69" s="935"/>
      <c r="BS69" s="935"/>
      <c r="BT69" s="935"/>
      <c r="BU69" s="935"/>
      <c r="BV69" s="935"/>
    </row>
    <row r="70" spans="1:74" s="118" customFormat="1" ht="11.95" customHeight="1" x14ac:dyDescent="0.2">
      <c r="A70" s="934"/>
      <c r="B70" s="730" t="s">
        <v>514</v>
      </c>
      <c r="C70" s="728"/>
      <c r="D70" s="728"/>
      <c r="E70" s="728"/>
      <c r="F70" s="728"/>
      <c r="G70" s="728"/>
      <c r="H70" s="728"/>
      <c r="I70" s="728"/>
      <c r="J70" s="728"/>
      <c r="K70" s="728"/>
      <c r="L70" s="728"/>
      <c r="M70" s="728"/>
      <c r="N70" s="728"/>
      <c r="O70" s="728"/>
      <c r="P70" s="728"/>
      <c r="Q70" s="706"/>
      <c r="R70" s="254"/>
      <c r="S70" s="935"/>
      <c r="T70" s="935"/>
      <c r="U70" s="935"/>
      <c r="V70" s="935"/>
      <c r="W70" s="935"/>
      <c r="X70" s="935"/>
      <c r="Y70" s="935"/>
      <c r="Z70" s="935"/>
      <c r="AA70" s="935"/>
      <c r="AB70" s="935"/>
      <c r="AC70" s="935"/>
      <c r="AD70" s="935"/>
      <c r="AE70" s="935"/>
      <c r="AF70" s="935"/>
      <c r="AG70" s="935"/>
      <c r="AH70" s="935"/>
      <c r="AI70" s="935"/>
      <c r="AJ70" s="935"/>
      <c r="AK70" s="935"/>
      <c r="AL70" s="935"/>
      <c r="AM70" s="935"/>
      <c r="AN70" s="935"/>
      <c r="AO70" s="935"/>
      <c r="AP70" s="935"/>
      <c r="AQ70" s="935"/>
      <c r="AR70" s="935"/>
      <c r="AS70" s="935"/>
      <c r="AT70" s="935"/>
      <c r="AU70" s="935"/>
      <c r="AV70" s="935"/>
      <c r="AW70" s="935"/>
      <c r="AX70" s="935"/>
      <c r="AY70" s="588"/>
      <c r="AZ70" s="588"/>
      <c r="BA70" s="588"/>
      <c r="BB70" s="588"/>
      <c r="BC70" s="588"/>
      <c r="BD70" s="588"/>
      <c r="BE70" s="162"/>
      <c r="BF70" s="588"/>
      <c r="BG70" s="588"/>
      <c r="BH70" s="588"/>
      <c r="BI70" s="588"/>
      <c r="BJ70" s="162"/>
      <c r="BK70" s="935"/>
      <c r="BL70" s="935"/>
      <c r="BM70" s="935"/>
      <c r="BN70" s="935"/>
      <c r="BO70" s="935"/>
      <c r="BP70" s="935"/>
      <c r="BQ70" s="935"/>
      <c r="BR70" s="935"/>
      <c r="BS70" s="935"/>
      <c r="BT70" s="935"/>
      <c r="BU70" s="935"/>
      <c r="BV70" s="935"/>
    </row>
    <row r="71" spans="1:74" s="118" customFormat="1" x14ac:dyDescent="0.2">
      <c r="A71" s="934"/>
      <c r="B71" s="732" t="s">
        <v>515</v>
      </c>
      <c r="C71" s="732"/>
      <c r="D71" s="732"/>
      <c r="E71" s="732"/>
      <c r="F71" s="732"/>
      <c r="G71" s="732"/>
      <c r="H71" s="732"/>
      <c r="I71" s="732"/>
      <c r="J71" s="732"/>
      <c r="K71" s="732"/>
      <c r="L71" s="732"/>
      <c r="M71" s="732"/>
      <c r="N71" s="732"/>
      <c r="O71" s="732"/>
      <c r="P71" s="732"/>
      <c r="Q71" s="732"/>
      <c r="R71" s="254"/>
      <c r="S71" s="935"/>
      <c r="T71" s="935"/>
      <c r="U71" s="935"/>
      <c r="V71" s="935"/>
      <c r="W71" s="935"/>
      <c r="X71" s="935"/>
      <c r="Y71" s="935"/>
      <c r="Z71" s="935"/>
      <c r="AA71" s="935"/>
      <c r="AB71" s="935"/>
      <c r="AC71" s="935"/>
      <c r="AD71" s="935"/>
      <c r="AE71" s="935"/>
      <c r="AF71" s="935"/>
      <c r="AG71" s="935"/>
      <c r="AH71" s="935"/>
      <c r="AI71" s="935"/>
      <c r="AJ71" s="935"/>
      <c r="AK71" s="935"/>
      <c r="AL71" s="935"/>
      <c r="AM71" s="935"/>
      <c r="AN71" s="935"/>
      <c r="AO71" s="935"/>
      <c r="AP71" s="935"/>
      <c r="AQ71" s="935"/>
      <c r="AR71" s="935"/>
      <c r="AS71" s="935"/>
      <c r="AT71" s="935"/>
      <c r="AU71" s="935"/>
      <c r="AV71" s="935"/>
      <c r="AW71" s="935"/>
      <c r="AX71" s="935"/>
      <c r="AY71" s="588"/>
      <c r="AZ71" s="588"/>
      <c r="BA71" s="588"/>
      <c r="BB71" s="588"/>
      <c r="BC71" s="588"/>
      <c r="BD71" s="588"/>
      <c r="BE71" s="162"/>
      <c r="BF71" s="588"/>
      <c r="BG71" s="588"/>
      <c r="BH71" s="588"/>
      <c r="BI71" s="588"/>
      <c r="BJ71" s="162"/>
      <c r="BK71" s="935"/>
      <c r="BL71" s="935"/>
      <c r="BM71" s="935"/>
      <c r="BN71" s="935"/>
      <c r="BO71" s="935"/>
      <c r="BP71" s="935"/>
      <c r="BQ71" s="935"/>
      <c r="BR71" s="935"/>
      <c r="BS71" s="935"/>
      <c r="BT71" s="935"/>
      <c r="BU71" s="935"/>
      <c r="BV71" s="935"/>
    </row>
    <row r="72" spans="1:74" s="118" customFormat="1" ht="11.95" customHeight="1" x14ac:dyDescent="0.2">
      <c r="A72" s="934"/>
      <c r="B72" s="1043" t="s">
        <v>516</v>
      </c>
      <c r="C72" s="1043"/>
      <c r="D72" s="1043"/>
      <c r="E72" s="1043"/>
      <c r="F72" s="1043"/>
      <c r="G72" s="1043"/>
      <c r="H72" s="1043"/>
      <c r="I72" s="1043"/>
      <c r="J72" s="1043"/>
      <c r="K72" s="1043"/>
      <c r="L72" s="1043"/>
      <c r="M72" s="1043"/>
      <c r="N72" s="1043"/>
      <c r="O72" s="1043"/>
      <c r="P72" s="1043"/>
      <c r="Q72" s="1043"/>
      <c r="R72" s="254"/>
      <c r="S72" s="935"/>
      <c r="T72" s="935"/>
      <c r="U72" s="935"/>
      <c r="V72" s="935"/>
      <c r="W72" s="935"/>
      <c r="X72" s="935"/>
      <c r="Y72" s="935"/>
      <c r="Z72" s="935"/>
      <c r="AA72" s="935"/>
      <c r="AB72" s="935"/>
      <c r="AC72" s="935"/>
      <c r="AD72" s="935"/>
      <c r="AE72" s="935"/>
      <c r="AF72" s="935"/>
      <c r="AG72" s="935"/>
      <c r="AH72" s="935"/>
      <c r="AI72" s="935"/>
      <c r="AJ72" s="935"/>
      <c r="AK72" s="935"/>
      <c r="AL72" s="935"/>
      <c r="AM72" s="935"/>
      <c r="AN72" s="935"/>
      <c r="AO72" s="935"/>
      <c r="AP72" s="935"/>
      <c r="AQ72" s="935"/>
      <c r="AR72" s="935"/>
      <c r="AS72" s="935"/>
      <c r="AT72" s="935"/>
      <c r="AU72" s="935"/>
      <c r="AV72" s="935"/>
      <c r="AW72" s="935"/>
      <c r="AX72" s="935"/>
      <c r="AY72" s="588"/>
      <c r="AZ72" s="588"/>
      <c r="BA72" s="588"/>
      <c r="BB72" s="588"/>
      <c r="BC72" s="588"/>
      <c r="BD72" s="588"/>
      <c r="BE72" s="162"/>
      <c r="BF72" s="588"/>
      <c r="BG72" s="588"/>
      <c r="BH72" s="588"/>
      <c r="BI72" s="588"/>
      <c r="BJ72" s="162"/>
      <c r="BK72" s="935"/>
      <c r="BL72" s="935"/>
      <c r="BM72" s="935"/>
      <c r="BN72" s="935"/>
      <c r="BO72" s="935"/>
      <c r="BP72" s="935"/>
      <c r="BQ72" s="935"/>
      <c r="BR72" s="935"/>
      <c r="BS72" s="935"/>
      <c r="BT72" s="935"/>
      <c r="BU72" s="935"/>
      <c r="BV72" s="935"/>
    </row>
    <row r="73" spans="1:74" s="118" customFormat="1" ht="23.2" customHeight="1" x14ac:dyDescent="0.2">
      <c r="A73" s="934"/>
      <c r="B73" s="1041" t="s">
        <v>517</v>
      </c>
      <c r="C73" s="1041"/>
      <c r="D73" s="1041"/>
      <c r="E73" s="1041"/>
      <c r="F73" s="1041"/>
      <c r="G73" s="1041"/>
      <c r="H73" s="1041"/>
      <c r="I73" s="1041"/>
      <c r="J73" s="1041"/>
      <c r="K73" s="1041"/>
      <c r="L73" s="1041"/>
      <c r="M73" s="1041"/>
      <c r="N73" s="1041"/>
      <c r="O73" s="1041"/>
      <c r="P73" s="1041"/>
      <c r="Q73" s="1041"/>
      <c r="R73" s="254"/>
      <c r="S73" s="935"/>
      <c r="T73" s="935"/>
      <c r="U73" s="935"/>
      <c r="V73" s="935"/>
      <c r="W73" s="935"/>
      <c r="X73" s="935"/>
      <c r="Y73" s="935"/>
      <c r="Z73" s="935"/>
      <c r="AA73" s="935"/>
      <c r="AB73" s="935"/>
      <c r="AC73" s="935"/>
      <c r="AD73" s="935"/>
      <c r="AE73" s="935"/>
      <c r="AF73" s="935"/>
      <c r="AG73" s="935"/>
      <c r="AH73" s="935"/>
      <c r="AI73" s="935"/>
      <c r="AJ73" s="935"/>
      <c r="AK73" s="935"/>
      <c r="AL73" s="935"/>
      <c r="AM73" s="935"/>
      <c r="AN73" s="935"/>
      <c r="AO73" s="935"/>
      <c r="AP73" s="935"/>
      <c r="AQ73" s="935"/>
      <c r="AR73" s="935"/>
      <c r="AS73" s="935"/>
      <c r="AT73" s="935"/>
      <c r="AU73" s="935"/>
      <c r="AV73" s="935"/>
      <c r="AW73" s="935"/>
      <c r="AX73" s="935"/>
      <c r="AY73" s="588"/>
      <c r="AZ73" s="588"/>
      <c r="BA73" s="588"/>
      <c r="BB73" s="588"/>
      <c r="BC73" s="588"/>
      <c r="BD73" s="588"/>
      <c r="BE73" s="162"/>
      <c r="BF73" s="588"/>
      <c r="BG73" s="588"/>
      <c r="BH73" s="588"/>
      <c r="BI73" s="588"/>
      <c r="BJ73" s="162"/>
      <c r="BK73" s="935"/>
      <c r="BL73" s="935"/>
      <c r="BM73" s="935"/>
      <c r="BN73" s="935"/>
      <c r="BO73" s="935"/>
      <c r="BP73" s="935"/>
      <c r="BQ73" s="935"/>
      <c r="BR73" s="935"/>
      <c r="BS73" s="935"/>
      <c r="BT73" s="935"/>
      <c r="BU73" s="935"/>
      <c r="BV73" s="935"/>
    </row>
    <row r="74" spans="1:74" s="118" customFormat="1" x14ac:dyDescent="0.2">
      <c r="A74" s="934"/>
      <c r="B74" s="1041" t="s">
        <v>518</v>
      </c>
      <c r="C74" s="1041"/>
      <c r="D74" s="1041"/>
      <c r="E74" s="1041"/>
      <c r="F74" s="1041"/>
      <c r="G74" s="1041"/>
      <c r="H74" s="1041"/>
      <c r="I74" s="1041"/>
      <c r="J74" s="1041"/>
      <c r="K74" s="1041"/>
      <c r="L74" s="1041"/>
      <c r="M74" s="1041"/>
      <c r="N74" s="1041"/>
      <c r="O74" s="1041"/>
      <c r="P74" s="1041"/>
      <c r="Q74" s="1041"/>
      <c r="R74" s="1041"/>
      <c r="S74" s="935"/>
      <c r="T74" s="935"/>
      <c r="U74" s="935"/>
      <c r="V74" s="935"/>
      <c r="W74" s="935"/>
      <c r="X74" s="935"/>
      <c r="Y74" s="935"/>
      <c r="Z74" s="935"/>
      <c r="AA74" s="935"/>
      <c r="AB74" s="935"/>
      <c r="AC74" s="935"/>
      <c r="AD74" s="935"/>
      <c r="AE74" s="935"/>
      <c r="AF74" s="935"/>
      <c r="AG74" s="935"/>
      <c r="AH74" s="935"/>
      <c r="AI74" s="935"/>
      <c r="AJ74" s="935"/>
      <c r="AK74" s="935"/>
      <c r="AL74" s="935"/>
      <c r="AM74" s="935"/>
      <c r="AN74" s="935"/>
      <c r="AO74" s="935"/>
      <c r="AP74" s="935"/>
      <c r="AQ74" s="935"/>
      <c r="AR74" s="935"/>
      <c r="AS74" s="935"/>
      <c r="AT74" s="935"/>
      <c r="AU74" s="935"/>
      <c r="AV74" s="935"/>
      <c r="AW74" s="935"/>
      <c r="AX74" s="935"/>
      <c r="AY74" s="588"/>
      <c r="AZ74" s="588"/>
      <c r="BA74" s="588"/>
      <c r="BB74" s="588"/>
      <c r="BC74" s="588"/>
      <c r="BD74" s="588"/>
      <c r="BE74" s="162"/>
      <c r="BF74" s="588"/>
      <c r="BG74" s="588"/>
      <c r="BH74" s="588"/>
      <c r="BI74" s="588"/>
      <c r="BJ74" s="162"/>
      <c r="BK74" s="935"/>
      <c r="BL74" s="935"/>
      <c r="BM74" s="935"/>
      <c r="BN74" s="935"/>
      <c r="BO74" s="935"/>
      <c r="BP74" s="935"/>
      <c r="BQ74" s="935"/>
      <c r="BR74" s="935"/>
      <c r="BS74" s="935"/>
      <c r="BT74" s="935"/>
      <c r="BU74" s="935"/>
      <c r="BV74" s="935"/>
    </row>
    <row r="75" spans="1:74" s="118" customFormat="1" x14ac:dyDescent="0.2">
      <c r="A75" s="934"/>
      <c r="B75" s="1041" t="s">
        <v>519</v>
      </c>
      <c r="C75" s="1041"/>
      <c r="D75" s="1041"/>
      <c r="E75" s="1041"/>
      <c r="F75" s="1041"/>
      <c r="G75" s="1041"/>
      <c r="H75" s="1041"/>
      <c r="I75" s="1041"/>
      <c r="J75" s="1041"/>
      <c r="K75" s="1041"/>
      <c r="L75" s="1041"/>
      <c r="M75" s="1041"/>
      <c r="N75" s="1041"/>
      <c r="O75" s="1041"/>
      <c r="P75" s="1041"/>
      <c r="Q75" s="1041"/>
      <c r="R75" s="254"/>
      <c r="S75" s="935"/>
      <c r="T75" s="935"/>
      <c r="U75" s="935"/>
      <c r="V75" s="935"/>
      <c r="W75" s="935"/>
      <c r="X75" s="935"/>
      <c r="Y75" s="935"/>
      <c r="Z75" s="935"/>
      <c r="AA75" s="935"/>
      <c r="AB75" s="935"/>
      <c r="AC75" s="935"/>
      <c r="AD75" s="935"/>
      <c r="AE75" s="935"/>
      <c r="AF75" s="935"/>
      <c r="AG75" s="935"/>
      <c r="AH75" s="935"/>
      <c r="AI75" s="935"/>
      <c r="AJ75" s="935"/>
      <c r="AK75" s="935"/>
      <c r="AL75" s="935"/>
      <c r="AM75" s="935"/>
      <c r="AN75" s="935"/>
      <c r="AO75" s="935"/>
      <c r="AP75" s="935"/>
      <c r="AQ75" s="935"/>
      <c r="AR75" s="935"/>
      <c r="AS75" s="935"/>
      <c r="AT75" s="935"/>
      <c r="AU75" s="935"/>
      <c r="AV75" s="935"/>
      <c r="AW75" s="935"/>
      <c r="AX75" s="935"/>
      <c r="AY75" s="588"/>
      <c r="AZ75" s="588"/>
      <c r="BA75" s="588"/>
      <c r="BB75" s="588"/>
      <c r="BC75" s="588"/>
      <c r="BD75" s="588"/>
      <c r="BE75" s="162"/>
      <c r="BF75" s="588"/>
      <c r="BG75" s="588"/>
      <c r="BH75" s="588"/>
      <c r="BI75" s="588"/>
      <c r="BJ75" s="162"/>
      <c r="BK75" s="935"/>
      <c r="BL75" s="935"/>
      <c r="BM75" s="935"/>
      <c r="BN75" s="935"/>
      <c r="BO75" s="935"/>
      <c r="BP75" s="935"/>
      <c r="BQ75" s="935"/>
      <c r="BR75" s="935"/>
      <c r="BS75" s="935"/>
      <c r="BT75" s="935"/>
      <c r="BU75" s="935"/>
      <c r="BV75" s="935"/>
    </row>
    <row r="76" spans="1:74" s="118" customFormat="1" ht="11.95" customHeight="1" x14ac:dyDescent="0.2">
      <c r="A76" s="934"/>
      <c r="B76" s="718" t="s">
        <v>114</v>
      </c>
      <c r="C76"/>
      <c r="D76"/>
      <c r="E76"/>
      <c r="F76"/>
      <c r="G76"/>
      <c r="H76"/>
      <c r="I76"/>
      <c r="J76"/>
      <c r="K76"/>
      <c r="L76"/>
      <c r="M76"/>
      <c r="N76"/>
      <c r="O76"/>
      <c r="P76"/>
      <c r="Q76"/>
      <c r="R76" s="254"/>
      <c r="S76" s="935"/>
      <c r="T76" s="935"/>
      <c r="U76" s="935"/>
      <c r="V76" s="935"/>
      <c r="W76" s="935"/>
      <c r="X76" s="935"/>
      <c r="Y76" s="935"/>
      <c r="Z76" s="935"/>
      <c r="AA76" s="935"/>
      <c r="AB76" s="935"/>
      <c r="AC76" s="935"/>
      <c r="AD76" s="935"/>
      <c r="AE76" s="935"/>
      <c r="AF76" s="935"/>
      <c r="AG76" s="935"/>
      <c r="AH76" s="935"/>
      <c r="AI76" s="935"/>
      <c r="AJ76" s="935"/>
      <c r="AK76" s="935"/>
      <c r="AL76" s="935"/>
      <c r="AM76" s="935"/>
      <c r="AN76" s="935"/>
      <c r="AO76" s="935"/>
      <c r="AP76" s="935"/>
      <c r="AQ76" s="935"/>
      <c r="AR76" s="935"/>
      <c r="AS76" s="935"/>
      <c r="AT76" s="935"/>
      <c r="AU76" s="935"/>
      <c r="AV76" s="935"/>
      <c r="AW76" s="935"/>
      <c r="AX76" s="935"/>
      <c r="AY76" s="588"/>
      <c r="AZ76" s="588"/>
      <c r="BA76" s="588"/>
      <c r="BB76" s="588"/>
      <c r="BC76" s="588"/>
      <c r="BD76" s="588"/>
      <c r="BE76" s="162"/>
      <c r="BF76" s="588"/>
      <c r="BG76" s="588"/>
      <c r="BH76" s="588"/>
      <c r="BI76" s="588"/>
      <c r="BJ76" s="162"/>
      <c r="BK76" s="935"/>
      <c r="BL76" s="935"/>
      <c r="BM76" s="935"/>
      <c r="BN76" s="935"/>
      <c r="BO76" s="935"/>
      <c r="BP76" s="935"/>
      <c r="BQ76" s="935"/>
      <c r="BR76" s="935"/>
      <c r="BS76" s="935"/>
      <c r="BT76" s="935"/>
      <c r="BU76" s="935"/>
      <c r="BV76" s="935"/>
    </row>
    <row r="77" spans="1:74" s="284" customFormat="1" ht="11.95" customHeight="1" x14ac:dyDescent="0.2">
      <c r="A77" s="283"/>
      <c r="B77" s="992" t="str">
        <f>Dates!$G$2</f>
        <v>EIA completed modeling and analysis for this report on Wednesday, July 2, 2025.</v>
      </c>
      <c r="C77" s="979"/>
      <c r="D77" s="979"/>
      <c r="E77" s="979"/>
      <c r="F77" s="979"/>
      <c r="G77" s="979"/>
      <c r="H77" s="979"/>
      <c r="I77" s="979"/>
      <c r="J77" s="979"/>
      <c r="K77" s="979"/>
      <c r="L77" s="979"/>
      <c r="M77" s="979"/>
      <c r="N77" s="979"/>
      <c r="O77" s="979"/>
      <c r="P77" s="979"/>
      <c r="Q77" s="979"/>
      <c r="R77" s="254"/>
      <c r="AY77" s="287"/>
      <c r="AZ77" s="287"/>
      <c r="BA77" s="287"/>
      <c r="BB77" s="287"/>
      <c r="BC77" s="287"/>
      <c r="BD77" s="287"/>
      <c r="BF77" s="287"/>
      <c r="BG77" s="287"/>
      <c r="BH77" s="287"/>
      <c r="BI77" s="287"/>
    </row>
    <row r="78" spans="1:74" s="118" customFormat="1" ht="11.95" customHeight="1" x14ac:dyDescent="0.2">
      <c r="A78" s="934"/>
      <c r="B78" s="987" t="s">
        <v>115</v>
      </c>
      <c r="C78" s="979"/>
      <c r="D78" s="979"/>
      <c r="E78" s="979"/>
      <c r="F78" s="979"/>
      <c r="G78" s="979"/>
      <c r="H78" s="979"/>
      <c r="I78" s="979"/>
      <c r="J78" s="979"/>
      <c r="K78" s="979"/>
      <c r="L78" s="979"/>
      <c r="M78" s="979"/>
      <c r="N78" s="979"/>
      <c r="O78" s="979"/>
      <c r="P78" s="979"/>
      <c r="Q78" s="979"/>
      <c r="R78" s="182"/>
      <c r="S78" s="935"/>
      <c r="T78" s="935"/>
      <c r="U78" s="935"/>
      <c r="V78" s="935"/>
      <c r="W78" s="935"/>
      <c r="X78" s="935"/>
      <c r="Y78" s="935"/>
      <c r="Z78" s="935"/>
      <c r="AA78" s="935"/>
      <c r="AB78" s="935"/>
      <c r="AC78" s="935"/>
      <c r="AD78" s="935"/>
      <c r="AE78" s="935"/>
      <c r="AF78" s="935"/>
      <c r="AG78" s="935"/>
      <c r="AH78" s="935"/>
      <c r="AI78" s="935"/>
      <c r="AJ78" s="935"/>
      <c r="AK78" s="935"/>
      <c r="AL78" s="935"/>
      <c r="AM78" s="935"/>
      <c r="AN78" s="935"/>
      <c r="AO78" s="935"/>
      <c r="AP78" s="935"/>
      <c r="AQ78" s="935"/>
      <c r="AR78" s="935"/>
      <c r="AS78" s="935"/>
      <c r="AT78" s="935"/>
      <c r="AU78" s="935"/>
      <c r="AV78" s="935"/>
      <c r="AW78" s="935"/>
      <c r="AX78" s="935"/>
      <c r="AY78" s="588"/>
      <c r="AZ78" s="588"/>
      <c r="BA78" s="588"/>
      <c r="BB78" s="588"/>
      <c r="BC78" s="588"/>
      <c r="BD78" s="588"/>
      <c r="BE78" s="162"/>
      <c r="BF78" s="588"/>
      <c r="BG78" s="588"/>
      <c r="BH78" s="588"/>
      <c r="BI78" s="588"/>
      <c r="BJ78" s="162"/>
      <c r="BK78" s="935"/>
      <c r="BL78" s="935"/>
      <c r="BM78" s="935"/>
      <c r="BN78" s="935"/>
      <c r="BO78" s="935"/>
      <c r="BP78" s="935"/>
      <c r="BQ78" s="935"/>
      <c r="BR78" s="935"/>
      <c r="BS78" s="935"/>
      <c r="BT78" s="935"/>
      <c r="BU78" s="935"/>
      <c r="BV78" s="935"/>
    </row>
    <row r="79" spans="1:74" s="118" customFormat="1" ht="11.95" customHeight="1" x14ac:dyDescent="0.2">
      <c r="A79" s="934"/>
      <c r="B79" s="1001" t="s">
        <v>116</v>
      </c>
      <c r="C79" s="988"/>
      <c r="D79" s="988"/>
      <c r="E79" s="988"/>
      <c r="F79" s="988"/>
      <c r="G79" s="988"/>
      <c r="H79" s="988"/>
      <c r="I79" s="988"/>
      <c r="J79" s="988"/>
      <c r="K79" s="988"/>
      <c r="L79" s="988"/>
      <c r="M79" s="988"/>
      <c r="N79" s="988"/>
      <c r="O79" s="988"/>
      <c r="P79" s="988"/>
      <c r="Q79" s="988"/>
      <c r="R79" s="182"/>
      <c r="S79" s="935"/>
      <c r="T79" s="935"/>
      <c r="U79" s="935"/>
      <c r="V79" s="935"/>
      <c r="W79" s="935"/>
      <c r="X79" s="935"/>
      <c r="Y79" s="935"/>
      <c r="Z79" s="935"/>
      <c r="AA79" s="935"/>
      <c r="AB79" s="935"/>
      <c r="AC79" s="935"/>
      <c r="AD79" s="935"/>
      <c r="AE79" s="935"/>
      <c r="AF79" s="935"/>
      <c r="AG79" s="935"/>
      <c r="AH79" s="935"/>
      <c r="AI79" s="935"/>
      <c r="AJ79" s="935"/>
      <c r="AK79" s="935"/>
      <c r="AL79" s="935"/>
      <c r="AM79" s="935"/>
      <c r="AN79" s="935"/>
      <c r="AO79" s="935"/>
      <c r="AP79" s="935"/>
      <c r="AQ79" s="935"/>
      <c r="AR79" s="935"/>
      <c r="AS79" s="935"/>
      <c r="AT79" s="935"/>
      <c r="AU79" s="935"/>
      <c r="AV79" s="935"/>
      <c r="AW79" s="935"/>
      <c r="AX79" s="935"/>
      <c r="AY79" s="588"/>
      <c r="AZ79" s="588"/>
      <c r="BA79" s="588"/>
      <c r="BB79" s="588"/>
      <c r="BC79" s="588"/>
      <c r="BD79" s="588"/>
      <c r="BE79" s="162"/>
      <c r="BF79" s="588"/>
      <c r="BG79" s="588"/>
      <c r="BH79" s="588"/>
      <c r="BI79" s="588"/>
      <c r="BJ79" s="162"/>
      <c r="BK79" s="935"/>
      <c r="BL79" s="935"/>
      <c r="BM79" s="935"/>
      <c r="BN79" s="935"/>
      <c r="BO79" s="935"/>
      <c r="BP79" s="935"/>
      <c r="BQ79" s="935"/>
      <c r="BR79" s="935"/>
      <c r="BS79" s="935"/>
      <c r="BT79" s="935"/>
      <c r="BU79" s="935"/>
      <c r="BV79" s="935"/>
    </row>
    <row r="80" spans="1:74" s="118" customFormat="1" ht="11.95" customHeight="1" x14ac:dyDescent="0.2">
      <c r="A80" s="934"/>
      <c r="B80" s="996" t="s">
        <v>122</v>
      </c>
      <c r="C80" s="998"/>
      <c r="D80" s="998"/>
      <c r="E80" s="998"/>
      <c r="F80" s="998"/>
      <c r="G80" s="998"/>
      <c r="H80" s="998"/>
      <c r="I80" s="998"/>
      <c r="J80" s="998"/>
      <c r="K80" s="998"/>
      <c r="L80" s="998"/>
      <c r="M80" s="998"/>
      <c r="N80" s="998"/>
      <c r="O80" s="998"/>
      <c r="P80" s="998"/>
      <c r="Q80" s="1042"/>
      <c r="R80" s="182"/>
      <c r="S80" s="935"/>
      <c r="T80" s="935"/>
      <c r="U80" s="935"/>
      <c r="V80" s="935"/>
      <c r="W80" s="935"/>
      <c r="X80" s="935"/>
      <c r="Y80" s="935"/>
      <c r="Z80" s="935"/>
      <c r="AA80" s="935"/>
      <c r="AB80" s="935"/>
      <c r="AC80" s="935"/>
      <c r="AD80" s="935"/>
      <c r="AE80" s="935"/>
      <c r="AF80" s="935"/>
      <c r="AG80" s="935"/>
      <c r="AH80" s="935"/>
      <c r="AI80" s="935"/>
      <c r="AJ80" s="935"/>
      <c r="AK80" s="935"/>
      <c r="AL80" s="935"/>
      <c r="AM80" s="935"/>
      <c r="AN80" s="935"/>
      <c r="AO80" s="935"/>
      <c r="AP80" s="935"/>
      <c r="AQ80" s="935"/>
      <c r="AR80" s="935"/>
      <c r="AS80" s="935"/>
      <c r="AT80" s="935"/>
      <c r="AU80" s="935"/>
      <c r="AV80" s="935"/>
      <c r="AW80" s="935"/>
      <c r="AX80" s="935"/>
      <c r="AY80" s="588"/>
      <c r="AZ80" s="588"/>
      <c r="BA80" s="588"/>
      <c r="BB80" s="588"/>
      <c r="BC80" s="588"/>
      <c r="BD80" s="588"/>
      <c r="BE80" s="162"/>
      <c r="BF80" s="588"/>
      <c r="BG80" s="588"/>
      <c r="BH80" s="588"/>
      <c r="BI80" s="588"/>
      <c r="BJ80" s="162"/>
      <c r="BK80" s="935"/>
      <c r="BL80" s="935"/>
      <c r="BM80" s="935"/>
      <c r="BN80" s="935"/>
      <c r="BO80" s="935"/>
      <c r="BP80" s="935"/>
      <c r="BQ80" s="935"/>
      <c r="BR80" s="935"/>
      <c r="BS80" s="935"/>
      <c r="BT80" s="935"/>
      <c r="BU80" s="935"/>
      <c r="BV80" s="935"/>
    </row>
    <row r="81" spans="1:74" s="118" customFormat="1" ht="11.95" customHeight="1" x14ac:dyDescent="0.2">
      <c r="A81" s="934"/>
      <c r="B81" s="718" t="s">
        <v>118</v>
      </c>
      <c r="C81" s="728"/>
      <c r="D81" s="728"/>
      <c r="E81" s="728"/>
      <c r="F81" s="728"/>
      <c r="G81" s="728"/>
      <c r="H81" s="728"/>
      <c r="I81" s="728"/>
      <c r="J81" s="728"/>
      <c r="K81" s="728"/>
      <c r="L81" s="728"/>
      <c r="M81" s="728"/>
      <c r="N81" s="728"/>
      <c r="O81" s="728"/>
      <c r="P81" s="728"/>
      <c r="Q81" s="706"/>
      <c r="R81" s="182"/>
      <c r="S81" s="935"/>
      <c r="T81" s="935"/>
      <c r="U81" s="935"/>
      <c r="V81" s="935"/>
      <c r="W81" s="935"/>
      <c r="X81" s="935"/>
      <c r="Y81" s="935"/>
      <c r="Z81" s="935"/>
      <c r="AA81" s="935"/>
      <c r="AB81" s="935"/>
      <c r="AC81" s="935"/>
      <c r="AD81" s="935"/>
      <c r="AE81" s="935"/>
      <c r="AF81" s="935"/>
      <c r="AG81" s="935"/>
      <c r="AH81" s="935"/>
      <c r="AI81" s="935"/>
      <c r="AJ81" s="935"/>
      <c r="AK81" s="935"/>
      <c r="AL81" s="935"/>
      <c r="AM81" s="935"/>
      <c r="AN81" s="935"/>
      <c r="AO81" s="935"/>
      <c r="AP81" s="935"/>
      <c r="AQ81" s="935"/>
      <c r="AR81" s="935"/>
      <c r="AS81" s="935"/>
      <c r="AT81" s="935"/>
      <c r="AU81" s="935"/>
      <c r="AV81" s="935"/>
      <c r="AW81" s="935"/>
      <c r="AX81" s="935"/>
      <c r="AY81" s="588"/>
      <c r="AZ81" s="588"/>
      <c r="BA81" s="588"/>
      <c r="BB81" s="588"/>
      <c r="BC81" s="588"/>
      <c r="BD81" s="588"/>
      <c r="BE81" s="162"/>
      <c r="BF81" s="588"/>
      <c r="BG81" s="588"/>
      <c r="BH81" s="588"/>
      <c r="BI81" s="588"/>
      <c r="BJ81" s="162"/>
      <c r="BK81" s="935"/>
      <c r="BL81" s="935"/>
      <c r="BM81" s="935"/>
      <c r="BN81" s="935"/>
      <c r="BO81" s="935"/>
      <c r="BP81" s="935"/>
      <c r="BQ81" s="935"/>
      <c r="BR81" s="935"/>
      <c r="BS81" s="935"/>
      <c r="BT81" s="935"/>
      <c r="BU81" s="935"/>
      <c r="BV81" s="935"/>
    </row>
    <row r="82" spans="1:74" s="118" customFormat="1" ht="11.4" customHeight="1" x14ac:dyDescent="0.2">
      <c r="A82" s="934"/>
      <c r="B82" s="1040" t="s">
        <v>520</v>
      </c>
      <c r="C82" s="1040"/>
      <c r="D82" s="1040"/>
      <c r="E82" s="1040"/>
      <c r="F82" s="1040"/>
      <c r="G82" s="1040"/>
      <c r="H82" s="1040"/>
      <c r="I82" s="1040"/>
      <c r="J82" s="1040"/>
      <c r="K82" s="1040"/>
      <c r="L82" s="1040"/>
      <c r="M82" s="1040"/>
      <c r="N82" s="1040"/>
      <c r="O82" s="1040"/>
      <c r="P82" s="1040"/>
      <c r="Q82" s="1040"/>
      <c r="R82" s="182"/>
      <c r="S82" s="935"/>
      <c r="T82" s="935"/>
      <c r="U82" s="935"/>
      <c r="V82" s="935"/>
      <c r="W82" s="935"/>
      <c r="X82" s="935"/>
      <c r="Y82" s="935"/>
      <c r="Z82" s="935"/>
      <c r="AA82" s="935"/>
      <c r="AB82" s="935"/>
      <c r="AC82" s="935"/>
      <c r="AD82" s="935"/>
      <c r="AE82" s="935"/>
      <c r="AF82" s="935"/>
      <c r="AG82" s="935"/>
      <c r="AH82" s="935"/>
      <c r="AI82" s="935"/>
      <c r="AJ82" s="935"/>
      <c r="AK82" s="935"/>
      <c r="AL82" s="935"/>
      <c r="AM82" s="935"/>
      <c r="AN82" s="935"/>
      <c r="AO82" s="935"/>
      <c r="AP82" s="935"/>
      <c r="AQ82" s="935"/>
      <c r="AR82" s="935"/>
      <c r="AS82" s="935"/>
      <c r="AT82" s="935"/>
      <c r="AU82" s="935"/>
      <c r="AV82" s="935"/>
      <c r="AW82" s="935"/>
      <c r="AX82" s="935"/>
      <c r="AY82" s="588"/>
      <c r="AZ82" s="588"/>
      <c r="BA82" s="588"/>
      <c r="BB82" s="588"/>
      <c r="BC82" s="588"/>
      <c r="BD82" s="588"/>
      <c r="BE82" s="162"/>
      <c r="BF82" s="588"/>
      <c r="BG82" s="588"/>
      <c r="BH82" s="588"/>
      <c r="BI82" s="588"/>
      <c r="BJ82" s="162"/>
      <c r="BK82" s="935"/>
      <c r="BL82" s="935"/>
      <c r="BM82" s="935"/>
      <c r="BN82" s="935"/>
      <c r="BO82" s="935"/>
      <c r="BP82" s="935"/>
      <c r="BQ82" s="935"/>
      <c r="BR82" s="935"/>
      <c r="BS82" s="935"/>
      <c r="BT82" s="935"/>
      <c r="BU82" s="935"/>
      <c r="BV82" s="935"/>
    </row>
    <row r="83" spans="1:74" s="119" customFormat="1" ht="11.95" customHeight="1" x14ac:dyDescent="0.2">
      <c r="A83" s="197"/>
      <c r="B83" s="729" t="s">
        <v>521</v>
      </c>
      <c r="C83" s="182"/>
      <c r="D83" s="182"/>
      <c r="E83" s="182"/>
      <c r="F83" s="182"/>
      <c r="G83" s="220"/>
      <c r="H83" s="182"/>
      <c r="I83" s="182"/>
      <c r="J83" s="182"/>
      <c r="K83" s="182"/>
      <c r="L83" s="182"/>
      <c r="M83" s="182"/>
      <c r="N83" s="182"/>
      <c r="O83" s="182"/>
      <c r="P83" s="182"/>
      <c r="Q83" s="182"/>
      <c r="R83" s="182"/>
      <c r="S83" s="936"/>
      <c r="T83" s="936"/>
      <c r="U83" s="936"/>
      <c r="V83" s="936"/>
      <c r="W83" s="936"/>
      <c r="X83" s="936"/>
      <c r="Y83" s="936"/>
      <c r="Z83" s="936"/>
      <c r="AA83" s="936"/>
      <c r="AB83" s="936"/>
      <c r="AC83" s="936"/>
      <c r="AD83" s="936"/>
      <c r="AE83" s="936"/>
      <c r="AF83" s="936"/>
      <c r="AG83" s="936"/>
      <c r="AH83" s="936"/>
      <c r="AI83" s="936"/>
      <c r="AJ83" s="936"/>
      <c r="AK83" s="936"/>
      <c r="AL83" s="936"/>
      <c r="AM83" s="936"/>
      <c r="AN83" s="936"/>
      <c r="AO83" s="936"/>
      <c r="AP83" s="936"/>
      <c r="AQ83" s="936"/>
      <c r="AR83" s="936"/>
      <c r="AS83" s="936"/>
      <c r="AT83" s="936"/>
      <c r="AU83" s="936"/>
      <c r="AV83" s="936"/>
      <c r="AW83" s="936"/>
      <c r="AX83" s="936"/>
      <c r="AY83" s="588"/>
      <c r="AZ83" s="588"/>
      <c r="BA83" s="588"/>
      <c r="BB83" s="588"/>
      <c r="BC83" s="588"/>
      <c r="BD83" s="588"/>
      <c r="BE83" s="163"/>
      <c r="BF83" s="588"/>
      <c r="BG83" s="588"/>
      <c r="BH83" s="588"/>
      <c r="BI83" s="588"/>
      <c r="BJ83" s="163"/>
      <c r="BK83" s="936"/>
      <c r="BL83" s="936"/>
      <c r="BM83" s="936"/>
      <c r="BN83" s="936"/>
      <c r="BO83" s="936"/>
      <c r="BP83" s="936"/>
      <c r="BQ83" s="936"/>
      <c r="BR83" s="936"/>
      <c r="BS83" s="936"/>
      <c r="BT83" s="936"/>
      <c r="BU83" s="936"/>
      <c r="BV83" s="936"/>
    </row>
    <row r="84" spans="1:74" x14ac:dyDescent="0.2">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BD84" s="589"/>
      <c r="BE84" s="108"/>
      <c r="BF84" s="589"/>
      <c r="BK84" s="108"/>
      <c r="BL84" s="108"/>
      <c r="BM84" s="108"/>
      <c r="BN84" s="108"/>
      <c r="BO84" s="108"/>
      <c r="BP84" s="108"/>
      <c r="BQ84" s="108"/>
      <c r="BR84" s="108"/>
      <c r="BS84" s="108"/>
      <c r="BT84" s="108"/>
      <c r="BU84" s="108"/>
      <c r="BV84" s="108"/>
    </row>
    <row r="85" spans="1:74" x14ac:dyDescent="0.2">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BD85" s="589"/>
      <c r="BE85" s="108"/>
      <c r="BF85" s="589"/>
      <c r="BK85" s="108"/>
      <c r="BL85" s="108"/>
      <c r="BM85" s="108"/>
      <c r="BN85" s="108"/>
      <c r="BO85" s="108"/>
      <c r="BP85" s="108"/>
      <c r="BQ85" s="108"/>
      <c r="BR85" s="108"/>
      <c r="BS85" s="108"/>
      <c r="BT85" s="108"/>
      <c r="BU85" s="108"/>
      <c r="BV85" s="108"/>
    </row>
    <row r="86" spans="1:74" x14ac:dyDescent="0.2">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BD86" s="589"/>
      <c r="BE86" s="108"/>
      <c r="BF86" s="589"/>
      <c r="BK86" s="108"/>
      <c r="BL86" s="108"/>
      <c r="BM86" s="108"/>
      <c r="BN86" s="108"/>
      <c r="BO86" s="108"/>
      <c r="BP86" s="108"/>
      <c r="BQ86" s="108"/>
      <c r="BR86" s="108"/>
      <c r="BS86" s="108"/>
      <c r="BT86" s="108"/>
      <c r="BU86" s="108"/>
      <c r="BV86" s="108"/>
    </row>
    <row r="87" spans="1:74" x14ac:dyDescent="0.2">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BD87" s="589"/>
      <c r="BE87" s="108"/>
      <c r="BF87" s="589"/>
      <c r="BK87" s="108"/>
      <c r="BL87" s="108"/>
      <c r="BM87" s="108"/>
      <c r="BN87" s="108"/>
      <c r="BO87" s="108"/>
      <c r="BP87" s="108"/>
      <c r="BQ87" s="108"/>
      <c r="BR87" s="108"/>
      <c r="BS87" s="108"/>
      <c r="BT87" s="108"/>
      <c r="BU87" s="108"/>
      <c r="BV87" s="108"/>
    </row>
    <row r="88" spans="1:74" x14ac:dyDescent="0.2">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BD88" s="589"/>
      <c r="BE88" s="108"/>
      <c r="BF88" s="589"/>
      <c r="BK88" s="108"/>
      <c r="BL88" s="108"/>
      <c r="BM88" s="108"/>
      <c r="BN88" s="108"/>
      <c r="BO88" s="108"/>
      <c r="BP88" s="108"/>
      <c r="BQ88" s="108"/>
      <c r="BR88" s="108"/>
      <c r="BS88" s="108"/>
      <c r="BT88" s="108"/>
      <c r="BU88" s="108"/>
      <c r="BV88" s="108"/>
    </row>
    <row r="89" spans="1:74" x14ac:dyDescent="0.2">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BD89" s="589"/>
      <c r="BE89" s="108"/>
      <c r="BF89" s="589"/>
      <c r="BK89" s="108"/>
      <c r="BL89" s="108"/>
      <c r="BM89" s="108"/>
      <c r="BN89" s="108"/>
      <c r="BO89" s="108"/>
      <c r="BP89" s="108"/>
      <c r="BQ89" s="108"/>
      <c r="BR89" s="108"/>
      <c r="BS89" s="108"/>
      <c r="BT89" s="108"/>
      <c r="BU89" s="108"/>
      <c r="BV89" s="108"/>
    </row>
    <row r="90" spans="1:74" x14ac:dyDescent="0.2">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BD90" s="589"/>
      <c r="BE90" s="108"/>
      <c r="BF90" s="589"/>
      <c r="BK90" s="108"/>
      <c r="BL90" s="108"/>
      <c r="BM90" s="108"/>
      <c r="BN90" s="108"/>
      <c r="BO90" s="108"/>
      <c r="BP90" s="108"/>
      <c r="BQ90" s="108"/>
      <c r="BR90" s="108"/>
      <c r="BS90" s="108"/>
      <c r="BT90" s="108"/>
      <c r="BU90" s="108"/>
      <c r="BV90" s="108"/>
    </row>
    <row r="91" spans="1:74" x14ac:dyDescent="0.2">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BD91" s="589"/>
      <c r="BE91" s="108"/>
      <c r="BF91" s="589"/>
      <c r="BK91" s="108"/>
      <c r="BL91" s="108"/>
      <c r="BM91" s="108"/>
      <c r="BN91" s="108"/>
      <c r="BO91" s="108"/>
      <c r="BP91" s="108"/>
      <c r="BQ91" s="108"/>
      <c r="BR91" s="108"/>
      <c r="BS91" s="108"/>
      <c r="BT91" s="108"/>
      <c r="BU91" s="108"/>
      <c r="BV91" s="108"/>
    </row>
    <row r="92" spans="1:74" x14ac:dyDescent="0.2">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BD92" s="589"/>
      <c r="BE92" s="108"/>
      <c r="BF92" s="589"/>
      <c r="BK92" s="108"/>
      <c r="BL92" s="108"/>
      <c r="BM92" s="108"/>
      <c r="BN92" s="108"/>
      <c r="BO92" s="108"/>
      <c r="BP92" s="108"/>
      <c r="BQ92" s="108"/>
      <c r="BR92" s="108"/>
      <c r="BS92" s="108"/>
      <c r="BT92" s="108"/>
      <c r="BU92" s="108"/>
      <c r="BV92" s="108"/>
    </row>
    <row r="93" spans="1:74" x14ac:dyDescent="0.2">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BD93" s="589"/>
      <c r="BE93" s="108"/>
      <c r="BF93" s="589"/>
      <c r="BK93" s="108"/>
      <c r="BL93" s="108"/>
      <c r="BM93" s="108"/>
      <c r="BN93" s="108"/>
      <c r="BO93" s="108"/>
      <c r="BP93" s="108"/>
      <c r="BQ93" s="108"/>
      <c r="BR93" s="108"/>
      <c r="BS93" s="108"/>
      <c r="BT93" s="108"/>
      <c r="BU93" s="108"/>
      <c r="BV93" s="108"/>
    </row>
    <row r="94" spans="1:74" x14ac:dyDescent="0.2">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BD94" s="589"/>
      <c r="BE94" s="108"/>
      <c r="BF94" s="589"/>
      <c r="BK94" s="108"/>
      <c r="BL94" s="108"/>
      <c r="BM94" s="108"/>
      <c r="BN94" s="108"/>
      <c r="BO94" s="108"/>
      <c r="BP94" s="108"/>
      <c r="BQ94" s="108"/>
      <c r="BR94" s="108"/>
      <c r="BS94" s="108"/>
      <c r="BT94" s="108"/>
      <c r="BU94" s="108"/>
      <c r="BV94" s="108"/>
    </row>
    <row r="95" spans="1:74" x14ac:dyDescent="0.2">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BD95" s="589"/>
      <c r="BE95" s="108"/>
      <c r="BF95" s="589"/>
      <c r="BK95" s="108"/>
      <c r="BL95" s="108"/>
      <c r="BM95" s="108"/>
      <c r="BN95" s="108"/>
      <c r="BO95" s="108"/>
      <c r="BP95" s="108"/>
      <c r="BQ95" s="108"/>
      <c r="BR95" s="108"/>
      <c r="BS95" s="108"/>
      <c r="BT95" s="108"/>
      <c r="BU95" s="108"/>
      <c r="BV95" s="108"/>
    </row>
    <row r="96" spans="1:74" x14ac:dyDescent="0.2">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BD96" s="589"/>
      <c r="BE96" s="108"/>
      <c r="BF96" s="589"/>
      <c r="BK96" s="108"/>
      <c r="BL96" s="108"/>
      <c r="BM96" s="108"/>
      <c r="BN96" s="108"/>
      <c r="BO96" s="108"/>
      <c r="BP96" s="108"/>
      <c r="BQ96" s="108"/>
      <c r="BR96" s="108"/>
      <c r="BS96" s="108"/>
      <c r="BT96" s="108"/>
      <c r="BU96" s="108"/>
      <c r="BV96" s="108"/>
    </row>
    <row r="97" spans="56:74" x14ac:dyDescent="0.2">
      <c r="BD97" s="589"/>
      <c r="BE97" s="108"/>
      <c r="BF97" s="589"/>
      <c r="BK97" s="108"/>
      <c r="BL97" s="108"/>
      <c r="BM97" s="108"/>
      <c r="BN97" s="108"/>
      <c r="BO97" s="108"/>
      <c r="BP97" s="108"/>
      <c r="BQ97" s="108"/>
      <c r="BR97" s="108"/>
      <c r="BS97" s="108"/>
      <c r="BT97" s="108"/>
      <c r="BU97" s="108"/>
      <c r="BV97" s="108"/>
    </row>
    <row r="98" spans="56:74" x14ac:dyDescent="0.2">
      <c r="BD98" s="589"/>
      <c r="BE98" s="108"/>
      <c r="BF98" s="589"/>
      <c r="BK98" s="108"/>
      <c r="BL98" s="108"/>
      <c r="BM98" s="108"/>
      <c r="BN98" s="108"/>
      <c r="BO98" s="108"/>
      <c r="BP98" s="108"/>
      <c r="BQ98" s="108"/>
      <c r="BR98" s="108"/>
      <c r="BS98" s="108"/>
      <c r="BT98" s="108"/>
      <c r="BU98" s="108"/>
      <c r="BV98" s="108"/>
    </row>
    <row r="99" spans="56:74" x14ac:dyDescent="0.2">
      <c r="BD99" s="589"/>
      <c r="BE99" s="108"/>
      <c r="BF99" s="589"/>
      <c r="BK99" s="108"/>
      <c r="BL99" s="108"/>
      <c r="BM99" s="108"/>
      <c r="BN99" s="108"/>
      <c r="BO99" s="108"/>
      <c r="BP99" s="108"/>
      <c r="BQ99" s="108"/>
      <c r="BR99" s="108"/>
      <c r="BS99" s="108"/>
      <c r="BT99" s="108"/>
      <c r="BU99" s="108"/>
      <c r="BV99" s="108"/>
    </row>
    <row r="100" spans="56:74" x14ac:dyDescent="0.2">
      <c r="BD100" s="589"/>
      <c r="BE100" s="108"/>
      <c r="BF100" s="589"/>
      <c r="BK100" s="108"/>
      <c r="BL100" s="108"/>
      <c r="BM100" s="108"/>
      <c r="BN100" s="108"/>
      <c r="BO100" s="108"/>
      <c r="BP100" s="108"/>
      <c r="BQ100" s="108"/>
      <c r="BR100" s="108"/>
      <c r="BS100" s="108"/>
      <c r="BT100" s="108"/>
      <c r="BU100" s="108"/>
      <c r="BV100" s="108"/>
    </row>
    <row r="101" spans="56:74" x14ac:dyDescent="0.2">
      <c r="BD101" s="589"/>
      <c r="BE101" s="108"/>
      <c r="BF101" s="589"/>
      <c r="BK101" s="108"/>
      <c r="BL101" s="108"/>
      <c r="BM101" s="108"/>
      <c r="BN101" s="108"/>
      <c r="BO101" s="108"/>
      <c r="BP101" s="108"/>
      <c r="BQ101" s="108"/>
      <c r="BR101" s="108"/>
      <c r="BS101" s="108"/>
      <c r="BT101" s="108"/>
      <c r="BU101" s="108"/>
      <c r="BV101" s="108"/>
    </row>
    <row r="102" spans="56:74" x14ac:dyDescent="0.2">
      <c r="BD102" s="589"/>
      <c r="BE102" s="108"/>
      <c r="BF102" s="589"/>
      <c r="BK102" s="108"/>
      <c r="BL102" s="108"/>
      <c r="BM102" s="108"/>
      <c r="BN102" s="108"/>
      <c r="BO102" s="108"/>
      <c r="BP102" s="108"/>
      <c r="BQ102" s="108"/>
      <c r="BR102" s="108"/>
      <c r="BS102" s="108"/>
      <c r="BT102" s="108"/>
      <c r="BU102" s="108"/>
      <c r="BV102" s="108"/>
    </row>
    <row r="103" spans="56:74" x14ac:dyDescent="0.2">
      <c r="BD103" s="589"/>
      <c r="BE103" s="108"/>
      <c r="BF103" s="589"/>
      <c r="BK103" s="108"/>
      <c r="BL103" s="108"/>
      <c r="BM103" s="108"/>
      <c r="BN103" s="108"/>
      <c r="BO103" s="108"/>
      <c r="BP103" s="108"/>
      <c r="BQ103" s="108"/>
      <c r="BR103" s="108"/>
      <c r="BS103" s="108"/>
      <c r="BT103" s="108"/>
      <c r="BU103" s="108"/>
      <c r="BV103" s="108"/>
    </row>
    <row r="104" spans="56:74" x14ac:dyDescent="0.2">
      <c r="BD104" s="589"/>
      <c r="BE104" s="108"/>
      <c r="BF104" s="589"/>
      <c r="BK104" s="108"/>
      <c r="BL104" s="108"/>
      <c r="BM104" s="108"/>
      <c r="BN104" s="108"/>
      <c r="BO104" s="108"/>
      <c r="BP104" s="108"/>
      <c r="BQ104" s="108"/>
      <c r="BR104" s="108"/>
      <c r="BS104" s="108"/>
      <c r="BT104" s="108"/>
      <c r="BU104" s="108"/>
      <c r="BV104" s="108"/>
    </row>
    <row r="105" spans="56:74" x14ac:dyDescent="0.2">
      <c r="BD105" s="589"/>
      <c r="BE105" s="108"/>
      <c r="BF105" s="589"/>
      <c r="BK105" s="108"/>
      <c r="BL105" s="108"/>
      <c r="BM105" s="108"/>
      <c r="BN105" s="108"/>
      <c r="BO105" s="108"/>
      <c r="BP105" s="108"/>
      <c r="BQ105" s="108"/>
      <c r="BR105" s="108"/>
      <c r="BS105" s="108"/>
      <c r="BT105" s="108"/>
      <c r="BU105" s="108"/>
      <c r="BV105" s="108"/>
    </row>
    <row r="106" spans="56:74" x14ac:dyDescent="0.2">
      <c r="BD106" s="589"/>
      <c r="BE106" s="108"/>
      <c r="BF106" s="589"/>
      <c r="BK106" s="108"/>
      <c r="BL106" s="108"/>
      <c r="BM106" s="108"/>
      <c r="BN106" s="108"/>
      <c r="BO106" s="108"/>
      <c r="BP106" s="108"/>
      <c r="BQ106" s="108"/>
      <c r="BR106" s="108"/>
      <c r="BS106" s="108"/>
      <c r="BT106" s="108"/>
      <c r="BU106" s="108"/>
      <c r="BV106" s="108"/>
    </row>
    <row r="107" spans="56:74" x14ac:dyDescent="0.2">
      <c r="BD107" s="589"/>
      <c r="BE107" s="108"/>
      <c r="BF107" s="589"/>
      <c r="BK107" s="108"/>
      <c r="BL107" s="108"/>
      <c r="BM107" s="108"/>
      <c r="BN107" s="108"/>
      <c r="BO107" s="108"/>
      <c r="BP107" s="108"/>
      <c r="BQ107" s="108"/>
      <c r="BR107" s="108"/>
      <c r="BS107" s="108"/>
      <c r="BT107" s="108"/>
      <c r="BU107" s="108"/>
      <c r="BV107" s="108"/>
    </row>
    <row r="108" spans="56:74" x14ac:dyDescent="0.2">
      <c r="BD108" s="589"/>
      <c r="BE108" s="108"/>
      <c r="BF108" s="589"/>
      <c r="BK108" s="108"/>
      <c r="BL108" s="108"/>
      <c r="BM108" s="108"/>
      <c r="BN108" s="108"/>
      <c r="BO108" s="108"/>
      <c r="BP108" s="108"/>
      <c r="BQ108" s="108"/>
      <c r="BR108" s="108"/>
      <c r="BS108" s="108"/>
      <c r="BT108" s="108"/>
      <c r="BU108" s="108"/>
      <c r="BV108" s="108"/>
    </row>
    <row r="109" spans="56:74" x14ac:dyDescent="0.2">
      <c r="BK109" s="108"/>
      <c r="BL109" s="108"/>
      <c r="BM109" s="108"/>
      <c r="BN109" s="108"/>
      <c r="BO109" s="108"/>
      <c r="BP109" s="108"/>
      <c r="BQ109" s="108"/>
      <c r="BR109" s="108"/>
      <c r="BS109" s="108"/>
      <c r="BT109" s="108"/>
      <c r="BU109" s="108"/>
      <c r="BV109" s="108"/>
    </row>
    <row r="110" spans="56:74" x14ac:dyDescent="0.2">
      <c r="BK110" s="108"/>
      <c r="BL110" s="108"/>
      <c r="BM110" s="108"/>
      <c r="BN110" s="108"/>
      <c r="BO110" s="108"/>
      <c r="BP110" s="108"/>
      <c r="BQ110" s="108"/>
      <c r="BR110" s="108"/>
      <c r="BS110" s="108"/>
      <c r="BT110" s="108"/>
      <c r="BU110" s="108"/>
      <c r="BV110" s="108"/>
    </row>
    <row r="111" spans="56:74" x14ac:dyDescent="0.2">
      <c r="BK111" s="108"/>
      <c r="BL111" s="108"/>
      <c r="BM111" s="108"/>
      <c r="BN111" s="108"/>
      <c r="BO111" s="108"/>
      <c r="BP111" s="108"/>
      <c r="BQ111" s="108"/>
      <c r="BR111" s="108"/>
      <c r="BS111" s="108"/>
      <c r="BT111" s="108"/>
      <c r="BU111" s="108"/>
      <c r="BV111" s="108"/>
    </row>
    <row r="112" spans="56:74" x14ac:dyDescent="0.2">
      <c r="BK112" s="108"/>
      <c r="BL112" s="108"/>
      <c r="BM112" s="108"/>
      <c r="BN112" s="108"/>
      <c r="BO112" s="108"/>
      <c r="BP112" s="108"/>
      <c r="BQ112" s="108"/>
      <c r="BR112" s="108"/>
      <c r="BS112" s="108"/>
      <c r="BT112" s="108"/>
      <c r="BU112" s="108"/>
      <c r="BV112" s="108"/>
    </row>
    <row r="113" spans="63:74" x14ac:dyDescent="0.2">
      <c r="BK113" s="108"/>
      <c r="BL113" s="108"/>
      <c r="BM113" s="108"/>
      <c r="BN113" s="108"/>
      <c r="BO113" s="108"/>
      <c r="BP113" s="108"/>
      <c r="BQ113" s="108"/>
      <c r="BR113" s="108"/>
      <c r="BS113" s="108"/>
      <c r="BT113" s="108"/>
      <c r="BU113" s="108"/>
      <c r="BV113" s="108"/>
    </row>
    <row r="114" spans="63:74" x14ac:dyDescent="0.2">
      <c r="BK114" s="108"/>
      <c r="BL114" s="108"/>
      <c r="BM114" s="108"/>
      <c r="BN114" s="108"/>
      <c r="BO114" s="108"/>
      <c r="BP114" s="108"/>
      <c r="BQ114" s="108"/>
      <c r="BR114" s="108"/>
      <c r="BS114" s="108"/>
      <c r="BT114" s="108"/>
      <c r="BU114" s="108"/>
      <c r="BV114" s="108"/>
    </row>
    <row r="115" spans="63:74" x14ac:dyDescent="0.2">
      <c r="BK115" s="108"/>
      <c r="BL115" s="108"/>
      <c r="BM115" s="108"/>
      <c r="BN115" s="108"/>
      <c r="BO115" s="108"/>
      <c r="BP115" s="108"/>
      <c r="BQ115" s="108"/>
      <c r="BR115" s="108"/>
      <c r="BS115" s="108"/>
      <c r="BT115" s="108"/>
      <c r="BU115" s="108"/>
      <c r="BV115" s="108"/>
    </row>
    <row r="116" spans="63:74" x14ac:dyDescent="0.2">
      <c r="BK116" s="108"/>
      <c r="BL116" s="108"/>
      <c r="BM116" s="108"/>
      <c r="BN116" s="108"/>
      <c r="BO116" s="108"/>
      <c r="BP116" s="108"/>
      <c r="BQ116" s="108"/>
      <c r="BR116" s="108"/>
      <c r="BS116" s="108"/>
      <c r="BT116" s="108"/>
      <c r="BU116" s="108"/>
      <c r="BV116" s="108"/>
    </row>
    <row r="117" spans="63:74" x14ac:dyDescent="0.2">
      <c r="BK117" s="108"/>
      <c r="BL117" s="108"/>
      <c r="BM117" s="108"/>
      <c r="BN117" s="108"/>
      <c r="BO117" s="108"/>
      <c r="BP117" s="108"/>
      <c r="BQ117" s="108"/>
      <c r="BR117" s="108"/>
      <c r="BS117" s="108"/>
      <c r="BT117" s="108"/>
      <c r="BU117" s="108"/>
      <c r="BV117" s="108"/>
    </row>
    <row r="118" spans="63:74" x14ac:dyDescent="0.2">
      <c r="BK118" s="108"/>
      <c r="BL118" s="108"/>
      <c r="BM118" s="108"/>
      <c r="BN118" s="108"/>
      <c r="BO118" s="108"/>
      <c r="BP118" s="108"/>
      <c r="BQ118" s="108"/>
      <c r="BR118" s="108"/>
      <c r="BS118" s="108"/>
      <c r="BT118" s="108"/>
      <c r="BU118" s="108"/>
      <c r="BV118" s="108"/>
    </row>
    <row r="119" spans="63:74" x14ac:dyDescent="0.2">
      <c r="BK119" s="108"/>
      <c r="BL119" s="108"/>
      <c r="BM119" s="108"/>
      <c r="BN119" s="108"/>
      <c r="BO119" s="108"/>
      <c r="BP119" s="108"/>
      <c r="BQ119" s="108"/>
      <c r="BR119" s="108"/>
      <c r="BS119" s="108"/>
      <c r="BT119" s="108"/>
      <c r="BU119" s="108"/>
      <c r="BV119" s="108"/>
    </row>
    <row r="120" spans="63:74" x14ac:dyDescent="0.2">
      <c r="BK120" s="108"/>
      <c r="BL120" s="108"/>
      <c r="BM120" s="108"/>
      <c r="BN120" s="108"/>
      <c r="BO120" s="108"/>
      <c r="BP120" s="108"/>
      <c r="BQ120" s="108"/>
      <c r="BR120" s="108"/>
      <c r="BS120" s="108"/>
      <c r="BT120" s="108"/>
      <c r="BU120" s="108"/>
      <c r="BV120" s="108"/>
    </row>
    <row r="121" spans="63:74" x14ac:dyDescent="0.2">
      <c r="BK121" s="108"/>
      <c r="BL121" s="108"/>
      <c r="BM121" s="108"/>
      <c r="BN121" s="108"/>
      <c r="BO121" s="108"/>
      <c r="BP121" s="108"/>
      <c r="BQ121" s="108"/>
      <c r="BR121" s="108"/>
      <c r="BS121" s="108"/>
      <c r="BT121" s="108"/>
      <c r="BU121" s="108"/>
      <c r="BV121" s="108"/>
    </row>
    <row r="122" spans="63:74" x14ac:dyDescent="0.2">
      <c r="BK122" s="108"/>
      <c r="BL122" s="108"/>
      <c r="BM122" s="108"/>
      <c r="BN122" s="108"/>
      <c r="BO122" s="108"/>
      <c r="BP122" s="108"/>
      <c r="BQ122" s="108"/>
      <c r="BR122" s="108"/>
      <c r="BS122" s="108"/>
      <c r="BT122" s="108"/>
      <c r="BU122" s="108"/>
      <c r="BV122" s="108"/>
    </row>
    <row r="123" spans="63:74" x14ac:dyDescent="0.2">
      <c r="BK123" s="108"/>
      <c r="BL123" s="108"/>
      <c r="BM123" s="108"/>
      <c r="BN123" s="108"/>
      <c r="BO123" s="108"/>
      <c r="BP123" s="108"/>
      <c r="BQ123" s="108"/>
      <c r="BR123" s="108"/>
      <c r="BS123" s="108"/>
      <c r="BT123" s="108"/>
      <c r="BU123" s="108"/>
      <c r="BV123" s="108"/>
    </row>
    <row r="124" spans="63:74" x14ac:dyDescent="0.2">
      <c r="BK124" s="108"/>
      <c r="BL124" s="108"/>
      <c r="BM124" s="108"/>
      <c r="BN124" s="108"/>
      <c r="BO124" s="108"/>
      <c r="BP124" s="108"/>
      <c r="BQ124" s="108"/>
      <c r="BR124" s="108"/>
      <c r="BS124" s="108"/>
      <c r="BT124" s="108"/>
      <c r="BU124" s="108"/>
      <c r="BV124" s="108"/>
    </row>
    <row r="125" spans="63:74" x14ac:dyDescent="0.2">
      <c r="BK125" s="108"/>
      <c r="BL125" s="108"/>
      <c r="BM125" s="108"/>
      <c r="BN125" s="108"/>
      <c r="BO125" s="108"/>
      <c r="BP125" s="108"/>
      <c r="BQ125" s="108"/>
      <c r="BR125" s="108"/>
      <c r="BS125" s="108"/>
      <c r="BT125" s="108"/>
      <c r="BU125" s="108"/>
      <c r="BV125" s="108"/>
    </row>
    <row r="126" spans="63:74" x14ac:dyDescent="0.2">
      <c r="BK126" s="108"/>
      <c r="BL126" s="108"/>
      <c r="BM126" s="108"/>
      <c r="BN126" s="108"/>
      <c r="BO126" s="108"/>
      <c r="BP126" s="108"/>
      <c r="BQ126" s="108"/>
      <c r="BR126" s="108"/>
      <c r="BS126" s="108"/>
      <c r="BT126" s="108"/>
      <c r="BU126" s="108"/>
      <c r="BV126" s="108"/>
    </row>
    <row r="127" spans="63:74" x14ac:dyDescent="0.2">
      <c r="BK127" s="108"/>
      <c r="BL127" s="108"/>
      <c r="BM127" s="108"/>
      <c r="BN127" s="108"/>
      <c r="BO127" s="108"/>
      <c r="BP127" s="108"/>
      <c r="BQ127" s="108"/>
      <c r="BR127" s="108"/>
      <c r="BS127" s="108"/>
      <c r="BT127" s="108"/>
      <c r="BU127" s="108"/>
      <c r="BV127" s="108"/>
    </row>
    <row r="128" spans="63:74" x14ac:dyDescent="0.2">
      <c r="BK128" s="108"/>
      <c r="BL128" s="108"/>
      <c r="BM128" s="108"/>
      <c r="BN128" s="108"/>
      <c r="BO128" s="108"/>
      <c r="BP128" s="108"/>
      <c r="BQ128" s="108"/>
      <c r="BR128" s="108"/>
      <c r="BS128" s="108"/>
      <c r="BT128" s="108"/>
      <c r="BU128" s="108"/>
      <c r="BV128" s="108"/>
    </row>
    <row r="129" spans="63:74" x14ac:dyDescent="0.2">
      <c r="BK129" s="108"/>
      <c r="BL129" s="108"/>
      <c r="BM129" s="108"/>
      <c r="BN129" s="108"/>
      <c r="BO129" s="108"/>
      <c r="BP129" s="108"/>
      <c r="BQ129" s="108"/>
      <c r="BR129" s="108"/>
      <c r="BS129" s="108"/>
      <c r="BT129" s="108"/>
      <c r="BU129" s="108"/>
      <c r="BV129" s="108"/>
    </row>
    <row r="130" spans="63:74" x14ac:dyDescent="0.2">
      <c r="BK130" s="108"/>
      <c r="BL130" s="108"/>
      <c r="BM130" s="108"/>
      <c r="BN130" s="108"/>
      <c r="BO130" s="108"/>
      <c r="BP130" s="108"/>
      <c r="BQ130" s="108"/>
      <c r="BR130" s="108"/>
      <c r="BS130" s="108"/>
      <c r="BT130" s="108"/>
      <c r="BU130" s="108"/>
      <c r="BV130" s="108"/>
    </row>
    <row r="131" spans="63:74" x14ac:dyDescent="0.2">
      <c r="BK131" s="108"/>
      <c r="BL131" s="108"/>
      <c r="BM131" s="108"/>
      <c r="BN131" s="108"/>
      <c r="BO131" s="108"/>
      <c r="BP131" s="108"/>
      <c r="BQ131" s="108"/>
      <c r="BR131" s="108"/>
      <c r="BS131" s="108"/>
      <c r="BT131" s="108"/>
      <c r="BU131" s="108"/>
      <c r="BV131" s="108"/>
    </row>
    <row r="132" spans="63:74" x14ac:dyDescent="0.2">
      <c r="BK132" s="108"/>
      <c r="BL132" s="108"/>
      <c r="BM132" s="108"/>
      <c r="BN132" s="108"/>
      <c r="BO132" s="108"/>
      <c r="BP132" s="108"/>
      <c r="BQ132" s="108"/>
      <c r="BR132" s="108"/>
      <c r="BS132" s="108"/>
      <c r="BT132" s="108"/>
      <c r="BU132" s="108"/>
      <c r="BV132" s="108"/>
    </row>
    <row r="133" spans="63:74" x14ac:dyDescent="0.2">
      <c r="BK133" s="108"/>
      <c r="BL133" s="108"/>
      <c r="BM133" s="108"/>
      <c r="BN133" s="108"/>
      <c r="BO133" s="108"/>
      <c r="BP133" s="108"/>
      <c r="BQ133" s="108"/>
      <c r="BR133" s="108"/>
      <c r="BS133" s="108"/>
      <c r="BT133" s="108"/>
      <c r="BU133" s="108"/>
      <c r="BV133" s="108"/>
    </row>
    <row r="134" spans="63:74" x14ac:dyDescent="0.2">
      <c r="BK134" s="108"/>
      <c r="BL134" s="108"/>
      <c r="BM134" s="108"/>
      <c r="BN134" s="108"/>
      <c r="BO134" s="108"/>
      <c r="BP134" s="108"/>
      <c r="BQ134" s="108"/>
      <c r="BR134" s="108"/>
      <c r="BS134" s="108"/>
      <c r="BT134" s="108"/>
      <c r="BU134" s="108"/>
      <c r="BV134" s="108"/>
    </row>
    <row r="135" spans="63:74" x14ac:dyDescent="0.2">
      <c r="BK135" s="108"/>
      <c r="BL135" s="108"/>
      <c r="BM135" s="108"/>
      <c r="BN135" s="108"/>
      <c r="BO135" s="108"/>
      <c r="BP135" s="108"/>
      <c r="BQ135" s="108"/>
      <c r="BR135" s="108"/>
      <c r="BS135" s="108"/>
      <c r="BT135" s="108"/>
      <c r="BU135" s="108"/>
      <c r="BV135" s="108"/>
    </row>
    <row r="136" spans="63:74" x14ac:dyDescent="0.2">
      <c r="BK136" s="108"/>
      <c r="BL136" s="108"/>
      <c r="BM136" s="108"/>
      <c r="BN136" s="108"/>
      <c r="BO136" s="108"/>
      <c r="BP136" s="108"/>
      <c r="BQ136" s="108"/>
      <c r="BR136" s="108"/>
      <c r="BS136" s="108"/>
      <c r="BT136" s="108"/>
      <c r="BU136" s="108"/>
      <c r="BV136" s="108"/>
    </row>
    <row r="137" spans="63:74" x14ac:dyDescent="0.2">
      <c r="BK137" s="108"/>
      <c r="BL137" s="108"/>
      <c r="BM137" s="108"/>
      <c r="BN137" s="108"/>
      <c r="BO137" s="108"/>
      <c r="BP137" s="108"/>
      <c r="BQ137" s="108"/>
      <c r="BR137" s="108"/>
      <c r="BS137" s="108"/>
      <c r="BT137" s="108"/>
      <c r="BU137" s="108"/>
      <c r="BV137" s="108"/>
    </row>
    <row r="138" spans="63:74" x14ac:dyDescent="0.2">
      <c r="BK138" s="108"/>
      <c r="BL138" s="108"/>
      <c r="BM138" s="108"/>
      <c r="BN138" s="108"/>
      <c r="BO138" s="108"/>
      <c r="BP138" s="108"/>
      <c r="BQ138" s="108"/>
      <c r="BR138" s="108"/>
      <c r="BS138" s="108"/>
      <c r="BT138" s="108"/>
      <c r="BU138" s="108"/>
      <c r="BV138" s="108"/>
    </row>
    <row r="139" spans="63:74" x14ac:dyDescent="0.2">
      <c r="BK139" s="108"/>
      <c r="BL139" s="108"/>
      <c r="BM139" s="108"/>
      <c r="BN139" s="108"/>
      <c r="BO139" s="108"/>
      <c r="BP139" s="108"/>
      <c r="BQ139" s="108"/>
      <c r="BR139" s="108"/>
      <c r="BS139" s="108"/>
      <c r="BT139" s="108"/>
      <c r="BU139" s="108"/>
      <c r="BV139" s="108"/>
    </row>
    <row r="140" spans="63:74" x14ac:dyDescent="0.2">
      <c r="BK140" s="108"/>
      <c r="BL140" s="108"/>
      <c r="BM140" s="108"/>
      <c r="BN140" s="108"/>
      <c r="BO140" s="108"/>
      <c r="BP140" s="108"/>
      <c r="BQ140" s="108"/>
      <c r="BR140" s="108"/>
      <c r="BS140" s="108"/>
      <c r="BT140" s="108"/>
      <c r="BU140" s="108"/>
      <c r="BV140" s="108"/>
    </row>
    <row r="141" spans="63:74" x14ac:dyDescent="0.2">
      <c r="BK141" s="108"/>
      <c r="BL141" s="108"/>
      <c r="BM141" s="108"/>
      <c r="BN141" s="108"/>
      <c r="BO141" s="108"/>
      <c r="BP141" s="108"/>
      <c r="BQ141" s="108"/>
      <c r="BR141" s="108"/>
      <c r="BS141" s="108"/>
      <c r="BT141" s="108"/>
      <c r="BU141" s="108"/>
      <c r="BV141" s="108"/>
    </row>
    <row r="142" spans="63:74" x14ac:dyDescent="0.2">
      <c r="BK142" s="108"/>
      <c r="BL142" s="108"/>
      <c r="BM142" s="108"/>
      <c r="BN142" s="108"/>
      <c r="BO142" s="108"/>
      <c r="BP142" s="108"/>
      <c r="BQ142" s="108"/>
      <c r="BR142" s="108"/>
      <c r="BS142" s="108"/>
      <c r="BT142" s="108"/>
      <c r="BU142" s="108"/>
      <c r="BV142" s="108"/>
    </row>
    <row r="143" spans="63:74" x14ac:dyDescent="0.2">
      <c r="BK143" s="108"/>
      <c r="BL143" s="108"/>
      <c r="BM143" s="108"/>
      <c r="BN143" s="108"/>
      <c r="BO143" s="108"/>
      <c r="BP143" s="108"/>
      <c r="BQ143" s="108"/>
      <c r="BR143" s="108"/>
      <c r="BS143" s="108"/>
      <c r="BT143" s="108"/>
      <c r="BU143" s="108"/>
      <c r="BV143" s="108"/>
    </row>
    <row r="144" spans="63:74" x14ac:dyDescent="0.2">
      <c r="BK144" s="108"/>
      <c r="BL144" s="108"/>
      <c r="BM144" s="108"/>
      <c r="BN144" s="108"/>
      <c r="BO144" s="108"/>
      <c r="BP144" s="108"/>
      <c r="BQ144" s="108"/>
      <c r="BR144" s="108"/>
      <c r="BS144" s="108"/>
      <c r="BT144" s="108"/>
      <c r="BU144" s="108"/>
      <c r="BV144" s="108"/>
    </row>
    <row r="145" spans="63:74" x14ac:dyDescent="0.2">
      <c r="BK145" s="108"/>
      <c r="BL145" s="108"/>
      <c r="BM145" s="108"/>
      <c r="BN145" s="108"/>
      <c r="BO145" s="108"/>
      <c r="BP145" s="108"/>
      <c r="BQ145" s="108"/>
      <c r="BR145" s="108"/>
      <c r="BS145" s="108"/>
      <c r="BT145" s="108"/>
      <c r="BU145" s="108"/>
      <c r="BV145" s="108"/>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pane="topRight" activeCell="BF63" sqref="BF63"/>
      <selection pane="bottomLeft" activeCell="BF63" sqref="BF63"/>
      <selection pane="bottomRight" activeCell="B1" sqref="B1:AL1"/>
    </sheetView>
  </sheetViews>
  <sheetFormatPr defaultColWidth="9.625" defaultRowHeight="10.7" x14ac:dyDescent="0.2"/>
  <cols>
    <col min="1" max="1" width="12" style="55" customWidth="1"/>
    <col min="2" max="2" width="50" style="55" customWidth="1"/>
    <col min="3" max="3" width="7.625" style="55" customWidth="1"/>
    <col min="4" max="50" width="6.625" style="55" customWidth="1"/>
    <col min="51" max="55" width="6.625" style="589" customWidth="1"/>
    <col min="56" max="56" width="6.625" style="587" customWidth="1"/>
    <col min="57" max="57" width="6.625" style="221" customWidth="1"/>
    <col min="58" max="58" width="6.625" style="587" customWidth="1"/>
    <col min="59" max="59" width="6.625" style="589" customWidth="1"/>
    <col min="60" max="60" width="6.625" style="791" customWidth="1"/>
    <col min="61" max="61" width="6.625" style="589" customWidth="1"/>
    <col min="62" max="62" width="6.625" style="107" customWidth="1"/>
    <col min="63" max="74" width="6.625" style="55" customWidth="1"/>
    <col min="75" max="75" width="9.625" style="55"/>
    <col min="76" max="77" width="11.625" style="55" bestFit="1" customWidth="1"/>
    <col min="78" max="16384" width="9.625" style="55"/>
  </cols>
  <sheetData>
    <row r="1" spans="1:166" ht="13.4" customHeight="1" x14ac:dyDescent="0.2">
      <c r="A1" s="976" t="s">
        <v>38</v>
      </c>
      <c r="B1" s="1052" t="s">
        <v>522</v>
      </c>
      <c r="C1" s="1053"/>
      <c r="D1" s="1053"/>
      <c r="E1" s="1053"/>
      <c r="F1" s="1053"/>
      <c r="G1" s="1053"/>
      <c r="H1" s="1053"/>
      <c r="I1" s="1053"/>
      <c r="J1" s="1053"/>
      <c r="K1" s="1053"/>
      <c r="L1" s="1053"/>
      <c r="M1" s="1053"/>
      <c r="N1" s="1053"/>
      <c r="O1" s="1053"/>
      <c r="P1" s="1053"/>
      <c r="Q1" s="1053"/>
      <c r="R1" s="1053"/>
      <c r="S1" s="1053"/>
      <c r="T1" s="1053"/>
      <c r="U1" s="1053"/>
      <c r="V1" s="1053"/>
      <c r="W1" s="1053"/>
      <c r="X1" s="1053"/>
      <c r="Y1" s="1053"/>
      <c r="Z1" s="1053"/>
      <c r="AA1" s="1053"/>
      <c r="AB1" s="1053"/>
      <c r="AC1" s="1053"/>
      <c r="AD1" s="1053"/>
      <c r="AE1" s="1053"/>
      <c r="AF1" s="1053"/>
      <c r="AG1" s="1053"/>
      <c r="AH1" s="1053"/>
      <c r="AI1" s="1053"/>
      <c r="AJ1" s="1053"/>
      <c r="AK1" s="1053"/>
      <c r="AL1" s="1053"/>
      <c r="AM1" s="254"/>
      <c r="AN1" s="254"/>
      <c r="AO1" s="254"/>
      <c r="AP1" s="254"/>
      <c r="AQ1" s="254"/>
      <c r="AR1" s="254"/>
      <c r="AS1" s="254"/>
      <c r="AT1" s="254"/>
      <c r="AU1" s="254"/>
      <c r="AV1" s="254"/>
      <c r="AW1" s="254"/>
      <c r="AX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c r="EL1" s="254"/>
      <c r="EM1" s="254"/>
      <c r="EN1" s="254"/>
      <c r="EO1" s="254"/>
      <c r="EP1" s="254"/>
      <c r="EQ1" s="254"/>
      <c r="ER1" s="254"/>
      <c r="ES1" s="254"/>
      <c r="ET1" s="254"/>
      <c r="EU1" s="254"/>
      <c r="EV1" s="254"/>
      <c r="EW1" s="254"/>
      <c r="EX1" s="254"/>
      <c r="EY1" s="254"/>
      <c r="EZ1" s="254"/>
      <c r="FA1" s="254"/>
      <c r="FB1" s="254"/>
      <c r="FC1" s="254"/>
      <c r="FD1" s="254"/>
      <c r="FE1" s="254"/>
      <c r="FF1" s="254"/>
      <c r="FG1" s="254"/>
      <c r="FH1" s="254"/>
      <c r="FI1" s="254"/>
      <c r="FJ1" s="254"/>
    </row>
    <row r="2" spans="1:166"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869"/>
      <c r="AN2" s="869"/>
      <c r="AO2" s="869"/>
      <c r="AP2" s="869"/>
      <c r="AQ2" s="869"/>
      <c r="AR2" s="869"/>
      <c r="AS2" s="869"/>
      <c r="AT2" s="869"/>
      <c r="AU2" s="254"/>
      <c r="AV2" s="254"/>
      <c r="AW2" s="254"/>
      <c r="AX2" s="254"/>
      <c r="BK2" s="254"/>
      <c r="BL2" s="254"/>
      <c r="BM2" s="254"/>
      <c r="BN2" s="254"/>
      <c r="BO2" s="254"/>
      <c r="BP2" s="254"/>
      <c r="BQ2" s="254"/>
      <c r="BR2" s="254"/>
      <c r="BS2" s="254"/>
      <c r="BT2" s="254"/>
      <c r="BU2" s="254"/>
      <c r="BV2" s="254"/>
      <c r="BW2" s="599"/>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row>
    <row r="3" spans="1:166"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row>
    <row r="4" spans="1:166"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599"/>
      <c r="EY4" s="599"/>
      <c r="EZ4" s="599"/>
      <c r="FA4" s="599"/>
      <c r="FB4" s="599"/>
      <c r="FC4" s="599"/>
      <c r="FD4" s="599"/>
      <c r="FE4" s="599"/>
      <c r="FF4" s="599"/>
      <c r="FG4" s="599"/>
      <c r="FH4" s="599"/>
      <c r="FI4" s="599"/>
      <c r="FJ4" s="599"/>
    </row>
    <row r="5" spans="1:166" x14ac:dyDescent="0.2">
      <c r="A5" s="211"/>
      <c r="B5" s="56" t="s">
        <v>523</v>
      </c>
      <c r="C5" s="515"/>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c r="AX5" s="515"/>
      <c r="AY5" s="590"/>
      <c r="AZ5" s="590"/>
      <c r="BA5" s="590"/>
      <c r="BB5" s="590"/>
      <c r="BC5" s="590"/>
      <c r="BD5" s="902"/>
      <c r="BE5" s="797"/>
      <c r="BF5" s="797"/>
      <c r="BG5" s="797"/>
      <c r="BH5" s="797"/>
      <c r="BI5" s="797"/>
      <c r="BJ5" s="517"/>
      <c r="BK5" s="517"/>
      <c r="BL5" s="517"/>
      <c r="BM5" s="517"/>
      <c r="BN5" s="517"/>
      <c r="BO5" s="517"/>
      <c r="BP5" s="517"/>
      <c r="BQ5" s="517"/>
      <c r="BR5" s="517"/>
      <c r="BS5" s="517"/>
      <c r="BT5" s="517"/>
      <c r="BU5" s="517"/>
      <c r="BV5" s="517"/>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G5" s="254"/>
      <c r="FH5" s="254"/>
      <c r="FI5" s="254"/>
      <c r="FJ5" s="254"/>
    </row>
    <row r="6" spans="1:166" s="221" customFormat="1" x14ac:dyDescent="0.2">
      <c r="A6" s="490" t="s">
        <v>524</v>
      </c>
      <c r="B6" s="502" t="s">
        <v>525</v>
      </c>
      <c r="C6" s="67">
        <v>5.565213</v>
      </c>
      <c r="D6" s="67">
        <v>4.5714579999999998</v>
      </c>
      <c r="E6" s="67">
        <v>5.7216449999999996</v>
      </c>
      <c r="F6" s="67">
        <v>6.2352920000000003</v>
      </c>
      <c r="G6" s="67">
        <v>6.3737250000000003</v>
      </c>
      <c r="H6" s="67">
        <v>6.3723619999999999</v>
      </c>
      <c r="I6" s="67">
        <v>6.3282369999999997</v>
      </c>
      <c r="J6" s="67">
        <v>6.3798849999999998</v>
      </c>
      <c r="K6" s="67">
        <v>6.156301</v>
      </c>
      <c r="L6" s="67">
        <v>6.1853109999999996</v>
      </c>
      <c r="M6" s="67">
        <v>6.1326109999999998</v>
      </c>
      <c r="N6" s="67">
        <v>6.1056350000000004</v>
      </c>
      <c r="O6" s="67">
        <v>5.867877</v>
      </c>
      <c r="P6" s="67">
        <v>5.9469430000000001</v>
      </c>
      <c r="Q6" s="67">
        <v>6.5612909999999998</v>
      </c>
      <c r="R6" s="67">
        <v>6.7072250000000002</v>
      </c>
      <c r="S6" s="67">
        <v>6.7886579999999999</v>
      </c>
      <c r="T6" s="67">
        <v>6.8460890000000001</v>
      </c>
      <c r="U6" s="67">
        <v>7.0129770000000002</v>
      </c>
      <c r="V6" s="67">
        <v>6.8380910000000004</v>
      </c>
      <c r="W6" s="67">
        <v>6.7443049999999998</v>
      </c>
      <c r="X6" s="67">
        <v>6.5489170000000003</v>
      </c>
      <c r="Y6" s="67">
        <v>6.4530580000000004</v>
      </c>
      <c r="Z6" s="67">
        <v>5.9152459999999998</v>
      </c>
      <c r="AA6" s="67">
        <v>6.3693999999999997</v>
      </c>
      <c r="AB6" s="67">
        <v>6.5037830000000003</v>
      </c>
      <c r="AC6" s="67">
        <v>6.9613259999999997</v>
      </c>
      <c r="AD6" s="67">
        <v>7.2295350000000003</v>
      </c>
      <c r="AE6" s="67">
        <v>7.2482350000000002</v>
      </c>
      <c r="AF6" s="67">
        <v>7.2311019999999999</v>
      </c>
      <c r="AG6" s="67">
        <v>7.2910519999999996</v>
      </c>
      <c r="AH6" s="67">
        <v>7.4324139999999996</v>
      </c>
      <c r="AI6" s="67">
        <v>7.3852010000000003</v>
      </c>
      <c r="AJ6" s="67">
        <v>7.195379</v>
      </c>
      <c r="AK6" s="67">
        <v>7.0917289999999999</v>
      </c>
      <c r="AL6" s="67">
        <v>6.9698250000000002</v>
      </c>
      <c r="AM6" s="67">
        <v>6.4038459999999997</v>
      </c>
      <c r="AN6" s="67">
        <v>6.9975529999999999</v>
      </c>
      <c r="AO6" s="67">
        <v>7.4420580000000003</v>
      </c>
      <c r="AP6" s="67">
        <v>7.7560630000000002</v>
      </c>
      <c r="AQ6" s="67">
        <v>7.8695760000000003</v>
      </c>
      <c r="AR6" s="67">
        <v>7.8111459999999999</v>
      </c>
      <c r="AS6" s="67">
        <v>7.6472930000000003</v>
      </c>
      <c r="AT6" s="67">
        <v>7.7986430000000002</v>
      </c>
      <c r="AU6" s="67">
        <v>7.7484270000000004</v>
      </c>
      <c r="AV6" s="67">
        <v>7.599024</v>
      </c>
      <c r="AW6" s="67">
        <v>7.5700710000000004</v>
      </c>
      <c r="AX6" s="67">
        <v>7.4150660000000004</v>
      </c>
      <c r="AY6" s="834">
        <v>6.9759060000000002</v>
      </c>
      <c r="AZ6" s="834">
        <v>7.3167460000000002</v>
      </c>
      <c r="BA6" s="834">
        <v>7.9289069999999997</v>
      </c>
      <c r="BB6" s="834">
        <v>8.089499</v>
      </c>
      <c r="BC6" s="834">
        <v>7.8938995418999998</v>
      </c>
      <c r="BD6" s="834">
        <v>7.7879036407999997</v>
      </c>
      <c r="BE6" s="501">
        <v>7.7087250000000003</v>
      </c>
      <c r="BF6" s="501">
        <v>7.9417900000000001</v>
      </c>
      <c r="BG6" s="501">
        <v>7.7867280000000001</v>
      </c>
      <c r="BH6" s="501">
        <v>7.5985620000000003</v>
      </c>
      <c r="BI6" s="501">
        <v>7.4604679999999997</v>
      </c>
      <c r="BJ6" s="501">
        <v>7.2323760000000004</v>
      </c>
      <c r="BK6" s="501">
        <v>7.2592299999999996</v>
      </c>
      <c r="BL6" s="501">
        <v>7.3618759999999996</v>
      </c>
      <c r="BM6" s="501">
        <v>7.8054740000000002</v>
      </c>
      <c r="BN6" s="501">
        <v>8.0369299999999999</v>
      </c>
      <c r="BO6" s="501">
        <v>8.1487789999999993</v>
      </c>
      <c r="BP6" s="501">
        <v>8.1794030000000006</v>
      </c>
      <c r="BQ6" s="501">
        <v>8.1563309999999998</v>
      </c>
      <c r="BR6" s="501">
        <v>8.2049289999999999</v>
      </c>
      <c r="BS6" s="501">
        <v>8.0303970000000007</v>
      </c>
      <c r="BT6" s="501">
        <v>7.8489389999999997</v>
      </c>
      <c r="BU6" s="501">
        <v>7.7180609999999996</v>
      </c>
      <c r="BV6" s="501">
        <v>7.5474180000000004</v>
      </c>
    </row>
    <row r="7" spans="1:166" s="221" customFormat="1" x14ac:dyDescent="0.2">
      <c r="A7" s="490" t="s">
        <v>454</v>
      </c>
      <c r="B7" s="503" t="s">
        <v>526</v>
      </c>
      <c r="C7" s="67">
        <v>5.2172580000000002</v>
      </c>
      <c r="D7" s="67">
        <v>4.2468570000000003</v>
      </c>
      <c r="E7" s="67">
        <v>5.1479679999999997</v>
      </c>
      <c r="F7" s="67">
        <v>5.4774669999999999</v>
      </c>
      <c r="G7" s="67">
        <v>5.496645</v>
      </c>
      <c r="H7" s="67">
        <v>5.5151669999999999</v>
      </c>
      <c r="I7" s="67">
        <v>5.5017420000000001</v>
      </c>
      <c r="J7" s="67">
        <v>5.5961290000000004</v>
      </c>
      <c r="K7" s="67">
        <v>5.5712330000000003</v>
      </c>
      <c r="L7" s="67">
        <v>5.7210000000000001</v>
      </c>
      <c r="M7" s="67">
        <v>5.7728330000000003</v>
      </c>
      <c r="N7" s="67">
        <v>5.7409359999999996</v>
      </c>
      <c r="O7" s="67">
        <v>5.5083549999999999</v>
      </c>
      <c r="P7" s="67">
        <v>5.5139639999999996</v>
      </c>
      <c r="Q7" s="67">
        <v>5.9523549999999998</v>
      </c>
      <c r="R7" s="67">
        <v>5.9173</v>
      </c>
      <c r="S7" s="67">
        <v>5.9610000000000003</v>
      </c>
      <c r="T7" s="67">
        <v>6.008267</v>
      </c>
      <c r="U7" s="67">
        <v>6.1885159999999999</v>
      </c>
      <c r="V7" s="67">
        <v>6.0605479999999998</v>
      </c>
      <c r="W7" s="67">
        <v>6.1540670000000004</v>
      </c>
      <c r="X7" s="67">
        <v>6.1677419999999996</v>
      </c>
      <c r="Y7" s="67">
        <v>6.1393000000000004</v>
      </c>
      <c r="Z7" s="67">
        <v>5.6004519999999998</v>
      </c>
      <c r="AA7" s="67">
        <v>6.0409680000000003</v>
      </c>
      <c r="AB7" s="67">
        <v>6.1175360000000003</v>
      </c>
      <c r="AC7" s="67">
        <v>6.3514189999999999</v>
      </c>
      <c r="AD7" s="67">
        <v>6.4454330000000004</v>
      </c>
      <c r="AE7" s="67">
        <v>6.428839</v>
      </c>
      <c r="AF7" s="67">
        <v>6.4082999999999997</v>
      </c>
      <c r="AG7" s="67">
        <v>6.5056770000000004</v>
      </c>
      <c r="AH7" s="67">
        <v>6.6308389999999999</v>
      </c>
      <c r="AI7" s="67">
        <v>6.7954330000000001</v>
      </c>
      <c r="AJ7" s="67">
        <v>6.8048390000000003</v>
      </c>
      <c r="AK7" s="67">
        <v>6.7828330000000001</v>
      </c>
      <c r="AL7" s="67">
        <v>6.6485479999999999</v>
      </c>
      <c r="AM7" s="67">
        <v>6.0579359999999998</v>
      </c>
      <c r="AN7" s="67">
        <v>6.6409310000000001</v>
      </c>
      <c r="AO7" s="67">
        <v>6.8315479999999997</v>
      </c>
      <c r="AP7" s="67">
        <v>6.9739000000000004</v>
      </c>
      <c r="AQ7" s="67">
        <v>7.0499359999999998</v>
      </c>
      <c r="AR7" s="67">
        <v>7.0128000000000004</v>
      </c>
      <c r="AS7" s="67">
        <v>6.8948070000000001</v>
      </c>
      <c r="AT7" s="67">
        <v>7.0300649999999996</v>
      </c>
      <c r="AU7" s="67">
        <v>7.1593999999999998</v>
      </c>
      <c r="AV7" s="67">
        <v>7.228548</v>
      </c>
      <c r="AW7" s="67">
        <v>7.2877330000000002</v>
      </c>
      <c r="AX7" s="67">
        <v>7.1311289999999996</v>
      </c>
      <c r="AY7" s="834">
        <v>6.7095159999999998</v>
      </c>
      <c r="AZ7" s="834">
        <v>6.9413210000000003</v>
      </c>
      <c r="BA7" s="834">
        <v>7.3242580000000004</v>
      </c>
      <c r="BB7" s="834">
        <v>7.3574330000000003</v>
      </c>
      <c r="BC7" s="834">
        <v>7.0645736419</v>
      </c>
      <c r="BD7" s="834">
        <v>6.9765316408000002</v>
      </c>
      <c r="BE7" s="501">
        <v>6.9290649999999996</v>
      </c>
      <c r="BF7" s="501">
        <v>7.1895639999999998</v>
      </c>
      <c r="BG7" s="501">
        <v>7.2387170000000003</v>
      </c>
      <c r="BH7" s="501">
        <v>7.2265259999999998</v>
      </c>
      <c r="BI7" s="501">
        <v>7.1910559999999997</v>
      </c>
      <c r="BJ7" s="501">
        <v>6.9476389999999997</v>
      </c>
      <c r="BK7" s="501">
        <v>6.9520770000000001</v>
      </c>
      <c r="BL7" s="501">
        <v>6.9973219999999996</v>
      </c>
      <c r="BM7" s="501">
        <v>7.2215889999999998</v>
      </c>
      <c r="BN7" s="501">
        <v>7.3134420000000002</v>
      </c>
      <c r="BO7" s="501">
        <v>7.3416230000000002</v>
      </c>
      <c r="BP7" s="501">
        <v>7.3813069999999996</v>
      </c>
      <c r="BQ7" s="501">
        <v>7.3728569999999998</v>
      </c>
      <c r="BR7" s="501">
        <v>7.453951</v>
      </c>
      <c r="BS7" s="501">
        <v>7.4838199999999997</v>
      </c>
      <c r="BT7" s="501">
        <v>7.4766250000000003</v>
      </c>
      <c r="BU7" s="501">
        <v>7.4467239999999997</v>
      </c>
      <c r="BV7" s="501">
        <v>7.2579919999999998</v>
      </c>
    </row>
    <row r="8" spans="1:166" x14ac:dyDescent="0.2">
      <c r="A8" s="212" t="s">
        <v>527</v>
      </c>
      <c r="B8" s="504" t="s">
        <v>528</v>
      </c>
      <c r="C8" s="374">
        <v>2.0436450000000002</v>
      </c>
      <c r="D8" s="374">
        <v>1.5646789999999999</v>
      </c>
      <c r="E8" s="374">
        <v>1.990194</v>
      </c>
      <c r="F8" s="374">
        <v>2.2159330000000002</v>
      </c>
      <c r="G8" s="374">
        <v>2.1895479999999998</v>
      </c>
      <c r="H8" s="374">
        <v>2.1941670000000002</v>
      </c>
      <c r="I8" s="374">
        <v>2.1732260000000001</v>
      </c>
      <c r="J8" s="374">
        <v>2.2170969999999999</v>
      </c>
      <c r="K8" s="374">
        <v>2.1905999999999999</v>
      </c>
      <c r="L8" s="374">
        <v>2.2895159999999999</v>
      </c>
      <c r="M8" s="374">
        <v>2.3473329999999999</v>
      </c>
      <c r="N8" s="374">
        <v>2.3301289999999999</v>
      </c>
      <c r="O8" s="374">
        <v>2.256097</v>
      </c>
      <c r="P8" s="374">
        <v>2.2515710000000002</v>
      </c>
      <c r="Q8" s="374">
        <v>2.5298069999999999</v>
      </c>
      <c r="R8" s="374">
        <v>2.4696669999999998</v>
      </c>
      <c r="S8" s="374">
        <v>2.4485809999999999</v>
      </c>
      <c r="T8" s="374">
        <v>2.441033</v>
      </c>
      <c r="U8" s="374">
        <v>2.5109360000000001</v>
      </c>
      <c r="V8" s="374">
        <v>2.3745479999999999</v>
      </c>
      <c r="W8" s="374">
        <v>2.387</v>
      </c>
      <c r="X8" s="374">
        <v>2.4591940000000001</v>
      </c>
      <c r="Y8" s="374">
        <v>2.5308329999999999</v>
      </c>
      <c r="Z8" s="374">
        <v>2.198645</v>
      </c>
      <c r="AA8" s="374">
        <v>2.4480970000000002</v>
      </c>
      <c r="AB8" s="374">
        <v>2.5409290000000002</v>
      </c>
      <c r="AC8" s="374">
        <v>2.6789679999999998</v>
      </c>
      <c r="AD8" s="374">
        <v>2.6986669999999999</v>
      </c>
      <c r="AE8" s="374">
        <v>2.6495479999999998</v>
      </c>
      <c r="AF8" s="374">
        <v>2.5817999999999999</v>
      </c>
      <c r="AG8" s="374">
        <v>2.5965479999999999</v>
      </c>
      <c r="AH8" s="374">
        <v>2.6425480000000001</v>
      </c>
      <c r="AI8" s="374">
        <v>2.7669329999999999</v>
      </c>
      <c r="AJ8" s="374">
        <v>2.8027739999999999</v>
      </c>
      <c r="AK8" s="374">
        <v>2.7574000000000001</v>
      </c>
      <c r="AL8" s="374">
        <v>2.6545160000000001</v>
      </c>
      <c r="AM8" s="374">
        <v>2.3693870000000001</v>
      </c>
      <c r="AN8" s="374">
        <v>2.6886899999999998</v>
      </c>
      <c r="AO8" s="374">
        <v>2.839645</v>
      </c>
      <c r="AP8" s="374">
        <v>2.9376000000000002</v>
      </c>
      <c r="AQ8" s="374">
        <v>2.9525809999999999</v>
      </c>
      <c r="AR8" s="374">
        <v>2.8622999999999998</v>
      </c>
      <c r="AS8" s="374">
        <v>2.7315480000000001</v>
      </c>
      <c r="AT8" s="374">
        <v>2.752516</v>
      </c>
      <c r="AU8" s="374">
        <v>2.910733</v>
      </c>
      <c r="AV8" s="374">
        <v>2.9691939999999999</v>
      </c>
      <c r="AW8" s="374">
        <v>3.0341670000000001</v>
      </c>
      <c r="AX8" s="374">
        <v>2.9072900000000002</v>
      </c>
      <c r="AY8" s="816">
        <v>2.6888709999999998</v>
      </c>
      <c r="AZ8" s="816">
        <v>2.817536</v>
      </c>
      <c r="BA8" s="816">
        <v>3.0921609999999999</v>
      </c>
      <c r="BB8" s="816">
        <v>3.0697000000000001</v>
      </c>
      <c r="BC8" s="816">
        <v>2.8642822522000002</v>
      </c>
      <c r="BD8" s="816">
        <v>2.7629916625000002</v>
      </c>
      <c r="BE8" s="300">
        <v>2.6835279999999999</v>
      </c>
      <c r="BF8" s="300">
        <v>2.9065319999999999</v>
      </c>
      <c r="BG8" s="300">
        <v>2.978148</v>
      </c>
      <c r="BH8" s="300">
        <v>3.0017399999999999</v>
      </c>
      <c r="BI8" s="300">
        <v>3.019225</v>
      </c>
      <c r="BJ8" s="300">
        <v>2.7966769999999999</v>
      </c>
      <c r="BK8" s="300">
        <v>2.7624249999999999</v>
      </c>
      <c r="BL8" s="300">
        <v>2.874349</v>
      </c>
      <c r="BM8" s="300">
        <v>3.0354930000000002</v>
      </c>
      <c r="BN8" s="300">
        <v>3.1001050000000001</v>
      </c>
      <c r="BO8" s="300">
        <v>3.0992869999999999</v>
      </c>
      <c r="BP8" s="300">
        <v>3.1208469999999999</v>
      </c>
      <c r="BQ8" s="300">
        <v>3.1068210000000001</v>
      </c>
      <c r="BR8" s="300">
        <v>3.1668440000000002</v>
      </c>
      <c r="BS8" s="300">
        <v>3.2160410000000001</v>
      </c>
      <c r="BT8" s="300">
        <v>3.242483</v>
      </c>
      <c r="BU8" s="300">
        <v>3.2441049999999998</v>
      </c>
      <c r="BV8" s="300">
        <v>3.059628</v>
      </c>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row>
    <row r="9" spans="1:166" x14ac:dyDescent="0.2">
      <c r="A9" s="212" t="s">
        <v>529</v>
      </c>
      <c r="B9" s="504" t="s">
        <v>530</v>
      </c>
      <c r="C9" s="374">
        <v>1.7184839999999999</v>
      </c>
      <c r="D9" s="374">
        <v>1.44425</v>
      </c>
      <c r="E9" s="374">
        <v>1.7052579999999999</v>
      </c>
      <c r="F9" s="374">
        <v>1.7537670000000001</v>
      </c>
      <c r="G9" s="374">
        <v>1.764645</v>
      </c>
      <c r="H9" s="374">
        <v>1.7539</v>
      </c>
      <c r="I9" s="374">
        <v>1.754516</v>
      </c>
      <c r="J9" s="374">
        <v>1.7724519999999999</v>
      </c>
      <c r="K9" s="374">
        <v>1.7761</v>
      </c>
      <c r="L9" s="374">
        <v>1.8143229999999999</v>
      </c>
      <c r="M9" s="374">
        <v>1.8260670000000001</v>
      </c>
      <c r="N9" s="374">
        <v>1.824516</v>
      </c>
      <c r="O9" s="374">
        <v>1.754</v>
      </c>
      <c r="P9" s="374">
        <v>1.764643</v>
      </c>
      <c r="Q9" s="374">
        <v>1.8433870000000001</v>
      </c>
      <c r="R9" s="374">
        <v>1.8437330000000001</v>
      </c>
      <c r="S9" s="374">
        <v>1.855129</v>
      </c>
      <c r="T9" s="374">
        <v>1.869167</v>
      </c>
      <c r="U9" s="374">
        <v>1.9100649999999999</v>
      </c>
      <c r="V9" s="374">
        <v>1.922839</v>
      </c>
      <c r="W9" s="374">
        <v>1.9772670000000001</v>
      </c>
      <c r="X9" s="374">
        <v>1.9576769999999999</v>
      </c>
      <c r="Y9" s="374">
        <v>1.9283999999999999</v>
      </c>
      <c r="Z9" s="374">
        <v>1.8187420000000001</v>
      </c>
      <c r="AA9" s="374">
        <v>1.9130320000000001</v>
      </c>
      <c r="AB9" s="374">
        <v>1.914679</v>
      </c>
      <c r="AC9" s="374">
        <v>1.9622900000000001</v>
      </c>
      <c r="AD9" s="374">
        <v>1.987933</v>
      </c>
      <c r="AE9" s="374">
        <v>1.98529</v>
      </c>
      <c r="AF9" s="374">
        <v>1.9970000000000001</v>
      </c>
      <c r="AG9" s="374">
        <v>2.0285160000000002</v>
      </c>
      <c r="AH9" s="374">
        <v>2.055968</v>
      </c>
      <c r="AI9" s="374">
        <v>2.0790999999999999</v>
      </c>
      <c r="AJ9" s="374">
        <v>2.0937739999999998</v>
      </c>
      <c r="AK9" s="374">
        <v>2.121267</v>
      </c>
      <c r="AL9" s="374">
        <v>2.1078389999999998</v>
      </c>
      <c r="AM9" s="374">
        <v>1.954645</v>
      </c>
      <c r="AN9" s="374">
        <v>2.0932759999999999</v>
      </c>
      <c r="AO9" s="374">
        <v>2.1107420000000001</v>
      </c>
      <c r="AP9" s="374">
        <v>2.1218669999999999</v>
      </c>
      <c r="AQ9" s="374">
        <v>2.1371609999999999</v>
      </c>
      <c r="AR9" s="374">
        <v>2.1494330000000001</v>
      </c>
      <c r="AS9" s="374">
        <v>2.1433230000000001</v>
      </c>
      <c r="AT9" s="374">
        <v>2.2000649999999999</v>
      </c>
      <c r="AU9" s="374">
        <v>2.1991999999999998</v>
      </c>
      <c r="AV9" s="374">
        <v>2.2190970000000001</v>
      </c>
      <c r="AW9" s="374">
        <v>2.2414670000000001</v>
      </c>
      <c r="AX9" s="374">
        <v>2.2353550000000002</v>
      </c>
      <c r="AY9" s="816">
        <v>2.1459999999999999</v>
      </c>
      <c r="AZ9" s="816">
        <v>2.1912859999999998</v>
      </c>
      <c r="BA9" s="816">
        <v>2.2404190000000002</v>
      </c>
      <c r="BB9" s="816">
        <v>2.2494000000000001</v>
      </c>
      <c r="BC9" s="816">
        <v>2.2250943341</v>
      </c>
      <c r="BD9" s="816">
        <v>2.2393833531</v>
      </c>
      <c r="BE9" s="300">
        <v>2.2422589999999998</v>
      </c>
      <c r="BF9" s="300">
        <v>2.2660740000000001</v>
      </c>
      <c r="BG9" s="300">
        <v>2.2476340000000001</v>
      </c>
      <c r="BH9" s="300">
        <v>2.2453759999999998</v>
      </c>
      <c r="BI9" s="300">
        <v>2.2123200000000001</v>
      </c>
      <c r="BJ9" s="300">
        <v>2.2171340000000002</v>
      </c>
      <c r="BK9" s="300">
        <v>2.2470560000000002</v>
      </c>
      <c r="BL9" s="300">
        <v>2.197762</v>
      </c>
      <c r="BM9" s="300">
        <v>2.2471350000000001</v>
      </c>
      <c r="BN9" s="300">
        <v>2.2514630000000002</v>
      </c>
      <c r="BO9" s="300">
        <v>2.2574100000000001</v>
      </c>
      <c r="BP9" s="300">
        <v>2.260122</v>
      </c>
      <c r="BQ9" s="300">
        <v>2.256424</v>
      </c>
      <c r="BR9" s="300">
        <v>2.266867</v>
      </c>
      <c r="BS9" s="300">
        <v>2.2619319999999998</v>
      </c>
      <c r="BT9" s="300">
        <v>2.2565909999999998</v>
      </c>
      <c r="BU9" s="300">
        <v>2.2485089999999999</v>
      </c>
      <c r="BV9" s="300">
        <v>2.2695249999999998</v>
      </c>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c r="DM9" s="254"/>
      <c r="DN9" s="254"/>
      <c r="DO9" s="254"/>
      <c r="DP9" s="254"/>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row>
    <row r="10" spans="1:166" x14ac:dyDescent="0.2">
      <c r="A10" s="212" t="s">
        <v>531</v>
      </c>
      <c r="B10" s="504" t="s">
        <v>532</v>
      </c>
      <c r="C10" s="374">
        <v>0.89838700000000005</v>
      </c>
      <c r="D10" s="374">
        <v>0.76403500000000002</v>
      </c>
      <c r="E10" s="374">
        <v>0.89412899999999995</v>
      </c>
      <c r="F10" s="374">
        <v>0.92030000000000001</v>
      </c>
      <c r="G10" s="374">
        <v>0.93145199999999995</v>
      </c>
      <c r="H10" s="374">
        <v>0.93006699999999998</v>
      </c>
      <c r="I10" s="374">
        <v>0.92961300000000002</v>
      </c>
      <c r="J10" s="374">
        <v>0.94483799999999996</v>
      </c>
      <c r="K10" s="374">
        <v>0.94526600000000005</v>
      </c>
      <c r="L10" s="374">
        <v>0.96541900000000003</v>
      </c>
      <c r="M10" s="374">
        <v>0.96460000000000001</v>
      </c>
      <c r="N10" s="374">
        <v>0.96193600000000001</v>
      </c>
      <c r="O10" s="374">
        <v>0.91725800000000002</v>
      </c>
      <c r="P10" s="374">
        <v>0.91985700000000004</v>
      </c>
      <c r="Q10" s="374">
        <v>0.96412900000000001</v>
      </c>
      <c r="R10" s="374">
        <v>0.97360000000000002</v>
      </c>
      <c r="S10" s="374">
        <v>0.98699999999999999</v>
      </c>
      <c r="T10" s="374">
        <v>0.99776699999999996</v>
      </c>
      <c r="U10" s="374">
        <v>1.026386</v>
      </c>
      <c r="V10" s="374">
        <v>1.022645</v>
      </c>
      <c r="W10" s="374">
        <v>1.0415000000000001</v>
      </c>
      <c r="X10" s="374">
        <v>1.036645</v>
      </c>
      <c r="Y10" s="374">
        <v>1.0089999999999999</v>
      </c>
      <c r="Z10" s="374">
        <v>0.95542000000000005</v>
      </c>
      <c r="AA10" s="374">
        <v>1.001323</v>
      </c>
      <c r="AB10" s="374">
        <v>0.994892</v>
      </c>
      <c r="AC10" s="374">
        <v>1.0201929999999999</v>
      </c>
      <c r="AD10" s="374">
        <v>1.0412330000000001</v>
      </c>
      <c r="AE10" s="374">
        <v>1.048065</v>
      </c>
      <c r="AF10" s="374">
        <v>1.054033</v>
      </c>
      <c r="AG10" s="374">
        <v>1.0756129999999999</v>
      </c>
      <c r="AH10" s="374">
        <v>1.092258</v>
      </c>
      <c r="AI10" s="374">
        <v>1.109567</v>
      </c>
      <c r="AJ10" s="374">
        <v>1.099807</v>
      </c>
      <c r="AK10" s="374">
        <v>1.1067659999999999</v>
      </c>
      <c r="AL10" s="374">
        <v>1.1038380000000001</v>
      </c>
      <c r="AM10" s="374">
        <v>1.0212909999999999</v>
      </c>
      <c r="AN10" s="374">
        <v>1.089655</v>
      </c>
      <c r="AO10" s="374">
        <v>1.0986450000000001</v>
      </c>
      <c r="AP10" s="374">
        <v>1.108633</v>
      </c>
      <c r="AQ10" s="374">
        <v>1.1229039999999999</v>
      </c>
      <c r="AR10" s="374">
        <v>1.1335</v>
      </c>
      <c r="AS10" s="374">
        <v>1.1379360000000001</v>
      </c>
      <c r="AT10" s="374">
        <v>1.164258</v>
      </c>
      <c r="AU10" s="374">
        <v>1.1609</v>
      </c>
      <c r="AV10" s="374">
        <v>1.1660630000000001</v>
      </c>
      <c r="AW10" s="374">
        <v>1.1661319999999999</v>
      </c>
      <c r="AX10" s="374">
        <v>1.158871</v>
      </c>
      <c r="AY10" s="816">
        <v>1.103097</v>
      </c>
      <c r="AZ10" s="816">
        <v>1.1309990000000001</v>
      </c>
      <c r="BA10" s="816">
        <v>1.1580969999999999</v>
      </c>
      <c r="BB10" s="816">
        <v>1.172666</v>
      </c>
      <c r="BC10" s="816">
        <v>1.1533559856</v>
      </c>
      <c r="BD10" s="816">
        <v>1.1564863298000001</v>
      </c>
      <c r="BE10" s="300">
        <v>1.1744000000000001</v>
      </c>
      <c r="BF10" s="300">
        <v>1.1800269999999999</v>
      </c>
      <c r="BG10" s="300">
        <v>1.1844140000000001</v>
      </c>
      <c r="BH10" s="300">
        <v>1.1746719999999999</v>
      </c>
      <c r="BI10" s="300">
        <v>1.1753690000000001</v>
      </c>
      <c r="BJ10" s="300">
        <v>1.1760809999999999</v>
      </c>
      <c r="BK10" s="300">
        <v>1.1836180000000001</v>
      </c>
      <c r="BL10" s="300">
        <v>1.1770579999999999</v>
      </c>
      <c r="BM10" s="300">
        <v>1.1792210000000001</v>
      </c>
      <c r="BN10" s="300">
        <v>1.183384</v>
      </c>
      <c r="BO10" s="300">
        <v>1.186537</v>
      </c>
      <c r="BP10" s="300">
        <v>1.1858249999999999</v>
      </c>
      <c r="BQ10" s="300">
        <v>1.185748</v>
      </c>
      <c r="BR10" s="300">
        <v>1.1894750000000001</v>
      </c>
      <c r="BS10" s="300">
        <v>1.18364</v>
      </c>
      <c r="BT10" s="300">
        <v>1.1782919999999999</v>
      </c>
      <c r="BU10" s="300">
        <v>1.1775310000000001</v>
      </c>
      <c r="BV10" s="300">
        <v>1.1765289999999999</v>
      </c>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row>
    <row r="11" spans="1:166" x14ac:dyDescent="0.2">
      <c r="A11" s="212" t="s">
        <v>533</v>
      </c>
      <c r="B11" s="504" t="s">
        <v>534</v>
      </c>
      <c r="C11" s="374">
        <v>0.55674199999999996</v>
      </c>
      <c r="D11" s="374">
        <v>0.47389300000000001</v>
      </c>
      <c r="E11" s="374">
        <v>0.55838699999999997</v>
      </c>
      <c r="F11" s="374">
        <v>0.58746699999999996</v>
      </c>
      <c r="G11" s="374">
        <v>0.61099999999999999</v>
      </c>
      <c r="H11" s="374">
        <v>0.63703299999999996</v>
      </c>
      <c r="I11" s="374">
        <v>0.64438700000000004</v>
      </c>
      <c r="J11" s="374">
        <v>0.66174200000000005</v>
      </c>
      <c r="K11" s="374">
        <v>0.65926700000000005</v>
      </c>
      <c r="L11" s="374">
        <v>0.65174200000000004</v>
      </c>
      <c r="M11" s="374">
        <v>0.63483299999999998</v>
      </c>
      <c r="N11" s="374">
        <v>0.62435499999999999</v>
      </c>
      <c r="O11" s="374">
        <v>0.58099999999999996</v>
      </c>
      <c r="P11" s="374">
        <v>0.57789299999999999</v>
      </c>
      <c r="Q11" s="374">
        <v>0.61503200000000002</v>
      </c>
      <c r="R11" s="374">
        <v>0.63029999999999997</v>
      </c>
      <c r="S11" s="374">
        <v>0.67029000000000005</v>
      </c>
      <c r="T11" s="374">
        <v>0.70030000000000003</v>
      </c>
      <c r="U11" s="374">
        <v>0.74112900000000004</v>
      </c>
      <c r="V11" s="374">
        <v>0.74051599999999995</v>
      </c>
      <c r="W11" s="374">
        <v>0.74829999999999997</v>
      </c>
      <c r="X11" s="374">
        <v>0.71422600000000003</v>
      </c>
      <c r="Y11" s="374">
        <v>0.67106699999999997</v>
      </c>
      <c r="Z11" s="374">
        <v>0.62764500000000001</v>
      </c>
      <c r="AA11" s="374">
        <v>0.67851600000000001</v>
      </c>
      <c r="AB11" s="374">
        <v>0.66703599999999996</v>
      </c>
      <c r="AC11" s="374">
        <v>0.68996800000000003</v>
      </c>
      <c r="AD11" s="374">
        <v>0.71760000000000002</v>
      </c>
      <c r="AE11" s="374">
        <v>0.74593600000000004</v>
      </c>
      <c r="AF11" s="374">
        <v>0.77546700000000002</v>
      </c>
      <c r="AG11" s="374">
        <v>0.80500000000000005</v>
      </c>
      <c r="AH11" s="374">
        <v>0.84006499999999995</v>
      </c>
      <c r="AI11" s="374">
        <v>0.83983300000000005</v>
      </c>
      <c r="AJ11" s="374">
        <v>0.80848399999999998</v>
      </c>
      <c r="AK11" s="374">
        <v>0.7974</v>
      </c>
      <c r="AL11" s="374">
        <v>0.78235500000000002</v>
      </c>
      <c r="AM11" s="374">
        <v>0.71261300000000005</v>
      </c>
      <c r="AN11" s="374">
        <v>0.76931000000000005</v>
      </c>
      <c r="AO11" s="374">
        <v>0.78251599999999999</v>
      </c>
      <c r="AP11" s="374">
        <v>0.80579999999999996</v>
      </c>
      <c r="AQ11" s="374">
        <v>0.83728999999999998</v>
      </c>
      <c r="AR11" s="374">
        <v>0.86756699999999998</v>
      </c>
      <c r="AS11" s="374">
        <v>0.88200000000000001</v>
      </c>
      <c r="AT11" s="374">
        <v>0.91322599999999998</v>
      </c>
      <c r="AU11" s="374">
        <v>0.888567</v>
      </c>
      <c r="AV11" s="374">
        <v>0.87419400000000003</v>
      </c>
      <c r="AW11" s="374">
        <v>0.84596700000000002</v>
      </c>
      <c r="AX11" s="374">
        <v>0.82961300000000004</v>
      </c>
      <c r="AY11" s="816">
        <v>0.77154800000000001</v>
      </c>
      <c r="AZ11" s="816">
        <v>0.80149999999999999</v>
      </c>
      <c r="BA11" s="816">
        <v>0.83358100000000002</v>
      </c>
      <c r="BB11" s="816">
        <v>0.86566699999999996</v>
      </c>
      <c r="BC11" s="816">
        <v>0.82184107008999996</v>
      </c>
      <c r="BD11" s="816">
        <v>0.81767029543000003</v>
      </c>
      <c r="BE11" s="300">
        <v>0.82887639999999996</v>
      </c>
      <c r="BF11" s="300">
        <v>0.83693130000000004</v>
      </c>
      <c r="BG11" s="300">
        <v>0.82852099999999995</v>
      </c>
      <c r="BH11" s="300">
        <v>0.8047377</v>
      </c>
      <c r="BI11" s="300">
        <v>0.78414170000000005</v>
      </c>
      <c r="BJ11" s="300">
        <v>0.75774629999999998</v>
      </c>
      <c r="BK11" s="300">
        <v>0.75897780000000004</v>
      </c>
      <c r="BL11" s="300">
        <v>0.74815390000000004</v>
      </c>
      <c r="BM11" s="300">
        <v>0.75974010000000003</v>
      </c>
      <c r="BN11" s="300">
        <v>0.77849049999999997</v>
      </c>
      <c r="BO11" s="300">
        <v>0.79838949999999997</v>
      </c>
      <c r="BP11" s="300">
        <v>0.81451269999999998</v>
      </c>
      <c r="BQ11" s="300">
        <v>0.82386429999999999</v>
      </c>
      <c r="BR11" s="300">
        <v>0.83076479999999997</v>
      </c>
      <c r="BS11" s="300">
        <v>0.82220740000000003</v>
      </c>
      <c r="BT11" s="300">
        <v>0.79925869999999999</v>
      </c>
      <c r="BU11" s="300">
        <v>0.77658050000000001</v>
      </c>
      <c r="BV11" s="300">
        <v>0.75230940000000002</v>
      </c>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row>
    <row r="12" spans="1:166" s="221" customFormat="1" x14ac:dyDescent="0.2">
      <c r="A12" s="490" t="s">
        <v>535</v>
      </c>
      <c r="B12" s="503" t="s">
        <v>536</v>
      </c>
      <c r="C12" s="67">
        <v>0.36725799999999997</v>
      </c>
      <c r="D12" s="67">
        <v>0.34267900000000001</v>
      </c>
      <c r="E12" s="67">
        <v>0.59422600000000003</v>
      </c>
      <c r="F12" s="67">
        <v>0.778667</v>
      </c>
      <c r="G12" s="67">
        <v>0.89974200000000004</v>
      </c>
      <c r="H12" s="67">
        <v>0.88090000000000002</v>
      </c>
      <c r="I12" s="67">
        <v>0.84980699999999998</v>
      </c>
      <c r="J12" s="67">
        <v>0.80548399999999998</v>
      </c>
      <c r="K12" s="67">
        <v>0.60670000000000002</v>
      </c>
      <c r="L12" s="67">
        <v>0.48658099999999999</v>
      </c>
      <c r="M12" s="67">
        <v>0.38316699999999998</v>
      </c>
      <c r="N12" s="67">
        <v>0.38809700000000003</v>
      </c>
      <c r="O12" s="67">
        <v>0.38187100000000002</v>
      </c>
      <c r="P12" s="67">
        <v>0.45410699999999998</v>
      </c>
      <c r="Q12" s="67">
        <v>0.63132299999999997</v>
      </c>
      <c r="R12" s="67">
        <v>0.81006699999999998</v>
      </c>
      <c r="S12" s="67">
        <v>0.84948400000000002</v>
      </c>
      <c r="T12" s="67">
        <v>0.86146699999999998</v>
      </c>
      <c r="U12" s="67">
        <v>0.84690299999999996</v>
      </c>
      <c r="V12" s="67">
        <v>0.80006500000000003</v>
      </c>
      <c r="W12" s="67">
        <v>0.61103300000000005</v>
      </c>
      <c r="X12" s="67">
        <v>0.40428999999999998</v>
      </c>
      <c r="Y12" s="67">
        <v>0.33843299999999998</v>
      </c>
      <c r="Z12" s="67">
        <v>0.33712900000000001</v>
      </c>
      <c r="AA12" s="67">
        <v>0.35154800000000003</v>
      </c>
      <c r="AB12" s="67">
        <v>0.40953600000000001</v>
      </c>
      <c r="AC12" s="67">
        <v>0.63306499999999999</v>
      </c>
      <c r="AD12" s="67">
        <v>0.80659999999999998</v>
      </c>
      <c r="AE12" s="67">
        <v>0.843032</v>
      </c>
      <c r="AF12" s="67">
        <v>0.84703300000000004</v>
      </c>
      <c r="AG12" s="67">
        <v>0.80932300000000001</v>
      </c>
      <c r="AH12" s="67">
        <v>0.82580699999999996</v>
      </c>
      <c r="AI12" s="67">
        <v>0.61286700000000005</v>
      </c>
      <c r="AJ12" s="67">
        <v>0.414742</v>
      </c>
      <c r="AK12" s="67">
        <v>0.33316699999999999</v>
      </c>
      <c r="AL12" s="67">
        <v>0.34525800000000001</v>
      </c>
      <c r="AM12" s="67">
        <v>0.36835499999999999</v>
      </c>
      <c r="AN12" s="67">
        <v>0.380828</v>
      </c>
      <c r="AO12" s="67">
        <v>0.63283900000000004</v>
      </c>
      <c r="AP12" s="67">
        <v>0.804033</v>
      </c>
      <c r="AQ12" s="67">
        <v>0.84235499999999996</v>
      </c>
      <c r="AR12" s="67">
        <v>0.82140000000000002</v>
      </c>
      <c r="AS12" s="67">
        <v>0.77667699999999995</v>
      </c>
      <c r="AT12" s="67">
        <v>0.79258099999999998</v>
      </c>
      <c r="AU12" s="67">
        <v>0.61180000000000001</v>
      </c>
      <c r="AV12" s="67">
        <v>0.393903</v>
      </c>
      <c r="AW12" s="67">
        <v>0.30580000000000002</v>
      </c>
      <c r="AX12" s="67">
        <v>0.30709700000000001</v>
      </c>
      <c r="AY12" s="834">
        <v>0.29048400000000002</v>
      </c>
      <c r="AZ12" s="834">
        <v>0.39821400000000001</v>
      </c>
      <c r="BA12" s="834">
        <v>0.62716099999999997</v>
      </c>
      <c r="BB12" s="834">
        <v>0.755</v>
      </c>
      <c r="BC12" s="834">
        <v>0.82932589999999995</v>
      </c>
      <c r="BD12" s="834">
        <v>0.81137199999999998</v>
      </c>
      <c r="BE12" s="501">
        <v>0.8010005</v>
      </c>
      <c r="BF12" s="501">
        <v>0.77330500000000002</v>
      </c>
      <c r="BG12" s="501">
        <v>0.56846260000000004</v>
      </c>
      <c r="BH12" s="501">
        <v>0.39302930000000003</v>
      </c>
      <c r="BI12" s="501">
        <v>0.29117910000000002</v>
      </c>
      <c r="BJ12" s="501">
        <v>0.30607509999999999</v>
      </c>
      <c r="BK12" s="501">
        <v>0.328735</v>
      </c>
      <c r="BL12" s="501">
        <v>0.3856291</v>
      </c>
      <c r="BM12" s="501">
        <v>0.60502279999999997</v>
      </c>
      <c r="BN12" s="501">
        <v>0.74420560000000002</v>
      </c>
      <c r="BO12" s="501">
        <v>0.82834180000000002</v>
      </c>
      <c r="BP12" s="501">
        <v>0.81936580000000003</v>
      </c>
      <c r="BQ12" s="501">
        <v>0.80474570000000001</v>
      </c>
      <c r="BR12" s="501">
        <v>0.77183769999999996</v>
      </c>
      <c r="BS12" s="501">
        <v>0.56687379999999998</v>
      </c>
      <c r="BT12" s="501">
        <v>0.39332109999999998</v>
      </c>
      <c r="BU12" s="501">
        <v>0.29326340000000001</v>
      </c>
      <c r="BV12" s="501">
        <v>0.31104229999999999</v>
      </c>
    </row>
    <row r="13" spans="1:166" x14ac:dyDescent="0.2">
      <c r="A13" s="212" t="s">
        <v>537</v>
      </c>
      <c r="B13" s="504" t="s">
        <v>538</v>
      </c>
      <c r="C13" s="374">
        <v>5.0000000000000001E-3</v>
      </c>
      <c r="D13" s="374">
        <v>2.6080000000000001E-3</v>
      </c>
      <c r="E13" s="374">
        <v>4.0000000000000001E-3</v>
      </c>
      <c r="F13" s="374">
        <v>3.3E-3</v>
      </c>
      <c r="G13" s="374">
        <v>6.7099999999999998E-3</v>
      </c>
      <c r="H13" s="374">
        <v>4.9329999999999999E-3</v>
      </c>
      <c r="I13" s="374">
        <v>3.0330000000000001E-3</v>
      </c>
      <c r="J13" s="374">
        <v>4.6449999999999998E-3</v>
      </c>
      <c r="K13" s="374">
        <v>6.1659999999999996E-3</v>
      </c>
      <c r="L13" s="374">
        <v>2.967E-3</v>
      </c>
      <c r="M13" s="374">
        <v>8.5000000000000006E-3</v>
      </c>
      <c r="N13" s="374">
        <v>6.613E-3</v>
      </c>
      <c r="O13" s="374">
        <v>9.6450000000000008E-3</v>
      </c>
      <c r="P13" s="374">
        <v>7.1780000000000004E-3</v>
      </c>
      <c r="Q13" s="374">
        <v>5.581E-3</v>
      </c>
      <c r="R13" s="374">
        <v>6.3660000000000001E-3</v>
      </c>
      <c r="S13" s="374">
        <v>6.2249999999999996E-3</v>
      </c>
      <c r="T13" s="374">
        <v>7.9330000000000008E-3</v>
      </c>
      <c r="U13" s="374">
        <v>9.0650000000000001E-3</v>
      </c>
      <c r="V13" s="374">
        <v>7.2259999999999998E-3</v>
      </c>
      <c r="W13" s="374">
        <v>6.3E-3</v>
      </c>
      <c r="X13" s="374">
        <v>5.7419999999999997E-3</v>
      </c>
      <c r="Y13" s="374">
        <v>6.4330000000000003E-3</v>
      </c>
      <c r="Z13" s="374">
        <v>6.5160000000000001E-3</v>
      </c>
      <c r="AA13" s="374">
        <v>3.8709999999999999E-3</v>
      </c>
      <c r="AB13" s="374">
        <v>4.5360000000000001E-3</v>
      </c>
      <c r="AC13" s="374">
        <v>8.5800000000000008E-3</v>
      </c>
      <c r="AD13" s="374">
        <v>5.3330000000000001E-3</v>
      </c>
      <c r="AE13" s="374">
        <v>4.0000000000000001E-3</v>
      </c>
      <c r="AF13" s="374">
        <v>4.8999999999999998E-3</v>
      </c>
      <c r="AG13" s="374">
        <v>7.6769999999999998E-3</v>
      </c>
      <c r="AH13" s="374">
        <v>6.3229999999999996E-3</v>
      </c>
      <c r="AI13" s="374">
        <v>6.1000000000000004E-3</v>
      </c>
      <c r="AJ13" s="374">
        <v>1.9741999999999999E-2</v>
      </c>
      <c r="AK13" s="374">
        <v>1.8367000000000001E-2</v>
      </c>
      <c r="AL13" s="374">
        <v>1.6677000000000001E-2</v>
      </c>
      <c r="AM13" s="374">
        <v>1.6903999999999999E-2</v>
      </c>
      <c r="AN13" s="374">
        <v>1.069E-2</v>
      </c>
      <c r="AO13" s="374">
        <v>-7.6769999999999998E-3</v>
      </c>
      <c r="AP13" s="374">
        <v>3.1670000000000001E-3</v>
      </c>
      <c r="AQ13" s="374">
        <v>-1.903E-3</v>
      </c>
      <c r="AR13" s="374">
        <v>-1.7267000000000001E-2</v>
      </c>
      <c r="AS13" s="374">
        <v>-1.3967E-2</v>
      </c>
      <c r="AT13" s="374">
        <v>-1.3644999999999999E-2</v>
      </c>
      <c r="AU13" s="374">
        <v>-1.52E-2</v>
      </c>
      <c r="AV13" s="374">
        <v>-6.2899999999999996E-3</v>
      </c>
      <c r="AW13" s="374">
        <v>-4.4999999999999997E-3</v>
      </c>
      <c r="AX13" s="374">
        <v>-0.01</v>
      </c>
      <c r="AY13" s="816">
        <v>-2.1291000000000001E-2</v>
      </c>
      <c r="AZ13" s="816">
        <v>-2.2643E-2</v>
      </c>
      <c r="BA13" s="816">
        <v>-1.4871000000000001E-2</v>
      </c>
      <c r="BB13" s="816">
        <v>-1.7433000000000001E-2</v>
      </c>
      <c r="BC13" s="816">
        <v>-1.4893099999999999E-2</v>
      </c>
      <c r="BD13" s="816">
        <v>-1.6513099999999999E-2</v>
      </c>
      <c r="BE13" s="300">
        <v>-1.5768899999999999E-2</v>
      </c>
      <c r="BF13" s="300">
        <v>-1.53157E-2</v>
      </c>
      <c r="BG13" s="300">
        <v>-1.6169599999999999E-2</v>
      </c>
      <c r="BH13" s="300">
        <v>-1.42582E-2</v>
      </c>
      <c r="BI13" s="300">
        <v>-1.3839000000000001E-2</v>
      </c>
      <c r="BJ13" s="300">
        <v>-1.4569199999999999E-2</v>
      </c>
      <c r="BK13" s="300">
        <v>-1.38513E-2</v>
      </c>
      <c r="BL13" s="300">
        <v>-1.4667700000000001E-2</v>
      </c>
      <c r="BM13" s="300">
        <v>-1.52745E-2</v>
      </c>
      <c r="BN13" s="300">
        <v>-1.4504100000000001E-2</v>
      </c>
      <c r="BO13" s="300">
        <v>-1.4873000000000001E-2</v>
      </c>
      <c r="BP13" s="300">
        <v>-1.6471099999999999E-2</v>
      </c>
      <c r="BQ13" s="300">
        <v>-1.55587E-2</v>
      </c>
      <c r="BR13" s="300">
        <v>-1.49832E-2</v>
      </c>
      <c r="BS13" s="300">
        <v>-1.5916699999999999E-2</v>
      </c>
      <c r="BT13" s="300">
        <v>-1.4175800000000001E-2</v>
      </c>
      <c r="BU13" s="300">
        <v>-1.3658999999999999E-2</v>
      </c>
      <c r="BV13" s="300">
        <v>-1.44539E-2</v>
      </c>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row>
    <row r="14" spans="1:166" x14ac:dyDescent="0.2">
      <c r="A14" s="212" t="s">
        <v>539</v>
      </c>
      <c r="B14" s="504" t="s">
        <v>530</v>
      </c>
      <c r="C14" s="374">
        <v>0.259129</v>
      </c>
      <c r="D14" s="374">
        <v>0.219107</v>
      </c>
      <c r="E14" s="374">
        <v>0.27074199999999998</v>
      </c>
      <c r="F14" s="374">
        <v>0.28010000000000002</v>
      </c>
      <c r="G14" s="374">
        <v>0.30106500000000003</v>
      </c>
      <c r="H14" s="374">
        <v>0.30146699999999998</v>
      </c>
      <c r="I14" s="374">
        <v>0.28899999999999998</v>
      </c>
      <c r="J14" s="374">
        <v>0.28812900000000002</v>
      </c>
      <c r="K14" s="374">
        <v>0.25973299999999999</v>
      </c>
      <c r="L14" s="374">
        <v>0.27648400000000001</v>
      </c>
      <c r="M14" s="374">
        <v>0.28670000000000001</v>
      </c>
      <c r="N14" s="374">
        <v>0.29448400000000002</v>
      </c>
      <c r="O14" s="374">
        <v>0.27112900000000001</v>
      </c>
      <c r="P14" s="374">
        <v>0.27160699999999999</v>
      </c>
      <c r="Q14" s="374">
        <v>0.27451599999999998</v>
      </c>
      <c r="R14" s="374">
        <v>0.29836699999999999</v>
      </c>
      <c r="S14" s="374">
        <v>0.28922599999999998</v>
      </c>
      <c r="T14" s="374">
        <v>0.29609999999999997</v>
      </c>
      <c r="U14" s="374">
        <v>0.292323</v>
      </c>
      <c r="V14" s="374">
        <v>0.294097</v>
      </c>
      <c r="W14" s="374">
        <v>0.28260000000000002</v>
      </c>
      <c r="X14" s="374">
        <v>0.274065</v>
      </c>
      <c r="Y14" s="374">
        <v>0.28760000000000002</v>
      </c>
      <c r="Z14" s="374">
        <v>0.26241900000000001</v>
      </c>
      <c r="AA14" s="374">
        <v>0.26600000000000001</v>
      </c>
      <c r="AB14" s="374">
        <v>0.26910699999999999</v>
      </c>
      <c r="AC14" s="374">
        <v>0.27848400000000001</v>
      </c>
      <c r="AD14" s="374">
        <v>0.28599999999999998</v>
      </c>
      <c r="AE14" s="374">
        <v>0.28777399999999997</v>
      </c>
      <c r="AF14" s="374">
        <v>0.28349999999999997</v>
      </c>
      <c r="AG14" s="374">
        <v>0.28935499999999997</v>
      </c>
      <c r="AH14" s="374">
        <v>0.28761300000000001</v>
      </c>
      <c r="AI14" s="374">
        <v>0.27410000000000001</v>
      </c>
      <c r="AJ14" s="374">
        <v>0.26896799999999998</v>
      </c>
      <c r="AK14" s="374">
        <v>0.26200000000000001</v>
      </c>
      <c r="AL14" s="374">
        <v>0.28341899999999998</v>
      </c>
      <c r="AM14" s="374">
        <v>0.268065</v>
      </c>
      <c r="AN14" s="374">
        <v>0.25296600000000002</v>
      </c>
      <c r="AO14" s="374">
        <v>0.27396799999999999</v>
      </c>
      <c r="AP14" s="374">
        <v>0.26860000000000001</v>
      </c>
      <c r="AQ14" s="374">
        <v>0.27822599999999997</v>
      </c>
      <c r="AR14" s="374">
        <v>0.28143299999999999</v>
      </c>
      <c r="AS14" s="374">
        <v>0.27941899999999997</v>
      </c>
      <c r="AT14" s="374">
        <v>0.287161</v>
      </c>
      <c r="AU14" s="374">
        <v>0.26603300000000002</v>
      </c>
      <c r="AV14" s="374">
        <v>0.25112899999999999</v>
      </c>
      <c r="AW14" s="374">
        <v>0.2722</v>
      </c>
      <c r="AX14" s="374">
        <v>0.29267700000000002</v>
      </c>
      <c r="AY14" s="816">
        <v>0.26858100000000001</v>
      </c>
      <c r="AZ14" s="816">
        <v>0.26964300000000002</v>
      </c>
      <c r="BA14" s="816">
        <v>0.28183900000000001</v>
      </c>
      <c r="BB14" s="816">
        <v>0.28866700000000001</v>
      </c>
      <c r="BC14" s="816">
        <v>0.30628250000000001</v>
      </c>
      <c r="BD14" s="816">
        <v>0.29013470000000002</v>
      </c>
      <c r="BE14" s="300">
        <v>0.2868832</v>
      </c>
      <c r="BF14" s="300">
        <v>0.28088020000000002</v>
      </c>
      <c r="BG14" s="300">
        <v>0.26994859999999998</v>
      </c>
      <c r="BH14" s="300">
        <v>0.25365480000000001</v>
      </c>
      <c r="BI14" s="300">
        <v>0.2756981</v>
      </c>
      <c r="BJ14" s="300">
        <v>0.28413080000000002</v>
      </c>
      <c r="BK14" s="300">
        <v>0.26590809999999998</v>
      </c>
      <c r="BL14" s="300">
        <v>0.2628316</v>
      </c>
      <c r="BM14" s="300">
        <v>0.27524720000000003</v>
      </c>
      <c r="BN14" s="300">
        <v>0.26078889999999999</v>
      </c>
      <c r="BO14" s="300">
        <v>0.30289199999999999</v>
      </c>
      <c r="BP14" s="300">
        <v>0.29731550000000001</v>
      </c>
      <c r="BQ14" s="300">
        <v>0.29155540000000002</v>
      </c>
      <c r="BR14" s="300">
        <v>0.28430899999999998</v>
      </c>
      <c r="BS14" s="300">
        <v>0.2733467</v>
      </c>
      <c r="BT14" s="300">
        <v>0.25779479999999999</v>
      </c>
      <c r="BU14" s="300">
        <v>0.27987390000000001</v>
      </c>
      <c r="BV14" s="300">
        <v>0.28909629999999997</v>
      </c>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row>
    <row r="15" spans="1:166" x14ac:dyDescent="0.2">
      <c r="A15" s="212" t="s">
        <v>540</v>
      </c>
      <c r="B15" s="504" t="s">
        <v>541</v>
      </c>
      <c r="C15" s="374">
        <v>0.296097</v>
      </c>
      <c r="D15" s="374">
        <v>0.24482100000000001</v>
      </c>
      <c r="E15" s="374">
        <v>0.267484</v>
      </c>
      <c r="F15" s="374">
        <v>0.29909999999999998</v>
      </c>
      <c r="G15" s="374">
        <v>0.32403199999999999</v>
      </c>
      <c r="H15" s="374">
        <v>0.30640000000000001</v>
      </c>
      <c r="I15" s="374">
        <v>0.29829</v>
      </c>
      <c r="J15" s="374">
        <v>0.29590300000000003</v>
      </c>
      <c r="K15" s="374">
        <v>0.27873300000000001</v>
      </c>
      <c r="L15" s="374">
        <v>0.26900000000000002</v>
      </c>
      <c r="M15" s="374">
        <v>0.30080000000000001</v>
      </c>
      <c r="N15" s="374">
        <v>0.304645</v>
      </c>
      <c r="O15" s="374">
        <v>0.27854800000000002</v>
      </c>
      <c r="P15" s="374">
        <v>0.27560699999999999</v>
      </c>
      <c r="Q15" s="374">
        <v>0.28403200000000001</v>
      </c>
      <c r="R15" s="374">
        <v>0.28453299999999998</v>
      </c>
      <c r="S15" s="374">
        <v>0.286387</v>
      </c>
      <c r="T15" s="374">
        <v>0.27313300000000001</v>
      </c>
      <c r="U15" s="374">
        <v>0.27612900000000001</v>
      </c>
      <c r="V15" s="374">
        <v>0.26300000000000001</v>
      </c>
      <c r="W15" s="374">
        <v>0.252</v>
      </c>
      <c r="X15" s="374">
        <v>0.22364500000000001</v>
      </c>
      <c r="Y15" s="374">
        <v>0.23433300000000001</v>
      </c>
      <c r="Z15" s="374">
        <v>0.229355</v>
      </c>
      <c r="AA15" s="374">
        <v>0.23319400000000001</v>
      </c>
      <c r="AB15" s="374">
        <v>0.22614300000000001</v>
      </c>
      <c r="AC15" s="374">
        <v>0.247194</v>
      </c>
      <c r="AD15" s="374">
        <v>0.26093300000000003</v>
      </c>
      <c r="AE15" s="374">
        <v>0.25629000000000002</v>
      </c>
      <c r="AF15" s="374">
        <v>0.25190000000000001</v>
      </c>
      <c r="AG15" s="374">
        <v>0.25483899999999998</v>
      </c>
      <c r="AH15" s="374">
        <v>0.25480700000000001</v>
      </c>
      <c r="AI15" s="374">
        <v>0.245367</v>
      </c>
      <c r="AJ15" s="374">
        <v>0.23374200000000001</v>
      </c>
      <c r="AK15" s="374">
        <v>0.273067</v>
      </c>
      <c r="AL15" s="374">
        <v>0.27574199999999999</v>
      </c>
      <c r="AM15" s="374">
        <v>0.249194</v>
      </c>
      <c r="AN15" s="374">
        <v>0.22134499999999999</v>
      </c>
      <c r="AO15" s="374">
        <v>0.26187100000000002</v>
      </c>
      <c r="AP15" s="374">
        <v>0.27600000000000002</v>
      </c>
      <c r="AQ15" s="374">
        <v>0.27771000000000001</v>
      </c>
      <c r="AR15" s="374">
        <v>0.27033299999999999</v>
      </c>
      <c r="AS15" s="374">
        <v>0.251226</v>
      </c>
      <c r="AT15" s="374">
        <v>0.26187100000000002</v>
      </c>
      <c r="AU15" s="374">
        <v>0.25633299999999998</v>
      </c>
      <c r="AV15" s="374">
        <v>0.270677</v>
      </c>
      <c r="AW15" s="374">
        <v>0.27929999999999999</v>
      </c>
      <c r="AX15" s="374">
        <v>0.27871000000000001</v>
      </c>
      <c r="AY15" s="816">
        <v>0.26177400000000001</v>
      </c>
      <c r="AZ15" s="816">
        <v>0.23871400000000001</v>
      </c>
      <c r="BA15" s="816">
        <v>0.23758099999999999</v>
      </c>
      <c r="BB15" s="816">
        <v>0.24473300000000001</v>
      </c>
      <c r="BC15" s="816">
        <v>0.26753100000000002</v>
      </c>
      <c r="BD15" s="816">
        <v>0.26965050000000002</v>
      </c>
      <c r="BE15" s="300">
        <v>0.27262110000000001</v>
      </c>
      <c r="BF15" s="300">
        <v>0.26825660000000001</v>
      </c>
      <c r="BG15" s="300">
        <v>0.2572662</v>
      </c>
      <c r="BH15" s="300">
        <v>0.25978010000000001</v>
      </c>
      <c r="BI15" s="300">
        <v>0.26565509999999998</v>
      </c>
      <c r="BJ15" s="300">
        <v>0.27603220000000001</v>
      </c>
      <c r="BK15" s="300">
        <v>0.26871339999999999</v>
      </c>
      <c r="BL15" s="300">
        <v>0.26531110000000002</v>
      </c>
      <c r="BM15" s="300">
        <v>0.27047320000000002</v>
      </c>
      <c r="BN15" s="300">
        <v>0.27118999999999999</v>
      </c>
      <c r="BO15" s="300">
        <v>0.2708738</v>
      </c>
      <c r="BP15" s="300">
        <v>0.26976</v>
      </c>
      <c r="BQ15" s="300">
        <v>0.27056520000000001</v>
      </c>
      <c r="BR15" s="300">
        <v>0.26417010000000002</v>
      </c>
      <c r="BS15" s="300">
        <v>0.25324469999999999</v>
      </c>
      <c r="BT15" s="300">
        <v>0.25627680000000003</v>
      </c>
      <c r="BU15" s="300">
        <v>0.26330379999999998</v>
      </c>
      <c r="BV15" s="300">
        <v>0.27564830000000001</v>
      </c>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row>
    <row r="16" spans="1:166" x14ac:dyDescent="0.2">
      <c r="A16" s="212" t="s">
        <v>542</v>
      </c>
      <c r="B16" s="504" t="s">
        <v>543</v>
      </c>
      <c r="C16" s="374">
        <v>-0.192968</v>
      </c>
      <c r="D16" s="374">
        <v>-0.12385699999999999</v>
      </c>
      <c r="E16" s="374">
        <v>5.1999999999999998E-2</v>
      </c>
      <c r="F16" s="374">
        <v>0.19616700000000001</v>
      </c>
      <c r="G16" s="374">
        <v>0.26793499999999998</v>
      </c>
      <c r="H16" s="374">
        <v>0.2681</v>
      </c>
      <c r="I16" s="374">
        <v>0.25948399999999999</v>
      </c>
      <c r="J16" s="374">
        <v>0.216807</v>
      </c>
      <c r="K16" s="374">
        <v>6.2067999999999998E-2</v>
      </c>
      <c r="L16" s="374">
        <v>-6.1870000000000001E-2</v>
      </c>
      <c r="M16" s="374">
        <v>-0.21283299999999999</v>
      </c>
      <c r="N16" s="374">
        <v>-0.21764500000000001</v>
      </c>
      <c r="O16" s="374">
        <v>-0.177451</v>
      </c>
      <c r="P16" s="374">
        <v>-0.100285</v>
      </c>
      <c r="Q16" s="374">
        <v>6.7194000000000004E-2</v>
      </c>
      <c r="R16" s="374">
        <v>0.220801</v>
      </c>
      <c r="S16" s="374">
        <v>0.267646</v>
      </c>
      <c r="T16" s="374">
        <v>0.28430100000000003</v>
      </c>
      <c r="U16" s="374">
        <v>0.26938600000000001</v>
      </c>
      <c r="V16" s="374">
        <v>0.23574200000000001</v>
      </c>
      <c r="W16" s="374">
        <v>7.0133000000000001E-2</v>
      </c>
      <c r="X16" s="374">
        <v>-9.9162E-2</v>
      </c>
      <c r="Y16" s="374">
        <v>-0.18993299999999999</v>
      </c>
      <c r="Z16" s="374">
        <v>-0.161161</v>
      </c>
      <c r="AA16" s="374">
        <v>-0.15151700000000001</v>
      </c>
      <c r="AB16" s="374">
        <v>-9.0249999999999997E-2</v>
      </c>
      <c r="AC16" s="374">
        <v>9.8807000000000006E-2</v>
      </c>
      <c r="AD16" s="374">
        <v>0.254334</v>
      </c>
      <c r="AE16" s="374">
        <v>0.29496800000000001</v>
      </c>
      <c r="AF16" s="374">
        <v>0.30673299999999998</v>
      </c>
      <c r="AG16" s="374">
        <v>0.25745200000000001</v>
      </c>
      <c r="AH16" s="374">
        <v>0.27706399999999998</v>
      </c>
      <c r="AI16" s="374">
        <v>8.7300000000000003E-2</v>
      </c>
      <c r="AJ16" s="374">
        <v>-0.10771</v>
      </c>
      <c r="AK16" s="374">
        <v>-0.22026699999999999</v>
      </c>
      <c r="AL16" s="374">
        <v>-0.23058000000000001</v>
      </c>
      <c r="AM16" s="374">
        <v>-0.16580800000000001</v>
      </c>
      <c r="AN16" s="374">
        <v>-0.104173</v>
      </c>
      <c r="AO16" s="374">
        <v>0.10467700000000001</v>
      </c>
      <c r="AP16" s="374">
        <v>0.25626599999999999</v>
      </c>
      <c r="AQ16" s="374">
        <v>0.28832200000000002</v>
      </c>
      <c r="AR16" s="374">
        <v>0.28690100000000002</v>
      </c>
      <c r="AS16" s="374">
        <v>0.25999899999999998</v>
      </c>
      <c r="AT16" s="374">
        <v>0.25719399999999998</v>
      </c>
      <c r="AU16" s="374">
        <v>0.104634</v>
      </c>
      <c r="AV16" s="374">
        <v>-0.121613</v>
      </c>
      <c r="AW16" s="374">
        <v>-0.2412</v>
      </c>
      <c r="AX16" s="374">
        <v>-0.25429000000000002</v>
      </c>
      <c r="AY16" s="816">
        <v>-0.21858</v>
      </c>
      <c r="AZ16" s="816">
        <v>-8.7499999999999994E-2</v>
      </c>
      <c r="BA16" s="816">
        <v>0.122612</v>
      </c>
      <c r="BB16" s="816">
        <v>0.239033</v>
      </c>
      <c r="BC16" s="816">
        <v>0.27040550000000002</v>
      </c>
      <c r="BD16" s="816">
        <v>0.2680999</v>
      </c>
      <c r="BE16" s="300">
        <v>0.25726510000000002</v>
      </c>
      <c r="BF16" s="300">
        <v>0.2394839</v>
      </c>
      <c r="BG16" s="300">
        <v>5.7417500000000003E-2</v>
      </c>
      <c r="BH16" s="300">
        <v>-0.1061474</v>
      </c>
      <c r="BI16" s="300">
        <v>-0.23633509999999999</v>
      </c>
      <c r="BJ16" s="300">
        <v>-0.2395187</v>
      </c>
      <c r="BK16" s="300">
        <v>-0.19203509999999999</v>
      </c>
      <c r="BL16" s="300">
        <v>-0.12784590000000001</v>
      </c>
      <c r="BM16" s="300">
        <v>7.4576900000000002E-2</v>
      </c>
      <c r="BN16" s="300">
        <v>0.22673090000000001</v>
      </c>
      <c r="BO16" s="300">
        <v>0.26944899999999999</v>
      </c>
      <c r="BP16" s="300">
        <v>0.26876139999999998</v>
      </c>
      <c r="BQ16" s="300">
        <v>0.25818380000000002</v>
      </c>
      <c r="BR16" s="300">
        <v>0.23834179999999999</v>
      </c>
      <c r="BS16" s="300">
        <v>5.6199100000000002E-2</v>
      </c>
      <c r="BT16" s="300">
        <v>-0.10657460000000001</v>
      </c>
      <c r="BU16" s="300">
        <v>-0.2362553</v>
      </c>
      <c r="BV16" s="300">
        <v>-0.2392484</v>
      </c>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row>
    <row r="17" spans="1:74" s="221" customFormat="1" x14ac:dyDescent="0.2">
      <c r="A17" s="490" t="s">
        <v>544</v>
      </c>
      <c r="B17" s="505" t="s">
        <v>545</v>
      </c>
      <c r="C17" s="67">
        <v>-1.9303000000000001E-2</v>
      </c>
      <c r="D17" s="67">
        <v>-1.8078E-2</v>
      </c>
      <c r="E17" s="67">
        <v>-2.0549000000000001E-2</v>
      </c>
      <c r="F17" s="67">
        <v>-2.0841999999999999E-2</v>
      </c>
      <c r="G17" s="67">
        <v>-2.2662000000000002E-2</v>
      </c>
      <c r="H17" s="67">
        <v>-2.3705E-2</v>
      </c>
      <c r="I17" s="67">
        <v>-2.3311999999999999E-2</v>
      </c>
      <c r="J17" s="67">
        <v>-2.1728000000000001E-2</v>
      </c>
      <c r="K17" s="67">
        <v>-2.1631999999999998E-2</v>
      </c>
      <c r="L17" s="67">
        <v>-2.2270000000000002E-2</v>
      </c>
      <c r="M17" s="67">
        <v>-2.3389E-2</v>
      </c>
      <c r="N17" s="67">
        <v>-2.3397999999999999E-2</v>
      </c>
      <c r="O17" s="67">
        <v>-2.2349000000000001E-2</v>
      </c>
      <c r="P17" s="67">
        <v>-2.1128000000000001E-2</v>
      </c>
      <c r="Q17" s="67">
        <v>-2.2387000000000001E-2</v>
      </c>
      <c r="R17" s="67">
        <v>-2.0142E-2</v>
      </c>
      <c r="S17" s="67">
        <v>-2.1826000000000002E-2</v>
      </c>
      <c r="T17" s="67">
        <v>-2.3644999999999999E-2</v>
      </c>
      <c r="U17" s="67">
        <v>-2.2442E-2</v>
      </c>
      <c r="V17" s="67">
        <v>-2.2522E-2</v>
      </c>
      <c r="W17" s="67">
        <v>-2.0795000000000001E-2</v>
      </c>
      <c r="X17" s="67">
        <v>-2.3115E-2</v>
      </c>
      <c r="Y17" s="67">
        <v>-2.4674999999999999E-2</v>
      </c>
      <c r="Z17" s="67">
        <v>-2.2335000000000001E-2</v>
      </c>
      <c r="AA17" s="67">
        <v>-2.3116000000000001E-2</v>
      </c>
      <c r="AB17" s="67">
        <v>-2.3289000000000001E-2</v>
      </c>
      <c r="AC17" s="67">
        <v>-2.3158000000000002E-2</v>
      </c>
      <c r="AD17" s="67">
        <v>-2.2498000000000001E-2</v>
      </c>
      <c r="AE17" s="67">
        <v>-2.3636000000000001E-2</v>
      </c>
      <c r="AF17" s="67">
        <v>-2.4230999999999999E-2</v>
      </c>
      <c r="AG17" s="67">
        <v>-2.3948000000000001E-2</v>
      </c>
      <c r="AH17" s="67">
        <v>-2.4232E-2</v>
      </c>
      <c r="AI17" s="67">
        <v>-2.3099000000000001E-2</v>
      </c>
      <c r="AJ17" s="67">
        <v>-2.4202000000000001E-2</v>
      </c>
      <c r="AK17" s="67">
        <v>-2.4271000000000001E-2</v>
      </c>
      <c r="AL17" s="67">
        <v>-2.3980999999999999E-2</v>
      </c>
      <c r="AM17" s="67">
        <v>-2.2445E-2</v>
      </c>
      <c r="AN17" s="67">
        <v>-2.4205999999999998E-2</v>
      </c>
      <c r="AO17" s="67">
        <v>-2.2329000000000002E-2</v>
      </c>
      <c r="AP17" s="67">
        <v>-2.1870000000000001E-2</v>
      </c>
      <c r="AQ17" s="67">
        <v>-2.2714999999999999E-2</v>
      </c>
      <c r="AR17" s="67">
        <v>-2.3054000000000002E-2</v>
      </c>
      <c r="AS17" s="67">
        <v>-2.4191000000000001E-2</v>
      </c>
      <c r="AT17" s="67">
        <v>-2.4003E-2</v>
      </c>
      <c r="AU17" s="67">
        <v>-2.2773000000000002E-2</v>
      </c>
      <c r="AV17" s="67">
        <v>-2.3427E-2</v>
      </c>
      <c r="AW17" s="67">
        <v>-2.3462E-2</v>
      </c>
      <c r="AX17" s="67">
        <v>-2.316E-2</v>
      </c>
      <c r="AY17" s="834">
        <v>-2.4094000000000001E-2</v>
      </c>
      <c r="AZ17" s="834">
        <v>-2.2789E-2</v>
      </c>
      <c r="BA17" s="834">
        <v>-2.2512000000000001E-2</v>
      </c>
      <c r="BB17" s="834">
        <v>-2.2934E-2</v>
      </c>
      <c r="BC17" s="834">
        <v>-2.0620099999999999E-2</v>
      </c>
      <c r="BD17" s="834">
        <v>-2.1047199999999999E-2</v>
      </c>
      <c r="BE17" s="501">
        <v>-2.1340600000000001E-2</v>
      </c>
      <c r="BF17" s="501">
        <v>-2.1079400000000002E-2</v>
      </c>
      <c r="BG17" s="501">
        <v>-2.04516E-2</v>
      </c>
      <c r="BH17" s="501">
        <v>-2.0992899999999998E-2</v>
      </c>
      <c r="BI17" s="501">
        <v>-2.1767000000000002E-2</v>
      </c>
      <c r="BJ17" s="501">
        <v>-2.1338300000000001E-2</v>
      </c>
      <c r="BK17" s="501">
        <v>-2.1582400000000002E-2</v>
      </c>
      <c r="BL17" s="501">
        <v>-2.10756E-2</v>
      </c>
      <c r="BM17" s="501">
        <v>-2.1137900000000001E-2</v>
      </c>
      <c r="BN17" s="501">
        <v>-2.0717699999999999E-2</v>
      </c>
      <c r="BO17" s="501">
        <v>-2.11854E-2</v>
      </c>
      <c r="BP17" s="501">
        <v>-2.1269799999999998E-2</v>
      </c>
      <c r="BQ17" s="501">
        <v>-2.1272300000000001E-2</v>
      </c>
      <c r="BR17" s="501">
        <v>-2.0859599999999999E-2</v>
      </c>
      <c r="BS17" s="501">
        <v>-2.02968E-2</v>
      </c>
      <c r="BT17" s="501">
        <v>-2.10073E-2</v>
      </c>
      <c r="BU17" s="501">
        <v>-2.1926999999999999E-2</v>
      </c>
      <c r="BV17" s="501">
        <v>-2.1616400000000001E-2</v>
      </c>
    </row>
    <row r="18" spans="1:74" x14ac:dyDescent="0.2">
      <c r="A18" s="212"/>
      <c r="B18" s="506"/>
      <c r="C18" s="515"/>
      <c r="D18" s="515"/>
      <c r="E18" s="515"/>
      <c r="F18" s="515"/>
      <c r="G18" s="515"/>
      <c r="H18" s="515"/>
      <c r="I18" s="515"/>
      <c r="J18" s="515"/>
      <c r="K18" s="515"/>
      <c r="L18" s="515"/>
      <c r="M18" s="515"/>
      <c r="N18" s="515"/>
      <c r="O18" s="515"/>
      <c r="P18" s="515"/>
      <c r="Q18" s="515"/>
      <c r="R18" s="515"/>
      <c r="S18" s="515"/>
      <c r="T18" s="515"/>
      <c r="U18" s="515"/>
      <c r="V18" s="515"/>
      <c r="W18" s="515"/>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838"/>
      <c r="AZ18" s="838"/>
      <c r="BA18" s="838"/>
      <c r="BB18" s="838"/>
      <c r="BC18" s="838"/>
      <c r="BD18" s="838"/>
      <c r="BE18" s="517"/>
      <c r="BF18" s="517"/>
      <c r="BG18" s="517"/>
      <c r="BH18" s="517"/>
      <c r="BI18" s="517"/>
      <c r="BJ18" s="517"/>
      <c r="BK18" s="517"/>
      <c r="BL18" s="517"/>
      <c r="BM18" s="517"/>
      <c r="BN18" s="517"/>
      <c r="BO18" s="517"/>
      <c r="BP18" s="517"/>
      <c r="BQ18" s="517"/>
      <c r="BR18" s="517"/>
      <c r="BS18" s="517"/>
      <c r="BT18" s="517"/>
      <c r="BU18" s="517"/>
      <c r="BV18" s="517"/>
    </row>
    <row r="19" spans="1:74" s="221" customFormat="1" x14ac:dyDescent="0.2">
      <c r="A19" s="490" t="s">
        <v>486</v>
      </c>
      <c r="B19" s="502" t="s">
        <v>546</v>
      </c>
      <c r="C19" s="67">
        <v>4.0425789999999999</v>
      </c>
      <c r="D19" s="67">
        <v>3.0106890000000002</v>
      </c>
      <c r="E19" s="67">
        <v>3.1933310000000001</v>
      </c>
      <c r="F19" s="67">
        <v>3.2314430000000001</v>
      </c>
      <c r="G19" s="67">
        <v>3.389751</v>
      </c>
      <c r="H19" s="67">
        <v>3.365332</v>
      </c>
      <c r="I19" s="67">
        <v>3.3149000000000002</v>
      </c>
      <c r="J19" s="67">
        <v>3.3795809999999999</v>
      </c>
      <c r="K19" s="67">
        <v>3.322473</v>
      </c>
      <c r="L19" s="67">
        <v>3.412153</v>
      </c>
      <c r="M19" s="67">
        <v>3.5432350000000001</v>
      </c>
      <c r="N19" s="67">
        <v>4.0248410000000003</v>
      </c>
      <c r="O19" s="67">
        <v>3.979196</v>
      </c>
      <c r="P19" s="67">
        <v>3.729911</v>
      </c>
      <c r="Q19" s="67">
        <v>3.5920480000000001</v>
      </c>
      <c r="R19" s="67">
        <v>3.2634910000000001</v>
      </c>
      <c r="S19" s="67">
        <v>3.030122</v>
      </c>
      <c r="T19" s="67">
        <v>3.2429830000000002</v>
      </c>
      <c r="U19" s="67">
        <v>3.3529719999999998</v>
      </c>
      <c r="V19" s="67">
        <v>2.9958999999999998</v>
      </c>
      <c r="W19" s="67">
        <v>3.1597019999999998</v>
      </c>
      <c r="X19" s="67">
        <v>3.225158</v>
      </c>
      <c r="Y19" s="67">
        <v>3.4231950000000002</v>
      </c>
      <c r="Z19" s="67">
        <v>3.318784</v>
      </c>
      <c r="AA19" s="67">
        <v>3.650852</v>
      </c>
      <c r="AB19" s="67">
        <v>3.6074359999999999</v>
      </c>
      <c r="AC19" s="67">
        <v>3.3423690000000001</v>
      </c>
      <c r="AD19" s="67">
        <v>3.3552409999999999</v>
      </c>
      <c r="AE19" s="67">
        <v>3.3240120000000002</v>
      </c>
      <c r="AF19" s="67">
        <v>3.2845170000000001</v>
      </c>
      <c r="AG19" s="67">
        <v>3.4490159999999999</v>
      </c>
      <c r="AH19" s="67">
        <v>3.2286809999999999</v>
      </c>
      <c r="AI19" s="67">
        <v>3.2756880000000002</v>
      </c>
      <c r="AJ19" s="67">
        <v>3.4992489999999998</v>
      </c>
      <c r="AK19" s="67">
        <v>3.8534619999999999</v>
      </c>
      <c r="AL19" s="67">
        <v>4.1855120000000001</v>
      </c>
      <c r="AM19" s="67">
        <v>3.9340290000000002</v>
      </c>
      <c r="AN19" s="67">
        <v>3.8643649999999998</v>
      </c>
      <c r="AO19" s="67">
        <v>3.5970759999999999</v>
      </c>
      <c r="AP19" s="67">
        <v>3.3293270000000001</v>
      </c>
      <c r="AQ19" s="67">
        <v>3.471349</v>
      </c>
      <c r="AR19" s="67">
        <v>3.363175</v>
      </c>
      <c r="AS19" s="67">
        <v>3.0990869999999999</v>
      </c>
      <c r="AT19" s="67">
        <v>3.4426079999999999</v>
      </c>
      <c r="AU19" s="67">
        <v>3.6655150000000001</v>
      </c>
      <c r="AV19" s="67">
        <v>3.8515039999999998</v>
      </c>
      <c r="AW19" s="67">
        <v>3.8060049999999999</v>
      </c>
      <c r="AX19" s="67">
        <v>4.2305919999999997</v>
      </c>
      <c r="AY19" s="834">
        <v>4.4300920000000001</v>
      </c>
      <c r="AZ19" s="834">
        <v>4.0808099999999996</v>
      </c>
      <c r="BA19" s="834">
        <v>3.67008</v>
      </c>
      <c r="BB19" s="834">
        <v>3.4802439999999999</v>
      </c>
      <c r="BC19" s="834">
        <v>3.4659258129000001</v>
      </c>
      <c r="BD19" s="834">
        <v>3.4549557467000001</v>
      </c>
      <c r="BE19" s="501">
        <v>3.530386</v>
      </c>
      <c r="BF19" s="501">
        <v>3.4761850000000001</v>
      </c>
      <c r="BG19" s="501">
        <v>3.5904569999999998</v>
      </c>
      <c r="BH19" s="501">
        <v>3.7692990000000002</v>
      </c>
      <c r="BI19" s="501">
        <v>3.9249200000000002</v>
      </c>
      <c r="BJ19" s="501">
        <v>4.078462</v>
      </c>
      <c r="BK19" s="501">
        <v>4.2918799999999999</v>
      </c>
      <c r="BL19" s="501">
        <v>4.1274139999999999</v>
      </c>
      <c r="BM19" s="501">
        <v>3.821882</v>
      </c>
      <c r="BN19" s="501">
        <v>3.6449690000000001</v>
      </c>
      <c r="BO19" s="501">
        <v>3.4796209999999999</v>
      </c>
      <c r="BP19" s="501">
        <v>3.4773589999999999</v>
      </c>
      <c r="BQ19" s="501">
        <v>3.5321199999999999</v>
      </c>
      <c r="BR19" s="501">
        <v>3.5426890000000002</v>
      </c>
      <c r="BS19" s="501">
        <v>3.5899580000000002</v>
      </c>
      <c r="BT19" s="501">
        <v>3.8083960000000001</v>
      </c>
      <c r="BU19" s="501">
        <v>3.987495</v>
      </c>
      <c r="BV19" s="501">
        <v>4.1799179999999998</v>
      </c>
    </row>
    <row r="20" spans="1:74" x14ac:dyDescent="0.2">
      <c r="A20" s="212" t="s">
        <v>547</v>
      </c>
      <c r="B20" s="507" t="s">
        <v>548</v>
      </c>
      <c r="C20" s="374">
        <v>1.835432</v>
      </c>
      <c r="D20" s="374">
        <v>1.2910219999999999</v>
      </c>
      <c r="E20" s="374">
        <v>1.508181</v>
      </c>
      <c r="F20" s="374">
        <v>1.8415060000000001</v>
      </c>
      <c r="G20" s="374">
        <v>1.890746</v>
      </c>
      <c r="H20" s="374">
        <v>1.8508579999999999</v>
      </c>
      <c r="I20" s="374">
        <v>1.8181020000000001</v>
      </c>
      <c r="J20" s="374">
        <v>1.865248</v>
      </c>
      <c r="K20" s="374">
        <v>1.799255</v>
      </c>
      <c r="L20" s="374">
        <v>1.9137</v>
      </c>
      <c r="M20" s="374">
        <v>1.931222</v>
      </c>
      <c r="N20" s="374">
        <v>2.1026560000000001</v>
      </c>
      <c r="O20" s="374">
        <v>2.1683400000000002</v>
      </c>
      <c r="P20" s="374">
        <v>2.05396</v>
      </c>
      <c r="Q20" s="374">
        <v>2.0849419999999999</v>
      </c>
      <c r="R20" s="374">
        <v>2.0661160000000001</v>
      </c>
      <c r="S20" s="374">
        <v>1.9828669999999999</v>
      </c>
      <c r="T20" s="374">
        <v>2.1184720000000001</v>
      </c>
      <c r="U20" s="374">
        <v>2.1810149999999999</v>
      </c>
      <c r="V20" s="374">
        <v>1.8494649999999999</v>
      </c>
      <c r="W20" s="374">
        <v>1.9327780000000001</v>
      </c>
      <c r="X20" s="374">
        <v>2.0162939999999998</v>
      </c>
      <c r="Y20" s="374">
        <v>1.9639059999999999</v>
      </c>
      <c r="Z20" s="374">
        <v>1.8267139999999999</v>
      </c>
      <c r="AA20" s="374">
        <v>1.99949</v>
      </c>
      <c r="AB20" s="374">
        <v>2.1007359999999999</v>
      </c>
      <c r="AC20" s="374">
        <v>2.108311</v>
      </c>
      <c r="AD20" s="374">
        <v>2.1327600000000002</v>
      </c>
      <c r="AE20" s="374">
        <v>2.2672509999999999</v>
      </c>
      <c r="AF20" s="374">
        <v>2.1653090000000002</v>
      </c>
      <c r="AG20" s="374">
        <v>2.2123919999999999</v>
      </c>
      <c r="AH20" s="374">
        <v>2.0517210000000001</v>
      </c>
      <c r="AI20" s="374">
        <v>2.054141</v>
      </c>
      <c r="AJ20" s="374">
        <v>2.096133</v>
      </c>
      <c r="AK20" s="374">
        <v>2.1800380000000001</v>
      </c>
      <c r="AL20" s="374">
        <v>2.497379</v>
      </c>
      <c r="AM20" s="374">
        <v>2.123459</v>
      </c>
      <c r="AN20" s="374">
        <v>2.36768</v>
      </c>
      <c r="AO20" s="374">
        <v>2.2445599999999999</v>
      </c>
      <c r="AP20" s="374">
        <v>2.1993849999999999</v>
      </c>
      <c r="AQ20" s="374">
        <v>2.3445279999999999</v>
      </c>
      <c r="AR20" s="374">
        <v>2.2477140000000002</v>
      </c>
      <c r="AS20" s="374">
        <v>2.0562010000000002</v>
      </c>
      <c r="AT20" s="374">
        <v>2.3630740000000001</v>
      </c>
      <c r="AU20" s="374">
        <v>2.4074900000000001</v>
      </c>
      <c r="AV20" s="374">
        <v>2.5213139999999998</v>
      </c>
      <c r="AW20" s="374">
        <v>2.448556</v>
      </c>
      <c r="AX20" s="374">
        <v>2.4800249999999999</v>
      </c>
      <c r="AY20" s="816">
        <v>2.441649</v>
      </c>
      <c r="AZ20" s="816">
        <v>2.353297</v>
      </c>
      <c r="BA20" s="816">
        <v>2.3010069999999998</v>
      </c>
      <c r="BB20" s="816">
        <v>2.2986949999999999</v>
      </c>
      <c r="BC20" s="816">
        <v>2.3734989999999998</v>
      </c>
      <c r="BD20" s="816">
        <v>2.3894540000000002</v>
      </c>
      <c r="BE20" s="300">
        <v>2.4115540000000002</v>
      </c>
      <c r="BF20" s="300">
        <v>2.3970150000000001</v>
      </c>
      <c r="BG20" s="300">
        <v>2.4094380000000002</v>
      </c>
      <c r="BH20" s="300">
        <v>2.3939499999999998</v>
      </c>
      <c r="BI20" s="300">
        <v>2.3923130000000001</v>
      </c>
      <c r="BJ20" s="300">
        <v>2.3657140000000001</v>
      </c>
      <c r="BK20" s="300">
        <v>2.3680810000000001</v>
      </c>
      <c r="BL20" s="300">
        <v>2.3759670000000002</v>
      </c>
      <c r="BM20" s="300">
        <v>2.3925770000000002</v>
      </c>
      <c r="BN20" s="300">
        <v>2.4352320000000001</v>
      </c>
      <c r="BO20" s="300">
        <v>2.4715720000000001</v>
      </c>
      <c r="BP20" s="300">
        <v>2.4423180000000002</v>
      </c>
      <c r="BQ20" s="300">
        <v>2.4516040000000001</v>
      </c>
      <c r="BR20" s="300">
        <v>2.450593</v>
      </c>
      <c r="BS20" s="300">
        <v>2.457605</v>
      </c>
      <c r="BT20" s="300">
        <v>2.466326</v>
      </c>
      <c r="BU20" s="300">
        <v>2.473115</v>
      </c>
      <c r="BV20" s="300">
        <v>2.4595829999999999</v>
      </c>
    </row>
    <row r="21" spans="1:74" x14ac:dyDescent="0.2">
      <c r="A21" s="212" t="s">
        <v>549</v>
      </c>
      <c r="B21" s="507" t="s">
        <v>530</v>
      </c>
      <c r="C21" s="374">
        <v>1.2706569999999999</v>
      </c>
      <c r="D21" s="374">
        <v>1.1016159999999999</v>
      </c>
      <c r="E21" s="374">
        <v>0.95728000000000002</v>
      </c>
      <c r="F21" s="374">
        <v>0.61355700000000002</v>
      </c>
      <c r="G21" s="374">
        <v>0.64565399999999995</v>
      </c>
      <c r="H21" s="374">
        <v>0.58219699999999996</v>
      </c>
      <c r="I21" s="374">
        <v>0.63052799999999998</v>
      </c>
      <c r="J21" s="374">
        <v>0.60079000000000005</v>
      </c>
      <c r="K21" s="374">
        <v>0.713032</v>
      </c>
      <c r="L21" s="374">
        <v>0.82515099999999997</v>
      </c>
      <c r="M21" s="374">
        <v>0.87257700000000005</v>
      </c>
      <c r="N21" s="374">
        <v>1.1409640000000001</v>
      </c>
      <c r="O21" s="374">
        <v>1.2938860000000001</v>
      </c>
      <c r="P21" s="374">
        <v>1.238936</v>
      </c>
      <c r="Q21" s="374">
        <v>0.94149700000000003</v>
      </c>
      <c r="R21" s="374">
        <v>0.68110899999999996</v>
      </c>
      <c r="S21" s="374">
        <v>0.54032999999999998</v>
      </c>
      <c r="T21" s="374">
        <v>0.56536799999999998</v>
      </c>
      <c r="U21" s="374">
        <v>0.61279099999999997</v>
      </c>
      <c r="V21" s="374">
        <v>0.56311299999999997</v>
      </c>
      <c r="W21" s="374">
        <v>0.74560999999999999</v>
      </c>
      <c r="X21" s="374">
        <v>0.757822</v>
      </c>
      <c r="Y21" s="374">
        <v>0.98608399999999996</v>
      </c>
      <c r="Z21" s="374">
        <v>1.1039570000000001</v>
      </c>
      <c r="AA21" s="374">
        <v>1.1465080000000001</v>
      </c>
      <c r="AB21" s="374">
        <v>1.0661389999999999</v>
      </c>
      <c r="AC21" s="374">
        <v>0.74193699999999996</v>
      </c>
      <c r="AD21" s="374">
        <v>0.64880199999999999</v>
      </c>
      <c r="AE21" s="374">
        <v>0.47390500000000002</v>
      </c>
      <c r="AF21" s="374">
        <v>0.54952800000000002</v>
      </c>
      <c r="AG21" s="374">
        <v>0.59537099999999998</v>
      </c>
      <c r="AH21" s="374">
        <v>0.62935600000000003</v>
      </c>
      <c r="AI21" s="374">
        <v>0.631413</v>
      </c>
      <c r="AJ21" s="374">
        <v>0.86258999999999997</v>
      </c>
      <c r="AK21" s="374">
        <v>0.97878900000000002</v>
      </c>
      <c r="AL21" s="374">
        <v>1.0517939999999999</v>
      </c>
      <c r="AM21" s="374">
        <v>1.2847489999999999</v>
      </c>
      <c r="AN21" s="374">
        <v>1.0052810000000001</v>
      </c>
      <c r="AO21" s="374">
        <v>0.75890100000000005</v>
      </c>
      <c r="AP21" s="374">
        <v>0.59829900000000003</v>
      </c>
      <c r="AQ21" s="374">
        <v>0.51514000000000004</v>
      </c>
      <c r="AR21" s="374">
        <v>0.48041200000000001</v>
      </c>
      <c r="AS21" s="374">
        <v>0.46292899999999998</v>
      </c>
      <c r="AT21" s="374">
        <v>0.501556</v>
      </c>
      <c r="AU21" s="374">
        <v>0.61252700000000004</v>
      </c>
      <c r="AV21" s="374">
        <v>0.78049599999999997</v>
      </c>
      <c r="AW21" s="374">
        <v>0.79416900000000001</v>
      </c>
      <c r="AX21" s="374">
        <v>1.1660170000000001</v>
      </c>
      <c r="AY21" s="816">
        <v>1.4836849999999999</v>
      </c>
      <c r="AZ21" s="816">
        <v>1.2727980000000001</v>
      </c>
      <c r="BA21" s="816">
        <v>0.866151</v>
      </c>
      <c r="BB21" s="816">
        <v>0.64766999999999997</v>
      </c>
      <c r="BC21" s="816">
        <v>0.51704971290000001</v>
      </c>
      <c r="BD21" s="816">
        <v>0.51289144666999997</v>
      </c>
      <c r="BE21" s="300">
        <v>0.52858769999999999</v>
      </c>
      <c r="BF21" s="300">
        <v>0.57455089999999998</v>
      </c>
      <c r="BG21" s="300">
        <v>0.65207369999999998</v>
      </c>
      <c r="BH21" s="300">
        <v>0.8133264</v>
      </c>
      <c r="BI21" s="300">
        <v>0.91630049999999996</v>
      </c>
      <c r="BJ21" s="300">
        <v>1.1141190000000001</v>
      </c>
      <c r="BK21" s="300">
        <v>1.4019999999999999</v>
      </c>
      <c r="BL21" s="300">
        <v>1.2288209999999999</v>
      </c>
      <c r="BM21" s="300">
        <v>0.88583160000000005</v>
      </c>
      <c r="BN21" s="300">
        <v>0.64316589999999996</v>
      </c>
      <c r="BO21" s="300">
        <v>0.4417064</v>
      </c>
      <c r="BP21" s="300">
        <v>0.4526366</v>
      </c>
      <c r="BQ21" s="300">
        <v>0.4972047</v>
      </c>
      <c r="BR21" s="300">
        <v>0.54595930000000004</v>
      </c>
      <c r="BS21" s="300">
        <v>0.63214009999999998</v>
      </c>
      <c r="BT21" s="300">
        <v>0.77704169999999995</v>
      </c>
      <c r="BU21" s="300">
        <v>0.92406149999999998</v>
      </c>
      <c r="BV21" s="300">
        <v>1.108188</v>
      </c>
    </row>
    <row r="22" spans="1:74" x14ac:dyDescent="0.2">
      <c r="A22" s="212" t="s">
        <v>550</v>
      </c>
      <c r="B22" s="507" t="s">
        <v>541</v>
      </c>
      <c r="C22" s="374">
        <v>0.32264500000000002</v>
      </c>
      <c r="D22" s="374">
        <v>0.26632099999999997</v>
      </c>
      <c r="E22" s="374">
        <v>0.28154800000000002</v>
      </c>
      <c r="F22" s="374">
        <v>0.31236700000000001</v>
      </c>
      <c r="G22" s="374">
        <v>0.33790300000000001</v>
      </c>
      <c r="H22" s="374">
        <v>0.31786700000000001</v>
      </c>
      <c r="I22" s="374">
        <v>0.31119400000000003</v>
      </c>
      <c r="J22" s="374">
        <v>0.31103199999999998</v>
      </c>
      <c r="K22" s="374">
        <v>0.28570000000000001</v>
      </c>
      <c r="L22" s="374">
        <v>0.27645199999999998</v>
      </c>
      <c r="M22" s="374">
        <v>0.31433299999999997</v>
      </c>
      <c r="N22" s="374">
        <v>0.32351600000000003</v>
      </c>
      <c r="O22" s="374">
        <v>0.29812899999999998</v>
      </c>
      <c r="P22" s="374">
        <v>0.29049999999999998</v>
      </c>
      <c r="Q22" s="374">
        <v>0.304226</v>
      </c>
      <c r="R22" s="374">
        <v>0.30213299999999998</v>
      </c>
      <c r="S22" s="374">
        <v>0.29716100000000001</v>
      </c>
      <c r="T22" s="374">
        <v>0.28060000000000002</v>
      </c>
      <c r="U22" s="374">
        <v>0.28990300000000002</v>
      </c>
      <c r="V22" s="374">
        <v>0.28135500000000002</v>
      </c>
      <c r="W22" s="374">
        <v>0.26066699999999998</v>
      </c>
      <c r="X22" s="374">
        <v>0.231548</v>
      </c>
      <c r="Y22" s="374">
        <v>0.2404</v>
      </c>
      <c r="Z22" s="374">
        <v>0.237452</v>
      </c>
      <c r="AA22" s="374">
        <v>0.26019399999999998</v>
      </c>
      <c r="AB22" s="374">
        <v>0.244893</v>
      </c>
      <c r="AC22" s="374">
        <v>0.25196800000000003</v>
      </c>
      <c r="AD22" s="374">
        <v>0.270233</v>
      </c>
      <c r="AE22" s="374">
        <v>0.27616099999999999</v>
      </c>
      <c r="AF22" s="374">
        <v>0.267233</v>
      </c>
      <c r="AG22" s="374">
        <v>0.26629000000000003</v>
      </c>
      <c r="AH22" s="374">
        <v>0.27222600000000002</v>
      </c>
      <c r="AI22" s="374">
        <v>0.259967</v>
      </c>
      <c r="AJ22" s="374">
        <v>0.24209700000000001</v>
      </c>
      <c r="AK22" s="374">
        <v>0.27946700000000002</v>
      </c>
      <c r="AL22" s="374">
        <v>0.31283899999999998</v>
      </c>
      <c r="AM22" s="374">
        <v>0.26380700000000001</v>
      </c>
      <c r="AN22" s="374">
        <v>0.238759</v>
      </c>
      <c r="AO22" s="374">
        <v>0.26745200000000002</v>
      </c>
      <c r="AP22" s="374">
        <v>0.28226699999999999</v>
      </c>
      <c r="AQ22" s="374">
        <v>0.28712900000000002</v>
      </c>
      <c r="AR22" s="374">
        <v>0.27943299999999999</v>
      </c>
      <c r="AS22" s="374">
        <v>0.26871</v>
      </c>
      <c r="AT22" s="374">
        <v>0.27396799999999999</v>
      </c>
      <c r="AU22" s="374">
        <v>0.27096700000000001</v>
      </c>
      <c r="AV22" s="374">
        <v>0.28093600000000002</v>
      </c>
      <c r="AW22" s="374">
        <v>0.29666700000000001</v>
      </c>
      <c r="AX22" s="374">
        <v>0.294742</v>
      </c>
      <c r="AY22" s="816">
        <v>0.28135500000000002</v>
      </c>
      <c r="AZ22" s="816">
        <v>0.26203599999999999</v>
      </c>
      <c r="BA22" s="816">
        <v>0.245</v>
      </c>
      <c r="BB22" s="816">
        <v>0.26600000000000001</v>
      </c>
      <c r="BC22" s="816">
        <v>0.27740189999999998</v>
      </c>
      <c r="BD22" s="816">
        <v>0.2842267</v>
      </c>
      <c r="BE22" s="300">
        <v>0.28291500000000003</v>
      </c>
      <c r="BF22" s="300">
        <v>0.27996389999999999</v>
      </c>
      <c r="BG22" s="300">
        <v>0.2764935</v>
      </c>
      <c r="BH22" s="300">
        <v>0.26744000000000001</v>
      </c>
      <c r="BI22" s="300">
        <v>0.28197319999999998</v>
      </c>
      <c r="BJ22" s="300">
        <v>0.29588599999999998</v>
      </c>
      <c r="BK22" s="300">
        <v>0.29431010000000002</v>
      </c>
      <c r="BL22" s="300">
        <v>0.28300979999999998</v>
      </c>
      <c r="BM22" s="300">
        <v>0.29020889999999999</v>
      </c>
      <c r="BN22" s="300">
        <v>0.28590690000000002</v>
      </c>
      <c r="BO22" s="300">
        <v>0.28320089999999998</v>
      </c>
      <c r="BP22" s="300">
        <v>0.28613739999999999</v>
      </c>
      <c r="BQ22" s="300">
        <v>0.28264299999999998</v>
      </c>
      <c r="BR22" s="300">
        <v>0.27678720000000001</v>
      </c>
      <c r="BS22" s="300">
        <v>0.27331870000000003</v>
      </c>
      <c r="BT22" s="300">
        <v>0.26482119999999998</v>
      </c>
      <c r="BU22" s="300">
        <v>0.28045189999999998</v>
      </c>
      <c r="BV22" s="300">
        <v>0.29595169999999998</v>
      </c>
    </row>
    <row r="23" spans="1:74" x14ac:dyDescent="0.2">
      <c r="A23" s="212" t="s">
        <v>551</v>
      </c>
      <c r="B23" s="507" t="s">
        <v>543</v>
      </c>
      <c r="C23" s="374">
        <v>0.245423</v>
      </c>
      <c r="D23" s="374">
        <v>0.17302400000000001</v>
      </c>
      <c r="E23" s="374">
        <v>0.22633400000000001</v>
      </c>
      <c r="F23" s="374">
        <v>0.21444199999999999</v>
      </c>
      <c r="G23" s="374">
        <v>0.31209900000000002</v>
      </c>
      <c r="H23" s="374">
        <v>0.33402700000000002</v>
      </c>
      <c r="I23" s="374">
        <v>0.26347900000000002</v>
      </c>
      <c r="J23" s="374">
        <v>0.26367699999999999</v>
      </c>
      <c r="K23" s="374">
        <v>0.24637700000000001</v>
      </c>
      <c r="L23" s="374">
        <v>0.17616499999999999</v>
      </c>
      <c r="M23" s="374">
        <v>0.18772800000000001</v>
      </c>
      <c r="N23" s="374">
        <v>0.24182000000000001</v>
      </c>
      <c r="O23" s="374">
        <v>0.21884100000000001</v>
      </c>
      <c r="P23" s="374">
        <v>0.14651500000000001</v>
      </c>
      <c r="Q23" s="374">
        <v>0.26138299999999998</v>
      </c>
      <c r="R23" s="374">
        <v>0.21413299999999999</v>
      </c>
      <c r="S23" s="374">
        <v>0.20976400000000001</v>
      </c>
      <c r="T23" s="374">
        <v>0.27854299999999999</v>
      </c>
      <c r="U23" s="374">
        <v>0.26926299999999997</v>
      </c>
      <c r="V23" s="374">
        <v>0.30196699999999999</v>
      </c>
      <c r="W23" s="374">
        <v>0.22064700000000001</v>
      </c>
      <c r="X23" s="374">
        <v>0.21949399999999999</v>
      </c>
      <c r="Y23" s="374">
        <v>0.23280500000000001</v>
      </c>
      <c r="Z23" s="374">
        <v>0.15066099999999999</v>
      </c>
      <c r="AA23" s="374">
        <v>0.24465999999999999</v>
      </c>
      <c r="AB23" s="374">
        <v>0.19566800000000001</v>
      </c>
      <c r="AC23" s="374">
        <v>0.24015300000000001</v>
      </c>
      <c r="AD23" s="374">
        <v>0.30344599999999999</v>
      </c>
      <c r="AE23" s="374">
        <v>0.306695</v>
      </c>
      <c r="AF23" s="374">
        <v>0.30244700000000002</v>
      </c>
      <c r="AG23" s="374">
        <v>0.37496299999999999</v>
      </c>
      <c r="AH23" s="374">
        <v>0.27537800000000001</v>
      </c>
      <c r="AI23" s="374">
        <v>0.33016699999999999</v>
      </c>
      <c r="AJ23" s="374">
        <v>0.298429</v>
      </c>
      <c r="AK23" s="374">
        <v>0.41516799999999998</v>
      </c>
      <c r="AL23" s="374">
        <v>0.32350000000000001</v>
      </c>
      <c r="AM23" s="374">
        <v>0.26201400000000002</v>
      </c>
      <c r="AN23" s="374">
        <v>0.25264500000000001</v>
      </c>
      <c r="AO23" s="374">
        <v>0.32616299999999998</v>
      </c>
      <c r="AP23" s="374">
        <v>0.24937599999999999</v>
      </c>
      <c r="AQ23" s="374">
        <v>0.32455200000000001</v>
      </c>
      <c r="AR23" s="374">
        <v>0.35561599999999999</v>
      </c>
      <c r="AS23" s="374">
        <v>0.311247</v>
      </c>
      <c r="AT23" s="374">
        <v>0.30401</v>
      </c>
      <c r="AU23" s="374">
        <v>0.374531</v>
      </c>
      <c r="AV23" s="374">
        <v>0.268758</v>
      </c>
      <c r="AW23" s="374">
        <v>0.26661299999999999</v>
      </c>
      <c r="AX23" s="374">
        <v>0.28980800000000001</v>
      </c>
      <c r="AY23" s="816">
        <v>0.22340299999999999</v>
      </c>
      <c r="AZ23" s="816">
        <v>0.19267899999999999</v>
      </c>
      <c r="BA23" s="816">
        <v>0.25792199999999998</v>
      </c>
      <c r="BB23" s="816">
        <v>0.26787899999999998</v>
      </c>
      <c r="BC23" s="816">
        <v>0.2979752</v>
      </c>
      <c r="BD23" s="816">
        <v>0.2683836</v>
      </c>
      <c r="BE23" s="300">
        <v>0.30732959999999998</v>
      </c>
      <c r="BF23" s="300">
        <v>0.2246553</v>
      </c>
      <c r="BG23" s="300">
        <v>0.2524515</v>
      </c>
      <c r="BH23" s="300">
        <v>0.29458260000000003</v>
      </c>
      <c r="BI23" s="300">
        <v>0.3343333</v>
      </c>
      <c r="BJ23" s="300">
        <v>0.30274250000000003</v>
      </c>
      <c r="BK23" s="300">
        <v>0.22748979999999999</v>
      </c>
      <c r="BL23" s="300">
        <v>0.23961640000000001</v>
      </c>
      <c r="BM23" s="300">
        <v>0.25326399999999999</v>
      </c>
      <c r="BN23" s="300">
        <v>0.28066419999999997</v>
      </c>
      <c r="BO23" s="300">
        <v>0.2831417</v>
      </c>
      <c r="BP23" s="300">
        <v>0.29626710000000001</v>
      </c>
      <c r="BQ23" s="300">
        <v>0.30066870000000001</v>
      </c>
      <c r="BR23" s="300">
        <v>0.26934989999999998</v>
      </c>
      <c r="BS23" s="300">
        <v>0.2268937</v>
      </c>
      <c r="BT23" s="300">
        <v>0.30020720000000001</v>
      </c>
      <c r="BU23" s="300">
        <v>0.309867</v>
      </c>
      <c r="BV23" s="300">
        <v>0.31619570000000002</v>
      </c>
    </row>
    <row r="24" spans="1:74" x14ac:dyDescent="0.2">
      <c r="A24" s="212"/>
      <c r="B24" s="506"/>
      <c r="C24" s="515"/>
      <c r="D24" s="515"/>
      <c r="E24" s="515"/>
      <c r="F24" s="515"/>
      <c r="G24" s="515"/>
      <c r="H24" s="515"/>
      <c r="I24" s="515"/>
      <c r="J24" s="515"/>
      <c r="K24" s="515"/>
      <c r="L24" s="515"/>
      <c r="M24" s="515"/>
      <c r="N24" s="515"/>
      <c r="O24" s="515"/>
      <c r="P24" s="515"/>
      <c r="Q24" s="515"/>
      <c r="R24" s="515"/>
      <c r="S24" s="515"/>
      <c r="T24" s="515"/>
      <c r="U24" s="515"/>
      <c r="V24" s="515"/>
      <c r="W24" s="515"/>
      <c r="X24" s="515"/>
      <c r="Y24" s="515"/>
      <c r="Z24" s="515"/>
      <c r="AA24" s="515"/>
      <c r="AB24" s="515"/>
      <c r="AC24" s="515"/>
      <c r="AD24" s="515"/>
      <c r="AE24" s="515"/>
      <c r="AF24" s="515"/>
      <c r="AG24" s="515"/>
      <c r="AH24" s="515"/>
      <c r="AI24" s="515"/>
      <c r="AJ24" s="515"/>
      <c r="AK24" s="515"/>
      <c r="AL24" s="515"/>
      <c r="AM24" s="515"/>
      <c r="AN24" s="515"/>
      <c r="AO24" s="515"/>
      <c r="AP24" s="515"/>
      <c r="AQ24" s="515"/>
      <c r="AR24" s="515"/>
      <c r="AS24" s="515"/>
      <c r="AT24" s="515"/>
      <c r="AU24" s="515"/>
      <c r="AV24" s="515"/>
      <c r="AW24" s="515"/>
      <c r="AX24" s="515"/>
      <c r="AY24" s="838"/>
      <c r="AZ24" s="838"/>
      <c r="BA24" s="838"/>
      <c r="BB24" s="838"/>
      <c r="BC24" s="838"/>
      <c r="BD24" s="838"/>
      <c r="BE24" s="517"/>
      <c r="BF24" s="517"/>
      <c r="BG24" s="517"/>
      <c r="BH24" s="517"/>
      <c r="BI24" s="517"/>
      <c r="BJ24" s="517"/>
      <c r="BK24" s="517"/>
      <c r="BL24" s="517"/>
      <c r="BM24" s="517"/>
      <c r="BN24" s="517"/>
      <c r="BO24" s="517"/>
      <c r="BP24" s="517"/>
      <c r="BQ24" s="517"/>
      <c r="BR24" s="517"/>
      <c r="BS24" s="517"/>
      <c r="BT24" s="517"/>
      <c r="BU24" s="517"/>
      <c r="BV24" s="517"/>
    </row>
    <row r="25" spans="1:74" s="221" customFormat="1" x14ac:dyDescent="0.2">
      <c r="A25" s="485" t="s">
        <v>466</v>
      </c>
      <c r="B25" s="502" t="s">
        <v>552</v>
      </c>
      <c r="C25" s="67">
        <v>-2.025941</v>
      </c>
      <c r="D25" s="67">
        <v>-1.762502</v>
      </c>
      <c r="E25" s="67">
        <v>-2.0460940000000001</v>
      </c>
      <c r="F25" s="67">
        <v>-2.2540529999999999</v>
      </c>
      <c r="G25" s="67">
        <v>-2.2139150000000001</v>
      </c>
      <c r="H25" s="67">
        <v>-2.295032</v>
      </c>
      <c r="I25" s="67">
        <v>-2.0504500000000001</v>
      </c>
      <c r="J25" s="67">
        <v>-2.3247559999999998</v>
      </c>
      <c r="K25" s="67">
        <v>-2.0814499999999998</v>
      </c>
      <c r="L25" s="67">
        <v>-2.0692729999999999</v>
      </c>
      <c r="M25" s="67">
        <v>-2.3163990000000001</v>
      </c>
      <c r="N25" s="67">
        <v>-2.1661769999999998</v>
      </c>
      <c r="O25" s="67">
        <v>-2.0427529999999998</v>
      </c>
      <c r="P25" s="67">
        <v>-2.0258090000000002</v>
      </c>
      <c r="Q25" s="67">
        <v>-2.133229</v>
      </c>
      <c r="R25" s="67">
        <v>-2.2663540000000002</v>
      </c>
      <c r="S25" s="67">
        <v>-2.3111630000000001</v>
      </c>
      <c r="T25" s="67">
        <v>-2.5179529999999999</v>
      </c>
      <c r="U25" s="67">
        <v>-2.199776</v>
      </c>
      <c r="V25" s="67">
        <v>-2.314905</v>
      </c>
      <c r="W25" s="67">
        <v>-2.233911</v>
      </c>
      <c r="X25" s="67">
        <v>-2.2266379999999999</v>
      </c>
      <c r="Y25" s="67">
        <v>-2.176256</v>
      </c>
      <c r="Z25" s="67">
        <v>-2.3614280000000001</v>
      </c>
      <c r="AA25" s="67">
        <v>-2.3243119999999999</v>
      </c>
      <c r="AB25" s="67">
        <v>-2.3556080000000001</v>
      </c>
      <c r="AC25" s="67">
        <v>-2.7403689999999998</v>
      </c>
      <c r="AD25" s="67">
        <v>-2.4903870000000001</v>
      </c>
      <c r="AE25" s="67">
        <v>-2.4563679999999999</v>
      </c>
      <c r="AF25" s="67">
        <v>-2.4911789999999998</v>
      </c>
      <c r="AG25" s="67">
        <v>-2.432706</v>
      </c>
      <c r="AH25" s="67">
        <v>-2.4560149999999998</v>
      </c>
      <c r="AI25" s="67">
        <v>-2.5997840000000001</v>
      </c>
      <c r="AJ25" s="67">
        <v>-2.5997599999999998</v>
      </c>
      <c r="AK25" s="67">
        <v>-2.605963</v>
      </c>
      <c r="AL25" s="67">
        <v>-2.5784389999999999</v>
      </c>
      <c r="AM25" s="67">
        <v>-2.522017</v>
      </c>
      <c r="AN25" s="67">
        <v>-2.6750039999999999</v>
      </c>
      <c r="AO25" s="67">
        <v>-2.58704</v>
      </c>
      <c r="AP25" s="67">
        <v>-2.737743</v>
      </c>
      <c r="AQ25" s="67">
        <v>-2.5849679999999999</v>
      </c>
      <c r="AR25" s="67">
        <v>-2.7082679999999999</v>
      </c>
      <c r="AS25" s="67">
        <v>-2.6403120000000002</v>
      </c>
      <c r="AT25" s="67">
        <v>-2.78193</v>
      </c>
      <c r="AU25" s="67">
        <v>-2.876274</v>
      </c>
      <c r="AV25" s="67">
        <v>-2.752624</v>
      </c>
      <c r="AW25" s="67">
        <v>-3.0819390000000002</v>
      </c>
      <c r="AX25" s="67">
        <v>-2.9421629999999999</v>
      </c>
      <c r="AY25" s="834">
        <v>-2.77542</v>
      </c>
      <c r="AZ25" s="834">
        <v>-2.8681390000000002</v>
      </c>
      <c r="BA25" s="834">
        <v>-2.8857940000000002</v>
      </c>
      <c r="BB25" s="834">
        <v>-2.9790009999999998</v>
      </c>
      <c r="BC25" s="834">
        <v>-2.8570202065000001</v>
      </c>
      <c r="BD25" s="834">
        <v>-2.7030918666999999</v>
      </c>
      <c r="BE25" s="501">
        <v>-2.6609280000000002</v>
      </c>
      <c r="BF25" s="501">
        <v>-2.8734639999999998</v>
      </c>
      <c r="BG25" s="501">
        <v>-2.8651</v>
      </c>
      <c r="BH25" s="501">
        <v>-2.8215110000000001</v>
      </c>
      <c r="BI25" s="501">
        <v>-2.8527659999999999</v>
      </c>
      <c r="BJ25" s="501">
        <v>-2.8781059999999998</v>
      </c>
      <c r="BK25" s="501">
        <v>-2.8723860000000001</v>
      </c>
      <c r="BL25" s="501">
        <v>-2.9188939999999999</v>
      </c>
      <c r="BM25" s="501">
        <v>-2.957001</v>
      </c>
      <c r="BN25" s="501">
        <v>-3.0064579999999999</v>
      </c>
      <c r="BO25" s="501">
        <v>-3.0989080000000002</v>
      </c>
      <c r="BP25" s="501">
        <v>-3.2085889999999999</v>
      </c>
      <c r="BQ25" s="501">
        <v>-3.1036169999999998</v>
      </c>
      <c r="BR25" s="501">
        <v>-3.1063649999999998</v>
      </c>
      <c r="BS25" s="501">
        <v>-3.1196769999999998</v>
      </c>
      <c r="BT25" s="501">
        <v>-3.1073870000000001</v>
      </c>
      <c r="BU25" s="501">
        <v>-3.1012499999999998</v>
      </c>
      <c r="BV25" s="501">
        <v>-3.1048010000000001</v>
      </c>
    </row>
    <row r="26" spans="1:74" x14ac:dyDescent="0.2">
      <c r="A26" s="212" t="s">
        <v>553</v>
      </c>
      <c r="B26" s="507" t="s">
        <v>528</v>
      </c>
      <c r="C26" s="374">
        <v>-0.31598799999999999</v>
      </c>
      <c r="D26" s="374">
        <v>-0.24326400000000001</v>
      </c>
      <c r="E26" s="374">
        <v>-0.35239900000000002</v>
      </c>
      <c r="F26" s="374">
        <v>-0.32882800000000001</v>
      </c>
      <c r="G26" s="374">
        <v>-0.392899</v>
      </c>
      <c r="H26" s="374">
        <v>-0.41834199999999999</v>
      </c>
      <c r="I26" s="374">
        <v>-0.31873699999999999</v>
      </c>
      <c r="J26" s="374">
        <v>-0.44159100000000001</v>
      </c>
      <c r="K26" s="374">
        <v>-0.364145</v>
      </c>
      <c r="L26" s="374">
        <v>-0.39275199999999999</v>
      </c>
      <c r="M26" s="374">
        <v>-0.398511</v>
      </c>
      <c r="N26" s="374">
        <v>-0.45266699999999999</v>
      </c>
      <c r="O26" s="374">
        <v>-0.37527300000000002</v>
      </c>
      <c r="P26" s="374">
        <v>-0.39957500000000001</v>
      </c>
      <c r="Q26" s="374">
        <v>-0.43408999999999998</v>
      </c>
      <c r="R26" s="374">
        <v>-0.35388399999999998</v>
      </c>
      <c r="S26" s="374">
        <v>-0.39364900000000003</v>
      </c>
      <c r="T26" s="374">
        <v>-0.45976099999999998</v>
      </c>
      <c r="U26" s="374">
        <v>-0.41492099999999998</v>
      </c>
      <c r="V26" s="374">
        <v>-0.45024399999999998</v>
      </c>
      <c r="W26" s="374">
        <v>-0.390656</v>
      </c>
      <c r="X26" s="374">
        <v>-0.43077100000000002</v>
      </c>
      <c r="Y26" s="374">
        <v>-0.43722800000000001</v>
      </c>
      <c r="Z26" s="374">
        <v>-0.48331800000000003</v>
      </c>
      <c r="AA26" s="374">
        <v>-0.48628500000000002</v>
      </c>
      <c r="AB26" s="374">
        <v>-0.45819300000000002</v>
      </c>
      <c r="AC26" s="374">
        <v>-0.50349500000000003</v>
      </c>
      <c r="AD26" s="374">
        <v>-0.496506</v>
      </c>
      <c r="AE26" s="374">
        <v>-0.46613599999999999</v>
      </c>
      <c r="AF26" s="374">
        <v>-0.51195800000000002</v>
      </c>
      <c r="AG26" s="374">
        <v>-0.49518899999999999</v>
      </c>
      <c r="AH26" s="374">
        <v>-0.50918200000000002</v>
      </c>
      <c r="AI26" s="374">
        <v>-0.51039299999999999</v>
      </c>
      <c r="AJ26" s="374">
        <v>-0.43967400000000001</v>
      </c>
      <c r="AK26" s="374">
        <v>-0.40046300000000001</v>
      </c>
      <c r="AL26" s="374">
        <v>-0.37533</v>
      </c>
      <c r="AM26" s="374">
        <v>-0.50528399999999996</v>
      </c>
      <c r="AN26" s="374">
        <v>-0.496838</v>
      </c>
      <c r="AO26" s="374">
        <v>-0.43385899999999999</v>
      </c>
      <c r="AP26" s="374">
        <v>-0.465115</v>
      </c>
      <c r="AQ26" s="374">
        <v>-0.42747200000000002</v>
      </c>
      <c r="AR26" s="374">
        <v>-0.49068600000000001</v>
      </c>
      <c r="AS26" s="374">
        <v>-0.480348</v>
      </c>
      <c r="AT26" s="374">
        <v>-0.42063699999999998</v>
      </c>
      <c r="AU26" s="374">
        <v>-0.563778</v>
      </c>
      <c r="AV26" s="374">
        <v>-0.50371900000000003</v>
      </c>
      <c r="AW26" s="374">
        <v>-0.52557699999999996</v>
      </c>
      <c r="AX26" s="374">
        <v>-0.59191099999999996</v>
      </c>
      <c r="AY26" s="816">
        <v>-0.54325400000000001</v>
      </c>
      <c r="AZ26" s="816">
        <v>-0.63859500000000002</v>
      </c>
      <c r="BA26" s="816">
        <v>-0.52683100000000005</v>
      </c>
      <c r="BB26" s="816">
        <v>-0.50483900000000004</v>
      </c>
      <c r="BC26" s="816">
        <v>-0.47020220000000001</v>
      </c>
      <c r="BD26" s="816">
        <v>-0.41075260000000002</v>
      </c>
      <c r="BE26" s="300">
        <v>-0.34581849999999997</v>
      </c>
      <c r="BF26" s="300">
        <v>-0.487595</v>
      </c>
      <c r="BG26" s="300">
        <v>-0.51938499999999999</v>
      </c>
      <c r="BH26" s="300">
        <v>-0.52604099999999998</v>
      </c>
      <c r="BI26" s="300">
        <v>-0.55721240000000005</v>
      </c>
      <c r="BJ26" s="300">
        <v>-0.57031109999999996</v>
      </c>
      <c r="BK26" s="300">
        <v>-0.58526149999999999</v>
      </c>
      <c r="BL26" s="300">
        <v>-0.58497699999999997</v>
      </c>
      <c r="BM26" s="300">
        <v>-0.58013720000000002</v>
      </c>
      <c r="BN26" s="300">
        <v>-0.58854229999999996</v>
      </c>
      <c r="BO26" s="300">
        <v>-0.58016100000000004</v>
      </c>
      <c r="BP26" s="300">
        <v>-0.67104240000000004</v>
      </c>
      <c r="BQ26" s="300">
        <v>-0.65684779999999998</v>
      </c>
      <c r="BR26" s="300">
        <v>-0.68737079999999995</v>
      </c>
      <c r="BS26" s="300">
        <v>-0.68883309999999998</v>
      </c>
      <c r="BT26" s="300">
        <v>-0.69728460000000003</v>
      </c>
      <c r="BU26" s="300">
        <v>-0.69931889999999997</v>
      </c>
      <c r="BV26" s="300">
        <v>-0.70701709999999995</v>
      </c>
    </row>
    <row r="27" spans="1:74" x14ac:dyDescent="0.2">
      <c r="A27" s="212" t="s">
        <v>554</v>
      </c>
      <c r="B27" s="507" t="s">
        <v>555</v>
      </c>
      <c r="C27" s="374">
        <v>-1.201052</v>
      </c>
      <c r="D27" s="374">
        <v>-0.96134900000000001</v>
      </c>
      <c r="E27" s="374">
        <v>-1.059785</v>
      </c>
      <c r="F27" s="374">
        <v>-1.30061</v>
      </c>
      <c r="G27" s="374">
        <v>-1.169959</v>
      </c>
      <c r="H27" s="374">
        <v>-1.3070360000000001</v>
      </c>
      <c r="I27" s="374">
        <v>-1.156085</v>
      </c>
      <c r="J27" s="374">
        <v>-1.2765340000000001</v>
      </c>
      <c r="K27" s="374">
        <v>-1.224502</v>
      </c>
      <c r="L27" s="374">
        <v>-1.1246240000000001</v>
      </c>
      <c r="M27" s="374">
        <v>-1.359056</v>
      </c>
      <c r="N27" s="374">
        <v>-1.2307779999999999</v>
      </c>
      <c r="O27" s="374">
        <v>-1.2274689999999999</v>
      </c>
      <c r="P27" s="374">
        <v>-1.149994</v>
      </c>
      <c r="Q27" s="374">
        <v>-1.2060839999999999</v>
      </c>
      <c r="R27" s="374">
        <v>-1.3134920000000001</v>
      </c>
      <c r="S27" s="374">
        <v>-1.2839929999999999</v>
      </c>
      <c r="T27" s="374">
        <v>-1.438733</v>
      </c>
      <c r="U27" s="374">
        <v>-1.2515000000000001</v>
      </c>
      <c r="V27" s="374">
        <v>-1.3592740000000001</v>
      </c>
      <c r="W27" s="374">
        <v>-1.2004570000000001</v>
      </c>
      <c r="X27" s="374">
        <v>-1.3140160000000001</v>
      </c>
      <c r="Y27" s="374">
        <v>-1.1867829999999999</v>
      </c>
      <c r="Z27" s="374">
        <v>-1.318559</v>
      </c>
      <c r="AA27" s="374">
        <v>-1.277976</v>
      </c>
      <c r="AB27" s="374">
        <v>-1.3912169999999999</v>
      </c>
      <c r="AC27" s="374">
        <v>-1.653159</v>
      </c>
      <c r="AD27" s="374">
        <v>-1.430364</v>
      </c>
      <c r="AE27" s="374">
        <v>-1.4457720000000001</v>
      </c>
      <c r="AF27" s="374">
        <v>-1.4437390000000001</v>
      </c>
      <c r="AG27" s="374">
        <v>-1.4658549999999999</v>
      </c>
      <c r="AH27" s="374">
        <v>-1.3848689999999999</v>
      </c>
      <c r="AI27" s="374">
        <v>-1.5376209999999999</v>
      </c>
      <c r="AJ27" s="374">
        <v>-1.5996360000000001</v>
      </c>
      <c r="AK27" s="374">
        <v>-1.650679</v>
      </c>
      <c r="AL27" s="374">
        <v>-1.6594949999999999</v>
      </c>
      <c r="AM27" s="374">
        <v>-1.5571550000000001</v>
      </c>
      <c r="AN27" s="374">
        <v>-1.6770640000000001</v>
      </c>
      <c r="AO27" s="374">
        <v>-1.556583</v>
      </c>
      <c r="AP27" s="374">
        <v>-1.594401</v>
      </c>
      <c r="AQ27" s="374">
        <v>-1.582409</v>
      </c>
      <c r="AR27" s="374">
        <v>-1.656655</v>
      </c>
      <c r="AS27" s="374">
        <v>-1.5543290000000001</v>
      </c>
      <c r="AT27" s="374">
        <v>-1.748154</v>
      </c>
      <c r="AU27" s="374">
        <v>-1.710774</v>
      </c>
      <c r="AV27" s="374">
        <v>-1.678439</v>
      </c>
      <c r="AW27" s="374">
        <v>-1.8698980000000001</v>
      </c>
      <c r="AX27" s="374">
        <v>-1.721951</v>
      </c>
      <c r="AY27" s="816">
        <v>-1.620573</v>
      </c>
      <c r="AZ27" s="816">
        <v>-1.6288450000000001</v>
      </c>
      <c r="BA27" s="816">
        <v>-1.7182040000000001</v>
      </c>
      <c r="BB27" s="816">
        <v>-1.7269969999999999</v>
      </c>
      <c r="BC27" s="816">
        <v>-1.7272258064999999</v>
      </c>
      <c r="BD27" s="816">
        <v>-1.6814870666999999</v>
      </c>
      <c r="BE27" s="300">
        <v>-1.690267</v>
      </c>
      <c r="BF27" s="300">
        <v>-1.6629510000000001</v>
      </c>
      <c r="BG27" s="300">
        <v>-1.684426</v>
      </c>
      <c r="BH27" s="300">
        <v>-1.6704699999999999</v>
      </c>
      <c r="BI27" s="300">
        <v>-1.661788</v>
      </c>
      <c r="BJ27" s="300">
        <v>-1.703422</v>
      </c>
      <c r="BK27" s="300">
        <v>-1.587993</v>
      </c>
      <c r="BL27" s="300">
        <v>-1.6575120000000001</v>
      </c>
      <c r="BM27" s="300">
        <v>-1.657286</v>
      </c>
      <c r="BN27" s="300">
        <v>-1.71065</v>
      </c>
      <c r="BO27" s="300">
        <v>-1.804071</v>
      </c>
      <c r="BP27" s="300">
        <v>-1.8246929999999999</v>
      </c>
      <c r="BQ27" s="300">
        <v>-1.7790509999999999</v>
      </c>
      <c r="BR27" s="300">
        <v>-1.709414</v>
      </c>
      <c r="BS27" s="300">
        <v>-1.7145319999999999</v>
      </c>
      <c r="BT27" s="300">
        <v>-1.716108</v>
      </c>
      <c r="BU27" s="300">
        <v>-1.7027140000000001</v>
      </c>
      <c r="BV27" s="300">
        <v>-1.7680210000000001</v>
      </c>
    </row>
    <row r="28" spans="1:74" x14ac:dyDescent="0.2">
      <c r="A28" s="212" t="s">
        <v>556</v>
      </c>
      <c r="B28" s="507" t="s">
        <v>543</v>
      </c>
      <c r="C28" s="374">
        <v>-0.32599600000000001</v>
      </c>
      <c r="D28" s="374">
        <v>-0.285798</v>
      </c>
      <c r="E28" s="374">
        <v>-0.41586000000000001</v>
      </c>
      <c r="F28" s="374">
        <v>-0.41188900000000001</v>
      </c>
      <c r="G28" s="374">
        <v>-0.44028800000000001</v>
      </c>
      <c r="H28" s="374">
        <v>-0.37187199999999998</v>
      </c>
      <c r="I28" s="374">
        <v>-0.41281000000000001</v>
      </c>
      <c r="J28" s="374">
        <v>-0.43709500000000001</v>
      </c>
      <c r="K28" s="374">
        <v>-0.29815399999999997</v>
      </c>
      <c r="L28" s="374">
        <v>-0.39267400000000002</v>
      </c>
      <c r="M28" s="374">
        <v>-0.37167299999999998</v>
      </c>
      <c r="N28" s="374">
        <v>-0.286856</v>
      </c>
      <c r="O28" s="374">
        <v>-0.25077199999999999</v>
      </c>
      <c r="P28" s="374">
        <v>-0.298591</v>
      </c>
      <c r="Q28" s="374">
        <v>-0.33574599999999999</v>
      </c>
      <c r="R28" s="374">
        <v>-0.43086600000000003</v>
      </c>
      <c r="S28" s="374">
        <v>-0.48691499999999999</v>
      </c>
      <c r="T28" s="374">
        <v>-0.42652299999999999</v>
      </c>
      <c r="U28" s="374">
        <v>-0.345447</v>
      </c>
      <c r="V28" s="374">
        <v>-0.32774199999999998</v>
      </c>
      <c r="W28" s="374">
        <v>-0.43238399999999999</v>
      </c>
      <c r="X28" s="374">
        <v>-0.377442</v>
      </c>
      <c r="Y28" s="374">
        <v>-0.37562600000000002</v>
      </c>
      <c r="Z28" s="374">
        <v>-0.389403</v>
      </c>
      <c r="AA28" s="374">
        <v>-0.39708100000000002</v>
      </c>
      <c r="AB28" s="374">
        <v>-0.331368</v>
      </c>
      <c r="AC28" s="374">
        <v>-0.43581599999999998</v>
      </c>
      <c r="AD28" s="374">
        <v>-0.41938799999999998</v>
      </c>
      <c r="AE28" s="374">
        <v>-0.36749900000000002</v>
      </c>
      <c r="AF28" s="374">
        <v>-0.36075200000000002</v>
      </c>
      <c r="AG28" s="374">
        <v>-0.34126299999999998</v>
      </c>
      <c r="AH28" s="374">
        <v>-0.41646100000000003</v>
      </c>
      <c r="AI28" s="374">
        <v>-0.42943100000000001</v>
      </c>
      <c r="AJ28" s="374">
        <v>-0.44218299999999999</v>
      </c>
      <c r="AK28" s="374">
        <v>-0.40246300000000002</v>
      </c>
      <c r="AL28" s="374">
        <v>-0.39217800000000003</v>
      </c>
      <c r="AM28" s="374">
        <v>-0.307114</v>
      </c>
      <c r="AN28" s="374">
        <v>-0.44456000000000001</v>
      </c>
      <c r="AO28" s="374">
        <v>-0.46809499999999998</v>
      </c>
      <c r="AP28" s="374">
        <v>-0.51075700000000002</v>
      </c>
      <c r="AQ28" s="374">
        <v>-0.42241600000000001</v>
      </c>
      <c r="AR28" s="374">
        <v>-0.478016</v>
      </c>
      <c r="AS28" s="374">
        <v>-0.43636599999999998</v>
      </c>
      <c r="AT28" s="374">
        <v>-0.52373000000000003</v>
      </c>
      <c r="AU28" s="374">
        <v>-0.429234</v>
      </c>
      <c r="AV28" s="374">
        <v>-0.42827399999999999</v>
      </c>
      <c r="AW28" s="374">
        <v>-0.44951999999999998</v>
      </c>
      <c r="AX28" s="374">
        <v>-0.418514</v>
      </c>
      <c r="AY28" s="816">
        <v>-0.40672700000000001</v>
      </c>
      <c r="AZ28" s="816">
        <v>-0.44239400000000001</v>
      </c>
      <c r="BA28" s="816">
        <v>-0.45904600000000001</v>
      </c>
      <c r="BB28" s="816">
        <v>-0.53048700000000004</v>
      </c>
      <c r="BC28" s="816">
        <v>-0.4741303</v>
      </c>
      <c r="BD28" s="816">
        <v>-0.4246511</v>
      </c>
      <c r="BE28" s="300">
        <v>-0.45862069999999999</v>
      </c>
      <c r="BF28" s="300">
        <v>-0.54181270000000004</v>
      </c>
      <c r="BG28" s="300">
        <v>-0.46992620000000002</v>
      </c>
      <c r="BH28" s="300">
        <v>-0.43352619999999997</v>
      </c>
      <c r="BI28" s="300">
        <v>-0.4331161</v>
      </c>
      <c r="BJ28" s="300">
        <v>-0.40103319999999998</v>
      </c>
      <c r="BK28" s="300">
        <v>-0.4709352</v>
      </c>
      <c r="BL28" s="300">
        <v>-0.43632100000000001</v>
      </c>
      <c r="BM28" s="300">
        <v>-0.5278098</v>
      </c>
      <c r="BN28" s="300">
        <v>-0.51963999999999999</v>
      </c>
      <c r="BO28" s="300">
        <v>-0.55781119999999995</v>
      </c>
      <c r="BP28" s="300">
        <v>-0.54205919999999996</v>
      </c>
      <c r="BQ28" s="300">
        <v>-0.5117969</v>
      </c>
      <c r="BR28" s="300">
        <v>-0.53642310000000004</v>
      </c>
      <c r="BS28" s="300">
        <v>-0.53083230000000003</v>
      </c>
      <c r="BT28" s="300">
        <v>-0.50700959999999995</v>
      </c>
      <c r="BU28" s="300">
        <v>-0.50289470000000003</v>
      </c>
      <c r="BV28" s="300">
        <v>-0.42967109999999997</v>
      </c>
    </row>
    <row r="29" spans="1:74" x14ac:dyDescent="0.2">
      <c r="A29" s="212" t="s">
        <v>557</v>
      </c>
      <c r="B29" s="507" t="s">
        <v>534</v>
      </c>
      <c r="C29" s="374">
        <v>-0.18290500000000001</v>
      </c>
      <c r="D29" s="374">
        <v>-0.27209100000000003</v>
      </c>
      <c r="E29" s="374">
        <v>-0.21804999999999999</v>
      </c>
      <c r="F29" s="374">
        <v>-0.212726</v>
      </c>
      <c r="G29" s="374">
        <v>-0.21076900000000001</v>
      </c>
      <c r="H29" s="374">
        <v>-0.19778200000000001</v>
      </c>
      <c r="I29" s="374">
        <v>-0.16281799999999999</v>
      </c>
      <c r="J29" s="374">
        <v>-0.16953599999999999</v>
      </c>
      <c r="K29" s="374">
        <v>-0.19464899999999999</v>
      </c>
      <c r="L29" s="374">
        <v>-0.159223</v>
      </c>
      <c r="M29" s="374">
        <v>-0.18715899999999999</v>
      </c>
      <c r="N29" s="374">
        <v>-0.19587599999999999</v>
      </c>
      <c r="O29" s="374">
        <v>-0.18923899999999999</v>
      </c>
      <c r="P29" s="374">
        <v>-0.177649</v>
      </c>
      <c r="Q29" s="374">
        <v>-0.157309</v>
      </c>
      <c r="R29" s="374">
        <v>-0.16811200000000001</v>
      </c>
      <c r="S29" s="374">
        <v>-0.14660599999999999</v>
      </c>
      <c r="T29" s="374">
        <v>-0.192936</v>
      </c>
      <c r="U29" s="374">
        <v>-0.18790799999999999</v>
      </c>
      <c r="V29" s="374">
        <v>-0.177645</v>
      </c>
      <c r="W29" s="374">
        <v>-0.21041399999999999</v>
      </c>
      <c r="X29" s="374">
        <v>-0.104409</v>
      </c>
      <c r="Y29" s="374">
        <v>-0.176619</v>
      </c>
      <c r="Z29" s="374">
        <v>-0.17014799999999999</v>
      </c>
      <c r="AA29" s="374">
        <v>-0.16297</v>
      </c>
      <c r="AB29" s="374">
        <v>-0.17483000000000001</v>
      </c>
      <c r="AC29" s="374">
        <v>-0.147899</v>
      </c>
      <c r="AD29" s="374">
        <v>-0.14412900000000001</v>
      </c>
      <c r="AE29" s="374">
        <v>-0.17696100000000001</v>
      </c>
      <c r="AF29" s="374">
        <v>-0.17473</v>
      </c>
      <c r="AG29" s="374">
        <v>-0.13039899999999999</v>
      </c>
      <c r="AH29" s="374">
        <v>-0.14550299999999999</v>
      </c>
      <c r="AI29" s="374">
        <v>-0.122339</v>
      </c>
      <c r="AJ29" s="374">
        <v>-0.118267</v>
      </c>
      <c r="AK29" s="374">
        <v>-0.15235799999999999</v>
      </c>
      <c r="AL29" s="374">
        <v>-0.15143599999999999</v>
      </c>
      <c r="AM29" s="374">
        <v>-0.15246399999999999</v>
      </c>
      <c r="AN29" s="374">
        <v>-5.6542000000000002E-2</v>
      </c>
      <c r="AO29" s="374">
        <v>-0.12850300000000001</v>
      </c>
      <c r="AP29" s="374">
        <v>-0.16747000000000001</v>
      </c>
      <c r="AQ29" s="374">
        <v>-0.152671</v>
      </c>
      <c r="AR29" s="374">
        <v>-8.2910999999999999E-2</v>
      </c>
      <c r="AS29" s="374">
        <v>-0.169269</v>
      </c>
      <c r="AT29" s="374">
        <v>-8.9409000000000002E-2</v>
      </c>
      <c r="AU29" s="374">
        <v>-0.172488</v>
      </c>
      <c r="AV29" s="374">
        <v>-0.14219200000000001</v>
      </c>
      <c r="AW29" s="374">
        <v>-0.23694399999999999</v>
      </c>
      <c r="AX29" s="374">
        <v>-0.209787</v>
      </c>
      <c r="AY29" s="816">
        <v>-0.20486599999999999</v>
      </c>
      <c r="AZ29" s="816">
        <v>-0.158305</v>
      </c>
      <c r="BA29" s="816">
        <v>-0.18171300000000001</v>
      </c>
      <c r="BB29" s="816">
        <v>-0.21667800000000001</v>
      </c>
      <c r="BC29" s="816">
        <v>-0.18546190000000001</v>
      </c>
      <c r="BD29" s="816">
        <v>-0.18620110000000001</v>
      </c>
      <c r="BE29" s="300">
        <v>-0.1662218</v>
      </c>
      <c r="BF29" s="300">
        <v>-0.1811053</v>
      </c>
      <c r="BG29" s="300">
        <v>-0.19136300000000001</v>
      </c>
      <c r="BH29" s="300">
        <v>-0.1914737</v>
      </c>
      <c r="BI29" s="300">
        <v>-0.20064989999999999</v>
      </c>
      <c r="BJ29" s="300">
        <v>-0.20333909999999999</v>
      </c>
      <c r="BK29" s="300">
        <v>-0.22819610000000001</v>
      </c>
      <c r="BL29" s="300">
        <v>-0.2400844</v>
      </c>
      <c r="BM29" s="300">
        <v>-0.19176699999999999</v>
      </c>
      <c r="BN29" s="300">
        <v>-0.1876256</v>
      </c>
      <c r="BO29" s="300">
        <v>-0.15686439999999999</v>
      </c>
      <c r="BP29" s="300">
        <v>-0.17079420000000001</v>
      </c>
      <c r="BQ29" s="300">
        <v>-0.15592139999999999</v>
      </c>
      <c r="BR29" s="300">
        <v>-0.17315659999999999</v>
      </c>
      <c r="BS29" s="300">
        <v>-0.18548020000000001</v>
      </c>
      <c r="BT29" s="300">
        <v>-0.1869847</v>
      </c>
      <c r="BU29" s="300">
        <v>-0.19632279999999999</v>
      </c>
      <c r="BV29" s="300">
        <v>-0.20009209999999999</v>
      </c>
    </row>
    <row r="30" spans="1:74" x14ac:dyDescent="0.2">
      <c r="A30" s="212"/>
      <c r="B30" s="506"/>
      <c r="C30" s="374"/>
      <c r="D30" s="374"/>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74"/>
      <c r="AU30" s="374"/>
      <c r="AV30" s="374"/>
      <c r="AW30" s="374"/>
      <c r="AX30" s="374"/>
      <c r="AY30" s="816"/>
      <c r="AZ30" s="816"/>
      <c r="BA30" s="816"/>
      <c r="BB30" s="816"/>
      <c r="BC30" s="816"/>
      <c r="BD30" s="816"/>
      <c r="BE30" s="300"/>
      <c r="BF30" s="300"/>
      <c r="BG30" s="300"/>
      <c r="BH30" s="300"/>
      <c r="BI30" s="300"/>
      <c r="BJ30" s="300"/>
      <c r="BK30" s="300"/>
      <c r="BL30" s="300"/>
      <c r="BM30" s="300"/>
      <c r="BN30" s="300"/>
      <c r="BO30" s="300"/>
      <c r="BP30" s="300"/>
      <c r="BQ30" s="300"/>
      <c r="BR30" s="300"/>
      <c r="BS30" s="300"/>
      <c r="BT30" s="300"/>
      <c r="BU30" s="300"/>
      <c r="BV30" s="300"/>
    </row>
    <row r="31" spans="1:74" s="221" customFormat="1" x14ac:dyDescent="0.2">
      <c r="A31" s="490" t="s">
        <v>501</v>
      </c>
      <c r="B31" s="502" t="s">
        <v>558</v>
      </c>
      <c r="C31" s="261">
        <v>197.22988000000001</v>
      </c>
      <c r="D31" s="261">
        <v>178.06336899999999</v>
      </c>
      <c r="E31" s="261">
        <v>176.882181</v>
      </c>
      <c r="F31" s="261">
        <v>185.83204900000001</v>
      </c>
      <c r="G31" s="261">
        <v>196.36487199999999</v>
      </c>
      <c r="H31" s="261">
        <v>205.29779600000001</v>
      </c>
      <c r="I31" s="261">
        <v>221.754276</v>
      </c>
      <c r="J31" s="261">
        <v>229.26124799999999</v>
      </c>
      <c r="K31" s="261">
        <v>235.50357700000001</v>
      </c>
      <c r="L31" s="261">
        <v>235.73503299999999</v>
      </c>
      <c r="M31" s="261">
        <v>220.683379</v>
      </c>
      <c r="N31" s="261">
        <v>193.052471</v>
      </c>
      <c r="O31" s="261">
        <v>160.87744900000001</v>
      </c>
      <c r="P31" s="261">
        <v>141.07776200000001</v>
      </c>
      <c r="Q31" s="261">
        <v>142.11115699999999</v>
      </c>
      <c r="R31" s="261">
        <v>154.29309699999999</v>
      </c>
      <c r="S31" s="261">
        <v>177.48304099999999</v>
      </c>
      <c r="T31" s="261">
        <v>186.72917699999999</v>
      </c>
      <c r="U31" s="261">
        <v>208.541369</v>
      </c>
      <c r="V31" s="261">
        <v>230.774023</v>
      </c>
      <c r="W31" s="261">
        <v>243.70535000000001</v>
      </c>
      <c r="X31" s="261">
        <v>243.01998399999999</v>
      </c>
      <c r="Y31" s="261">
        <v>236.15490500000001</v>
      </c>
      <c r="Z31" s="261">
        <v>211.14952099999999</v>
      </c>
      <c r="AA31" s="261">
        <v>187.896445</v>
      </c>
      <c r="AB31" s="261">
        <v>174.685643</v>
      </c>
      <c r="AC31" s="261">
        <v>173.949138</v>
      </c>
      <c r="AD31" s="261">
        <v>187.93352400000001</v>
      </c>
      <c r="AE31" s="261">
        <v>207.05935700000001</v>
      </c>
      <c r="AF31" s="261">
        <v>225.71730600000001</v>
      </c>
      <c r="AG31" s="261">
        <v>242.93247600000001</v>
      </c>
      <c r="AH31" s="261">
        <v>266.99305399999997</v>
      </c>
      <c r="AI31" s="261">
        <v>277.21147300000001</v>
      </c>
      <c r="AJ31" s="261">
        <v>274.01406400000002</v>
      </c>
      <c r="AK31" s="261">
        <v>254.801704</v>
      </c>
      <c r="AL31" s="261">
        <v>223.298676</v>
      </c>
      <c r="AM31" s="261">
        <v>185.572822</v>
      </c>
      <c r="AN31" s="261">
        <v>163.32581099999999</v>
      </c>
      <c r="AO31" s="261">
        <v>169.183324</v>
      </c>
      <c r="AP31" s="261">
        <v>188.516414</v>
      </c>
      <c r="AQ31" s="261">
        <v>214.52483899999999</v>
      </c>
      <c r="AR31" s="261">
        <v>235.056847</v>
      </c>
      <c r="AS31" s="261">
        <v>264.63737700000001</v>
      </c>
      <c r="AT31" s="261">
        <v>278.24472700000001</v>
      </c>
      <c r="AU31" s="261">
        <v>277.42261100000002</v>
      </c>
      <c r="AV31" s="261">
        <v>269.607191</v>
      </c>
      <c r="AW31" s="261">
        <v>253.86951099999999</v>
      </c>
      <c r="AX31" s="261">
        <v>226.022458</v>
      </c>
      <c r="AY31" s="835">
        <v>184.688322</v>
      </c>
      <c r="AZ31" s="835">
        <v>163.02121600000001</v>
      </c>
      <c r="BA31" s="835">
        <v>173.54224300000001</v>
      </c>
      <c r="BB31" s="835">
        <v>194.55259599999999</v>
      </c>
      <c r="BC31" s="835">
        <v>215.208</v>
      </c>
      <c r="BD31" s="835">
        <v>236.26090883000001</v>
      </c>
      <c r="BE31" s="382">
        <v>254.2115</v>
      </c>
      <c r="BF31" s="382">
        <v>273.74509999999998</v>
      </c>
      <c r="BG31" s="382">
        <v>280.76479999999998</v>
      </c>
      <c r="BH31" s="382">
        <v>276.05770000000001</v>
      </c>
      <c r="BI31" s="382">
        <v>261.65280000000001</v>
      </c>
      <c r="BJ31" s="382">
        <v>234.5498</v>
      </c>
      <c r="BK31" s="382">
        <v>202.7894</v>
      </c>
      <c r="BL31" s="382">
        <v>182.3005</v>
      </c>
      <c r="BM31" s="382">
        <v>183.99850000000001</v>
      </c>
      <c r="BN31" s="382">
        <v>197.6027</v>
      </c>
      <c r="BO31" s="382">
        <v>217.9588</v>
      </c>
      <c r="BP31" s="382">
        <v>234.96809999999999</v>
      </c>
      <c r="BQ31" s="382">
        <v>252.9273</v>
      </c>
      <c r="BR31" s="382">
        <v>271.21969999999999</v>
      </c>
      <c r="BS31" s="382">
        <v>278.03539999999998</v>
      </c>
      <c r="BT31" s="382">
        <v>271.39030000000002</v>
      </c>
      <c r="BU31" s="382">
        <v>255.7766</v>
      </c>
      <c r="BV31" s="382">
        <v>228.62559999999999</v>
      </c>
    </row>
    <row r="32" spans="1:74" x14ac:dyDescent="0.2">
      <c r="A32" s="212" t="s">
        <v>559</v>
      </c>
      <c r="B32" s="507" t="s">
        <v>528</v>
      </c>
      <c r="C32" s="516">
        <v>68.323999999999998</v>
      </c>
      <c r="D32" s="516">
        <v>69.248000000000005</v>
      </c>
      <c r="E32" s="516">
        <v>73.39</v>
      </c>
      <c r="F32" s="516">
        <v>74.856999999999999</v>
      </c>
      <c r="G32" s="516">
        <v>72.147999999999996</v>
      </c>
      <c r="H32" s="516">
        <v>70.045000000000002</v>
      </c>
      <c r="I32" s="516">
        <v>71.266999999999996</v>
      </c>
      <c r="J32" s="516">
        <v>68.629000000000005</v>
      </c>
      <c r="K32" s="516">
        <v>69.63</v>
      </c>
      <c r="L32" s="516">
        <v>69.197000000000003</v>
      </c>
      <c r="M32" s="516">
        <v>69.98</v>
      </c>
      <c r="N32" s="516">
        <v>63.204000000000001</v>
      </c>
      <c r="O32" s="516">
        <v>54.59</v>
      </c>
      <c r="P32" s="516">
        <v>49.136000000000003</v>
      </c>
      <c r="Q32" s="516">
        <v>49.643000000000001</v>
      </c>
      <c r="R32" s="516">
        <v>51.323999999999998</v>
      </c>
      <c r="S32" s="516">
        <v>53.750999999999998</v>
      </c>
      <c r="T32" s="516">
        <v>49.872999999999998</v>
      </c>
      <c r="U32" s="516">
        <v>47.518999999999998</v>
      </c>
      <c r="V32" s="516">
        <v>50.063000000000002</v>
      </c>
      <c r="W32" s="516">
        <v>52.158999999999999</v>
      </c>
      <c r="X32" s="516">
        <v>52.713000000000001</v>
      </c>
      <c r="Y32" s="516">
        <v>56.796999999999997</v>
      </c>
      <c r="Z32" s="516">
        <v>53.545999999999999</v>
      </c>
      <c r="AA32" s="516">
        <v>52.497999999999998</v>
      </c>
      <c r="AB32" s="516">
        <v>52.121000000000002</v>
      </c>
      <c r="AC32" s="516">
        <v>54.469000000000001</v>
      </c>
      <c r="AD32" s="516">
        <v>56.710999999999999</v>
      </c>
      <c r="AE32" s="516">
        <v>54.235999999999997</v>
      </c>
      <c r="AF32" s="516">
        <v>51.518999999999998</v>
      </c>
      <c r="AG32" s="516">
        <v>48.314999999999998</v>
      </c>
      <c r="AH32" s="516">
        <v>51.042000000000002</v>
      </c>
      <c r="AI32" s="516">
        <v>57.296999999999997</v>
      </c>
      <c r="AJ32" s="516">
        <v>66.185000000000002</v>
      </c>
      <c r="AK32" s="516">
        <v>72.043000000000006</v>
      </c>
      <c r="AL32" s="516">
        <v>65.796000000000006</v>
      </c>
      <c r="AM32" s="516">
        <v>58.28</v>
      </c>
      <c r="AN32" s="516">
        <v>53.491</v>
      </c>
      <c r="AO32" s="516">
        <v>58.250999999999998</v>
      </c>
      <c r="AP32" s="516">
        <v>66.539000000000001</v>
      </c>
      <c r="AQ32" s="516">
        <v>72.078000000000003</v>
      </c>
      <c r="AR32" s="516">
        <v>75.277000000000001</v>
      </c>
      <c r="AS32" s="516">
        <v>80.888999999999996</v>
      </c>
      <c r="AT32" s="516">
        <v>79.498999999999995</v>
      </c>
      <c r="AU32" s="516">
        <v>77.227000000000004</v>
      </c>
      <c r="AV32" s="516">
        <v>75.301000000000002</v>
      </c>
      <c r="AW32" s="516">
        <v>76.966999999999999</v>
      </c>
      <c r="AX32" s="516">
        <v>71.552999999999997</v>
      </c>
      <c r="AY32" s="818">
        <v>61.716000000000001</v>
      </c>
      <c r="AZ32" s="818">
        <v>56.2</v>
      </c>
      <c r="BA32" s="818">
        <v>63.933</v>
      </c>
      <c r="BB32" s="818">
        <v>71.394999999999996</v>
      </c>
      <c r="BC32" s="818">
        <v>71.571326517000003</v>
      </c>
      <c r="BD32" s="818">
        <v>69.959485391000001</v>
      </c>
      <c r="BE32" s="302">
        <v>67.181479999999993</v>
      </c>
      <c r="BF32" s="302">
        <v>67.386269999999996</v>
      </c>
      <c r="BG32" s="302">
        <v>68.380920000000003</v>
      </c>
      <c r="BH32" s="302">
        <v>70.473129999999998</v>
      </c>
      <c r="BI32" s="302">
        <v>72.148960000000002</v>
      </c>
      <c r="BJ32" s="302">
        <v>67.377539999999996</v>
      </c>
      <c r="BK32" s="302">
        <v>61.029719999999998</v>
      </c>
      <c r="BL32" s="302">
        <v>58.194369999999999</v>
      </c>
      <c r="BM32" s="302">
        <v>59.666980000000002</v>
      </c>
      <c r="BN32" s="302">
        <v>61.521790000000003</v>
      </c>
      <c r="BO32" s="302">
        <v>62.5349</v>
      </c>
      <c r="BP32" s="302">
        <v>62.265389999999996</v>
      </c>
      <c r="BQ32" s="302">
        <v>61.732500000000002</v>
      </c>
      <c r="BR32" s="302">
        <v>62.163310000000003</v>
      </c>
      <c r="BS32" s="302">
        <v>63.773879999999998</v>
      </c>
      <c r="BT32" s="302">
        <v>65.779480000000007</v>
      </c>
      <c r="BU32" s="302">
        <v>67.519829999999999</v>
      </c>
      <c r="BV32" s="302">
        <v>63.755650000000003</v>
      </c>
    </row>
    <row r="33" spans="1:77" x14ac:dyDescent="0.2">
      <c r="A33" s="212" t="s">
        <v>560</v>
      </c>
      <c r="B33" s="507" t="s">
        <v>530</v>
      </c>
      <c r="C33" s="516">
        <v>55.151000000000003</v>
      </c>
      <c r="D33" s="516">
        <v>43.514000000000003</v>
      </c>
      <c r="E33" s="516">
        <v>41.744999999999997</v>
      </c>
      <c r="F33" s="516">
        <v>44.915999999999997</v>
      </c>
      <c r="G33" s="516">
        <v>52.225000000000001</v>
      </c>
      <c r="H33" s="516">
        <v>56.784999999999997</v>
      </c>
      <c r="I33" s="516">
        <v>64.31</v>
      </c>
      <c r="J33" s="516">
        <v>69.605999999999995</v>
      </c>
      <c r="K33" s="516">
        <v>72.167000000000002</v>
      </c>
      <c r="L33" s="516">
        <v>76.198999999999998</v>
      </c>
      <c r="M33" s="516">
        <v>72.114999999999995</v>
      </c>
      <c r="N33" s="516">
        <v>63.838999999999999</v>
      </c>
      <c r="O33" s="516">
        <v>48.018999999999998</v>
      </c>
      <c r="P33" s="516">
        <v>37.734000000000002</v>
      </c>
      <c r="Q33" s="516">
        <v>36.265999999999998</v>
      </c>
      <c r="R33" s="516">
        <v>40.213999999999999</v>
      </c>
      <c r="S33" s="516">
        <v>49.670999999999999</v>
      </c>
      <c r="T33" s="516">
        <v>54.127000000000002</v>
      </c>
      <c r="U33" s="516">
        <v>64.161000000000001</v>
      </c>
      <c r="V33" s="516">
        <v>72.837999999999994</v>
      </c>
      <c r="W33" s="516">
        <v>81.98</v>
      </c>
      <c r="X33" s="516">
        <v>86.724000000000004</v>
      </c>
      <c r="Y33" s="516">
        <v>87.671999999999997</v>
      </c>
      <c r="Z33" s="516">
        <v>76.641999999999996</v>
      </c>
      <c r="AA33" s="516">
        <v>68.543999999999997</v>
      </c>
      <c r="AB33" s="516">
        <v>60.451999999999998</v>
      </c>
      <c r="AC33" s="516">
        <v>55.197000000000003</v>
      </c>
      <c r="AD33" s="516">
        <v>60.600999999999999</v>
      </c>
      <c r="AE33" s="516">
        <v>71.049000000000007</v>
      </c>
      <c r="AF33" s="516">
        <v>79.191999999999993</v>
      </c>
      <c r="AG33" s="516">
        <v>86.676000000000002</v>
      </c>
      <c r="AH33" s="516">
        <v>96.358999999999995</v>
      </c>
      <c r="AI33" s="516">
        <v>101.404</v>
      </c>
      <c r="AJ33" s="516">
        <v>97.908000000000001</v>
      </c>
      <c r="AK33" s="516">
        <v>90.122</v>
      </c>
      <c r="AL33" s="516">
        <v>79.64</v>
      </c>
      <c r="AM33" s="516">
        <v>60.189</v>
      </c>
      <c r="AN33" s="516">
        <v>49.963999999999999</v>
      </c>
      <c r="AO33" s="516">
        <v>51.747999999999998</v>
      </c>
      <c r="AP33" s="516">
        <v>57.32</v>
      </c>
      <c r="AQ33" s="516">
        <v>66.757999999999996</v>
      </c>
      <c r="AR33" s="516">
        <v>75.070999999999998</v>
      </c>
      <c r="AS33" s="516">
        <v>87.156000000000006</v>
      </c>
      <c r="AT33" s="516">
        <v>94.070999999999998</v>
      </c>
      <c r="AU33" s="516">
        <v>97.861999999999995</v>
      </c>
      <c r="AV33" s="516">
        <v>97.715999999999994</v>
      </c>
      <c r="AW33" s="516">
        <v>92.710999999999999</v>
      </c>
      <c r="AX33" s="516">
        <v>81.117000000000004</v>
      </c>
      <c r="AY33" s="818">
        <v>59.335999999999999</v>
      </c>
      <c r="AZ33" s="818">
        <v>46.610999999999997</v>
      </c>
      <c r="BA33" s="818">
        <v>44.146000000000001</v>
      </c>
      <c r="BB33" s="818">
        <v>48.622</v>
      </c>
      <c r="BC33" s="818">
        <v>56.974867656999997</v>
      </c>
      <c r="BD33" s="818">
        <v>66.497740050999994</v>
      </c>
      <c r="BE33" s="302">
        <v>75.544210000000007</v>
      </c>
      <c r="BF33" s="302">
        <v>84.590050000000005</v>
      </c>
      <c r="BG33" s="302">
        <v>89.601309999999998</v>
      </c>
      <c r="BH33" s="302">
        <v>89.751130000000003</v>
      </c>
      <c r="BI33" s="302">
        <v>86.611289999999997</v>
      </c>
      <c r="BJ33" s="302">
        <v>76.313630000000003</v>
      </c>
      <c r="BK33" s="302">
        <v>60.951030000000003</v>
      </c>
      <c r="BL33" s="302">
        <v>48.522460000000002</v>
      </c>
      <c r="BM33" s="302">
        <v>47.216479999999997</v>
      </c>
      <c r="BN33" s="302">
        <v>51.481810000000003</v>
      </c>
      <c r="BO33" s="302">
        <v>60.68479</v>
      </c>
      <c r="BP33" s="302">
        <v>68.556709999999995</v>
      </c>
      <c r="BQ33" s="302">
        <v>76.407719999999998</v>
      </c>
      <c r="BR33" s="302">
        <v>85.0304</v>
      </c>
      <c r="BS33" s="302">
        <v>90.267380000000003</v>
      </c>
      <c r="BT33" s="302">
        <v>90.603260000000006</v>
      </c>
      <c r="BU33" s="302">
        <v>87.213759999999994</v>
      </c>
      <c r="BV33" s="302">
        <v>76.875470000000007</v>
      </c>
      <c r="BW33" s="254"/>
      <c r="BX33" s="254"/>
      <c r="BY33" s="254"/>
    </row>
    <row r="34" spans="1:77" x14ac:dyDescent="0.2">
      <c r="A34" s="212" t="s">
        <v>561</v>
      </c>
      <c r="B34" s="507" t="s">
        <v>562</v>
      </c>
      <c r="C34" s="516">
        <v>1.1639999999999999</v>
      </c>
      <c r="D34" s="516">
        <v>1.01</v>
      </c>
      <c r="E34" s="516">
        <v>1.07</v>
      </c>
      <c r="F34" s="516">
        <v>1.0920000000000001</v>
      </c>
      <c r="G34" s="516">
        <v>1.1060000000000001</v>
      </c>
      <c r="H34" s="516">
        <v>1.1859999999999999</v>
      </c>
      <c r="I34" s="516">
        <v>1.2250000000000001</v>
      </c>
      <c r="J34" s="516">
        <v>1.141</v>
      </c>
      <c r="K34" s="516">
        <v>1.32</v>
      </c>
      <c r="L34" s="516">
        <v>1.429</v>
      </c>
      <c r="M34" s="516">
        <v>1.5409999999999999</v>
      </c>
      <c r="N34" s="516">
        <v>1.397</v>
      </c>
      <c r="O34" s="516">
        <v>1.204</v>
      </c>
      <c r="P34" s="516">
        <v>1.1779999999999999</v>
      </c>
      <c r="Q34" s="516">
        <v>1.071</v>
      </c>
      <c r="R34" s="516">
        <v>0.99099999999999999</v>
      </c>
      <c r="S34" s="516">
        <v>1.0940000000000001</v>
      </c>
      <c r="T34" s="516">
        <v>1.228</v>
      </c>
      <c r="U34" s="516">
        <v>1.2290000000000001</v>
      </c>
      <c r="V34" s="516">
        <v>1.091</v>
      </c>
      <c r="W34" s="516">
        <v>1.083</v>
      </c>
      <c r="X34" s="516">
        <v>1.0269999999999999</v>
      </c>
      <c r="Y34" s="516">
        <v>1.1679999999999999</v>
      </c>
      <c r="Z34" s="516">
        <v>1.3380000000000001</v>
      </c>
      <c r="AA34" s="516">
        <v>0.96299999999999997</v>
      </c>
      <c r="AB34" s="516">
        <v>0.84499999999999997</v>
      </c>
      <c r="AC34" s="516">
        <v>1.145</v>
      </c>
      <c r="AD34" s="516">
        <v>1.2789999999999999</v>
      </c>
      <c r="AE34" s="516">
        <v>1.1459999999999999</v>
      </c>
      <c r="AF34" s="516">
        <v>1.1379999999999999</v>
      </c>
      <c r="AG34" s="516">
        <v>1.2330000000000001</v>
      </c>
      <c r="AH34" s="516">
        <v>1.1990000000000001</v>
      </c>
      <c r="AI34" s="516">
        <v>1.218</v>
      </c>
      <c r="AJ34" s="516">
        <v>1.345</v>
      </c>
      <c r="AK34" s="516">
        <v>1.526</v>
      </c>
      <c r="AL34" s="516">
        <v>0.90900000000000003</v>
      </c>
      <c r="AM34" s="516">
        <v>0.77900000000000003</v>
      </c>
      <c r="AN34" s="516">
        <v>0.72599999999999998</v>
      </c>
      <c r="AO34" s="516">
        <v>0.88700000000000001</v>
      </c>
      <c r="AP34" s="516">
        <v>1.034</v>
      </c>
      <c r="AQ34" s="516">
        <v>1.1379999999999999</v>
      </c>
      <c r="AR34" s="516">
        <v>1.3440000000000001</v>
      </c>
      <c r="AS34" s="516">
        <v>1.2689999999999999</v>
      </c>
      <c r="AT34" s="516">
        <v>1.3240000000000001</v>
      </c>
      <c r="AU34" s="516">
        <v>1.3340000000000001</v>
      </c>
      <c r="AV34" s="516">
        <v>1.49</v>
      </c>
      <c r="AW34" s="516">
        <v>1.44</v>
      </c>
      <c r="AX34" s="516">
        <v>1.357</v>
      </c>
      <c r="AY34" s="818">
        <v>1.125</v>
      </c>
      <c r="AZ34" s="818">
        <v>0.83399999999999996</v>
      </c>
      <c r="BA34" s="818">
        <v>1.117</v>
      </c>
      <c r="BB34" s="818">
        <v>0.88200000000000001</v>
      </c>
      <c r="BC34" s="818">
        <v>1.1232751999999999</v>
      </c>
      <c r="BD34" s="818">
        <v>1.217303</v>
      </c>
      <c r="BE34" s="302">
        <v>1.4706349999999999</v>
      </c>
      <c r="BF34" s="302">
        <v>1.654906</v>
      </c>
      <c r="BG34" s="302">
        <v>1.499312</v>
      </c>
      <c r="BH34" s="302">
        <v>1.5842830000000001</v>
      </c>
      <c r="BI34" s="302">
        <v>1.532464</v>
      </c>
      <c r="BJ34" s="302">
        <v>1.4100710000000001</v>
      </c>
      <c r="BK34" s="302">
        <v>1.1912670000000001</v>
      </c>
      <c r="BL34" s="302">
        <v>1.2035499999999999</v>
      </c>
      <c r="BM34" s="302">
        <v>1.2549140000000001</v>
      </c>
      <c r="BN34" s="302">
        <v>1.30115</v>
      </c>
      <c r="BO34" s="302">
        <v>1.4662839999999999</v>
      </c>
      <c r="BP34" s="302">
        <v>1.5062770000000001</v>
      </c>
      <c r="BQ34" s="302">
        <v>1.704307</v>
      </c>
      <c r="BR34" s="302">
        <v>1.860374</v>
      </c>
      <c r="BS34" s="302">
        <v>1.6793819999999999</v>
      </c>
      <c r="BT34" s="302">
        <v>1.7369319999999999</v>
      </c>
      <c r="BU34" s="302">
        <v>1.660212</v>
      </c>
      <c r="BV34" s="302">
        <v>1.5238830000000001</v>
      </c>
      <c r="BW34" s="254"/>
      <c r="BX34" s="254"/>
      <c r="BY34" s="254"/>
    </row>
    <row r="35" spans="1:77" x14ac:dyDescent="0.2">
      <c r="A35" s="212" t="s">
        <v>563</v>
      </c>
      <c r="B35" s="507" t="s">
        <v>543</v>
      </c>
      <c r="C35" s="516">
        <v>44.529000000000003</v>
      </c>
      <c r="D35" s="516">
        <v>39.164999999999999</v>
      </c>
      <c r="E35" s="516">
        <v>37.670999999999999</v>
      </c>
      <c r="F35" s="516">
        <v>43.624000000000002</v>
      </c>
      <c r="G35" s="516">
        <v>48.456000000000003</v>
      </c>
      <c r="H35" s="516">
        <v>54.749000000000002</v>
      </c>
      <c r="I35" s="516">
        <v>61.786000000000001</v>
      </c>
      <c r="J35" s="516">
        <v>66.998000000000005</v>
      </c>
      <c r="K35" s="516">
        <v>69.929000000000002</v>
      </c>
      <c r="L35" s="516">
        <v>65.697999999999993</v>
      </c>
      <c r="M35" s="516">
        <v>55.329000000000001</v>
      </c>
      <c r="N35" s="516">
        <v>43.917999999999999</v>
      </c>
      <c r="O35" s="516">
        <v>36.618000000000002</v>
      </c>
      <c r="P35" s="516">
        <v>34.167000000000002</v>
      </c>
      <c r="Q35" s="516">
        <v>35.732999999999997</v>
      </c>
      <c r="R35" s="516">
        <v>41.741</v>
      </c>
      <c r="S35" s="516">
        <v>49.762</v>
      </c>
      <c r="T35" s="516">
        <v>58.811</v>
      </c>
      <c r="U35" s="516">
        <v>70.840999999999994</v>
      </c>
      <c r="V35" s="516">
        <v>80.811999999999998</v>
      </c>
      <c r="W35" s="516">
        <v>81.256</v>
      </c>
      <c r="X35" s="516">
        <v>75.587000000000003</v>
      </c>
      <c r="Y35" s="516">
        <v>64.201999999999998</v>
      </c>
      <c r="Z35" s="516">
        <v>54.493000000000002</v>
      </c>
      <c r="AA35" s="516">
        <v>43.063000000000002</v>
      </c>
      <c r="AB35" s="516">
        <v>39.097999999999999</v>
      </c>
      <c r="AC35" s="516">
        <v>40.268999999999998</v>
      </c>
      <c r="AD35" s="516">
        <v>47.418999999999997</v>
      </c>
      <c r="AE35" s="516">
        <v>59.024000000000001</v>
      </c>
      <c r="AF35" s="516">
        <v>70.47</v>
      </c>
      <c r="AG35" s="516">
        <v>79.897999999999996</v>
      </c>
      <c r="AH35" s="516">
        <v>90.894000000000005</v>
      </c>
      <c r="AI35" s="516">
        <v>90.040999999999997</v>
      </c>
      <c r="AJ35" s="516">
        <v>80.539000000000001</v>
      </c>
      <c r="AK35" s="516">
        <v>64.456000000000003</v>
      </c>
      <c r="AL35" s="516">
        <v>50.121000000000002</v>
      </c>
      <c r="AM35" s="516">
        <v>41.631</v>
      </c>
      <c r="AN35" s="516">
        <v>35.704000000000001</v>
      </c>
      <c r="AO35" s="516">
        <v>35.070999999999998</v>
      </c>
      <c r="AP35" s="516">
        <v>41.503</v>
      </c>
      <c r="AQ35" s="516">
        <v>51.664000000000001</v>
      </c>
      <c r="AR35" s="516">
        <v>59.182000000000002</v>
      </c>
      <c r="AS35" s="516">
        <v>69.510000000000005</v>
      </c>
      <c r="AT35" s="516">
        <v>77.09</v>
      </c>
      <c r="AU35" s="516">
        <v>76.417000000000002</v>
      </c>
      <c r="AV35" s="516">
        <v>71.117000000000004</v>
      </c>
      <c r="AW35" s="516">
        <v>60.091999999999999</v>
      </c>
      <c r="AX35" s="516">
        <v>49.076000000000001</v>
      </c>
      <c r="AY35" s="818">
        <v>40.823</v>
      </c>
      <c r="AZ35" s="818">
        <v>38.39</v>
      </c>
      <c r="BA35" s="818">
        <v>42.762999999999998</v>
      </c>
      <c r="BB35" s="818">
        <v>50.588000000000001</v>
      </c>
      <c r="BC35" s="818">
        <v>61.540001953000001</v>
      </c>
      <c r="BD35" s="818">
        <v>73.917315848000001</v>
      </c>
      <c r="BE35" s="302">
        <v>84.118920000000003</v>
      </c>
      <c r="BF35" s="302">
        <v>93.734930000000006</v>
      </c>
      <c r="BG35" s="302">
        <v>95.26343</v>
      </c>
      <c r="BH35" s="302">
        <v>88.457549999999998</v>
      </c>
      <c r="BI35" s="302">
        <v>76.091239999999999</v>
      </c>
      <c r="BJ35" s="302">
        <v>64.737049999999996</v>
      </c>
      <c r="BK35" s="302">
        <v>55.969479999999997</v>
      </c>
      <c r="BL35" s="302">
        <v>51.93629</v>
      </c>
      <c r="BM35" s="302">
        <v>53.713410000000003</v>
      </c>
      <c r="BN35" s="302">
        <v>60.930799999999998</v>
      </c>
      <c r="BO35" s="302">
        <v>69.903970000000001</v>
      </c>
      <c r="BP35" s="302">
        <v>78.618049999999997</v>
      </c>
      <c r="BQ35" s="302">
        <v>87.831850000000003</v>
      </c>
      <c r="BR35" s="302">
        <v>96.432689999999994</v>
      </c>
      <c r="BS35" s="302">
        <v>96.945009999999996</v>
      </c>
      <c r="BT35" s="302">
        <v>88.133459999999999</v>
      </c>
      <c r="BU35" s="302">
        <v>74.768219999999999</v>
      </c>
      <c r="BV35" s="302">
        <v>62.417610000000003</v>
      </c>
      <c r="BW35" s="254"/>
      <c r="BX35" s="254"/>
      <c r="BY35" s="254"/>
    </row>
    <row r="36" spans="1:77" x14ac:dyDescent="0.2">
      <c r="A36" s="212" t="s">
        <v>564</v>
      </c>
      <c r="B36" s="507" t="s">
        <v>534</v>
      </c>
      <c r="C36" s="516">
        <v>28.061879999999999</v>
      </c>
      <c r="D36" s="516">
        <v>25.126369</v>
      </c>
      <c r="E36" s="516">
        <v>23.006181000000002</v>
      </c>
      <c r="F36" s="516">
        <v>21.343049000000001</v>
      </c>
      <c r="G36" s="516">
        <v>22.429872</v>
      </c>
      <c r="H36" s="516">
        <v>22.532796000000001</v>
      </c>
      <c r="I36" s="516">
        <v>23.166276</v>
      </c>
      <c r="J36" s="516">
        <v>22.887248</v>
      </c>
      <c r="K36" s="516">
        <v>22.457577000000001</v>
      </c>
      <c r="L36" s="516">
        <v>23.212033000000002</v>
      </c>
      <c r="M36" s="516">
        <v>21.718378999999999</v>
      </c>
      <c r="N36" s="516">
        <v>20.694471</v>
      </c>
      <c r="O36" s="516">
        <v>20.446449000000001</v>
      </c>
      <c r="P36" s="516">
        <v>18.862762</v>
      </c>
      <c r="Q36" s="516">
        <v>19.398157000000001</v>
      </c>
      <c r="R36" s="516">
        <v>20.023097</v>
      </c>
      <c r="S36" s="516">
        <v>23.205041000000001</v>
      </c>
      <c r="T36" s="516">
        <v>22.690176999999998</v>
      </c>
      <c r="U36" s="516">
        <v>24.791369</v>
      </c>
      <c r="V36" s="516">
        <v>25.970023000000001</v>
      </c>
      <c r="W36" s="516">
        <v>27.227350000000001</v>
      </c>
      <c r="X36" s="516">
        <v>26.968983999999999</v>
      </c>
      <c r="Y36" s="516">
        <v>26.315905000000001</v>
      </c>
      <c r="Z36" s="516">
        <v>25.130521000000002</v>
      </c>
      <c r="AA36" s="516">
        <v>22.828444999999999</v>
      </c>
      <c r="AB36" s="516">
        <v>22.169643000000001</v>
      </c>
      <c r="AC36" s="516">
        <v>22.869138</v>
      </c>
      <c r="AD36" s="516">
        <v>21.923524</v>
      </c>
      <c r="AE36" s="516">
        <v>21.604357</v>
      </c>
      <c r="AF36" s="516">
        <v>23.398306000000002</v>
      </c>
      <c r="AG36" s="516">
        <v>26.810476000000001</v>
      </c>
      <c r="AH36" s="516">
        <v>27.499054000000001</v>
      </c>
      <c r="AI36" s="516">
        <v>27.251473000000001</v>
      </c>
      <c r="AJ36" s="516">
        <v>28.037064000000001</v>
      </c>
      <c r="AK36" s="516">
        <v>26.654703999999999</v>
      </c>
      <c r="AL36" s="516">
        <v>26.832675999999999</v>
      </c>
      <c r="AM36" s="516">
        <v>24.693822000000001</v>
      </c>
      <c r="AN36" s="516">
        <v>23.440811</v>
      </c>
      <c r="AO36" s="516">
        <v>23.226324000000002</v>
      </c>
      <c r="AP36" s="516">
        <v>22.120414</v>
      </c>
      <c r="AQ36" s="516">
        <v>22.886838999999998</v>
      </c>
      <c r="AR36" s="516">
        <v>24.182846999999999</v>
      </c>
      <c r="AS36" s="516">
        <v>25.813376999999999</v>
      </c>
      <c r="AT36" s="516">
        <v>26.260726999999999</v>
      </c>
      <c r="AU36" s="516">
        <v>24.582611</v>
      </c>
      <c r="AV36" s="516">
        <v>23.983191000000001</v>
      </c>
      <c r="AW36" s="516">
        <v>22.659510999999998</v>
      </c>
      <c r="AX36" s="516">
        <v>22.919457999999999</v>
      </c>
      <c r="AY36" s="818">
        <v>21.688321999999999</v>
      </c>
      <c r="AZ36" s="818">
        <v>20.986215999999999</v>
      </c>
      <c r="BA36" s="818">
        <v>21.583243</v>
      </c>
      <c r="BB36" s="818">
        <v>23.065595999999999</v>
      </c>
      <c r="BC36" s="818">
        <v>23.998528672999999</v>
      </c>
      <c r="BD36" s="818">
        <v>24.669064536</v>
      </c>
      <c r="BE36" s="302">
        <v>25.89622</v>
      </c>
      <c r="BF36" s="302">
        <v>26.378910000000001</v>
      </c>
      <c r="BG36" s="302">
        <v>26.01981</v>
      </c>
      <c r="BH36" s="302">
        <v>25.791599999999999</v>
      </c>
      <c r="BI36" s="302">
        <v>25.26887</v>
      </c>
      <c r="BJ36" s="302">
        <v>24.71152</v>
      </c>
      <c r="BK36" s="302">
        <v>23.647950000000002</v>
      </c>
      <c r="BL36" s="302">
        <v>22.443840000000002</v>
      </c>
      <c r="BM36" s="302">
        <v>22.14676</v>
      </c>
      <c r="BN36" s="302">
        <v>22.36712</v>
      </c>
      <c r="BO36" s="302">
        <v>23.368819999999999</v>
      </c>
      <c r="BP36" s="302">
        <v>24.021699999999999</v>
      </c>
      <c r="BQ36" s="302">
        <v>25.250910000000001</v>
      </c>
      <c r="BR36" s="302">
        <v>25.73292</v>
      </c>
      <c r="BS36" s="302">
        <v>25.369710000000001</v>
      </c>
      <c r="BT36" s="302">
        <v>25.137129999999999</v>
      </c>
      <c r="BU36" s="302">
        <v>24.61458</v>
      </c>
      <c r="BV36" s="302">
        <v>24.052990000000001</v>
      </c>
      <c r="BW36" s="254"/>
      <c r="BX36" s="254"/>
      <c r="BY36" s="254"/>
    </row>
    <row r="37" spans="1:77" x14ac:dyDescent="0.2">
      <c r="A37" s="211"/>
      <c r="B37" s="254"/>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818"/>
      <c r="AZ37" s="818"/>
      <c r="BA37" s="818"/>
      <c r="BB37" s="818"/>
      <c r="BC37" s="818"/>
      <c r="BD37" s="818"/>
      <c r="BE37" s="302"/>
      <c r="BF37" s="302"/>
      <c r="BG37" s="302"/>
      <c r="BH37" s="302"/>
      <c r="BI37" s="302"/>
      <c r="BJ37" s="302"/>
      <c r="BK37" s="302"/>
      <c r="BL37" s="302"/>
      <c r="BM37" s="302"/>
      <c r="BN37" s="302"/>
      <c r="BO37" s="302"/>
      <c r="BP37" s="302"/>
      <c r="BQ37" s="302"/>
      <c r="BR37" s="302"/>
      <c r="BS37" s="302"/>
      <c r="BT37" s="302"/>
      <c r="BU37" s="302"/>
      <c r="BV37" s="302"/>
      <c r="BW37" s="254"/>
      <c r="BX37" s="254"/>
      <c r="BY37" s="254"/>
    </row>
    <row r="38" spans="1:77" x14ac:dyDescent="0.2">
      <c r="A38" s="211"/>
      <c r="B38" s="56" t="s">
        <v>565</v>
      </c>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818"/>
      <c r="AZ38" s="818"/>
      <c r="BA38" s="818"/>
      <c r="BB38" s="818"/>
      <c r="BC38" s="818"/>
      <c r="BD38" s="818"/>
      <c r="BE38" s="302"/>
      <c r="BF38" s="302"/>
      <c r="BG38" s="302"/>
      <c r="BH38" s="302"/>
      <c r="BI38" s="302"/>
      <c r="BJ38" s="302"/>
      <c r="BK38" s="302"/>
      <c r="BL38" s="302"/>
      <c r="BM38" s="302"/>
      <c r="BN38" s="302"/>
      <c r="BO38" s="302"/>
      <c r="BP38" s="302"/>
      <c r="BQ38" s="302"/>
      <c r="BR38" s="302"/>
      <c r="BS38" s="302"/>
      <c r="BT38" s="302"/>
      <c r="BU38" s="302"/>
      <c r="BV38" s="302"/>
      <c r="BW38" s="254"/>
      <c r="BX38" s="254"/>
      <c r="BY38" s="254"/>
    </row>
    <row r="39" spans="1:77" s="221" customFormat="1" x14ac:dyDescent="0.2">
      <c r="A39" s="490" t="s">
        <v>566</v>
      </c>
      <c r="B39" s="508" t="s">
        <v>567</v>
      </c>
      <c r="C39" s="67">
        <v>16.201063999999999</v>
      </c>
      <c r="D39" s="67">
        <v>14.79318</v>
      </c>
      <c r="E39" s="67">
        <v>16.985194</v>
      </c>
      <c r="F39" s="67">
        <v>17.840934000000001</v>
      </c>
      <c r="G39" s="67">
        <v>18.449162000000001</v>
      </c>
      <c r="H39" s="67">
        <v>18.999732000000002</v>
      </c>
      <c r="I39" s="67">
        <v>18.821871000000002</v>
      </c>
      <c r="J39" s="67">
        <v>18.589290999999999</v>
      </c>
      <c r="K39" s="67">
        <v>17.813500000000001</v>
      </c>
      <c r="L39" s="67">
        <v>17.698678000000001</v>
      </c>
      <c r="M39" s="67">
        <v>18.063067</v>
      </c>
      <c r="N39" s="67">
        <v>18.000257999999999</v>
      </c>
      <c r="O39" s="67">
        <v>16.884741000000002</v>
      </c>
      <c r="P39" s="67">
        <v>17.518035999999999</v>
      </c>
      <c r="Q39" s="67">
        <v>18.182839000000001</v>
      </c>
      <c r="R39" s="67">
        <v>18.4023</v>
      </c>
      <c r="S39" s="67">
        <v>18.963322999999999</v>
      </c>
      <c r="T39" s="67">
        <v>19.130033000000001</v>
      </c>
      <c r="U39" s="67">
        <v>18.854386999999999</v>
      </c>
      <c r="V39" s="67">
        <v>19.119451999999999</v>
      </c>
      <c r="W39" s="67">
        <v>18.749634</v>
      </c>
      <c r="X39" s="67">
        <v>18.232194</v>
      </c>
      <c r="Y39" s="67">
        <v>18.623833999999999</v>
      </c>
      <c r="Z39" s="67">
        <v>17.677872000000001</v>
      </c>
      <c r="AA39" s="67">
        <v>17.084869999999999</v>
      </c>
      <c r="AB39" s="67">
        <v>17.492929</v>
      </c>
      <c r="AC39" s="67">
        <v>18.167033</v>
      </c>
      <c r="AD39" s="67">
        <v>18.492799999999999</v>
      </c>
      <c r="AE39" s="67">
        <v>19.077418999999999</v>
      </c>
      <c r="AF39" s="67">
        <v>19.100832</v>
      </c>
      <c r="AG39" s="67">
        <v>19.049292000000001</v>
      </c>
      <c r="AH39" s="67">
        <v>19.199742000000001</v>
      </c>
      <c r="AI39" s="67">
        <v>18.477132999999998</v>
      </c>
      <c r="AJ39" s="67">
        <v>17.926323</v>
      </c>
      <c r="AK39" s="67">
        <v>18.359667999999999</v>
      </c>
      <c r="AL39" s="67">
        <v>18.445969000000002</v>
      </c>
      <c r="AM39" s="67">
        <v>17.245418999999998</v>
      </c>
      <c r="AN39" s="67">
        <v>17.296966000000001</v>
      </c>
      <c r="AO39" s="67">
        <v>18.259741999999999</v>
      </c>
      <c r="AP39" s="67">
        <v>18.542733999999999</v>
      </c>
      <c r="AQ39" s="67">
        <v>19.215741999999999</v>
      </c>
      <c r="AR39" s="67">
        <v>19.317699999999999</v>
      </c>
      <c r="AS39" s="67">
        <v>19.310483000000001</v>
      </c>
      <c r="AT39" s="67">
        <v>19.365742000000001</v>
      </c>
      <c r="AU39" s="67">
        <v>18.479268000000001</v>
      </c>
      <c r="AV39" s="67">
        <v>18.553484000000001</v>
      </c>
      <c r="AW39" s="67">
        <v>18.466366000000001</v>
      </c>
      <c r="AX39" s="67">
        <v>18.532160999999999</v>
      </c>
      <c r="AY39" s="834">
        <v>17.246708999999999</v>
      </c>
      <c r="AZ39" s="834">
        <v>17.319213999999999</v>
      </c>
      <c r="BA39" s="834">
        <v>17.963097999999999</v>
      </c>
      <c r="BB39" s="834">
        <v>18.263832000000001</v>
      </c>
      <c r="BC39" s="834">
        <v>18.877725113</v>
      </c>
      <c r="BD39" s="834">
        <v>19.255079695999999</v>
      </c>
      <c r="BE39" s="501">
        <v>18.97653</v>
      </c>
      <c r="BF39" s="501">
        <v>19.119499999999999</v>
      </c>
      <c r="BG39" s="501">
        <v>18.326319999999999</v>
      </c>
      <c r="BH39" s="501">
        <v>17.72655</v>
      </c>
      <c r="BI39" s="501">
        <v>17.914180000000002</v>
      </c>
      <c r="BJ39" s="501">
        <v>17.915759999999999</v>
      </c>
      <c r="BK39" s="501">
        <v>17.03323</v>
      </c>
      <c r="BL39" s="501">
        <v>17.109470000000002</v>
      </c>
      <c r="BM39" s="501">
        <v>17.932559999999999</v>
      </c>
      <c r="BN39" s="501">
        <v>18.24043</v>
      </c>
      <c r="BO39" s="501">
        <v>18.689</v>
      </c>
      <c r="BP39" s="501">
        <v>18.677209999999999</v>
      </c>
      <c r="BQ39" s="501">
        <v>18.743569999999998</v>
      </c>
      <c r="BR39" s="501">
        <v>18.657170000000001</v>
      </c>
      <c r="BS39" s="501">
        <v>17.923120000000001</v>
      </c>
      <c r="BT39" s="501">
        <v>17.603339999999999</v>
      </c>
      <c r="BU39" s="501">
        <v>17.715730000000001</v>
      </c>
      <c r="BV39" s="501">
        <v>17.784659999999999</v>
      </c>
    </row>
    <row r="40" spans="1:77" x14ac:dyDescent="0.2">
      <c r="A40" s="212" t="s">
        <v>440</v>
      </c>
      <c r="B40" s="507" t="s">
        <v>196</v>
      </c>
      <c r="C40" s="374">
        <v>14.541839</v>
      </c>
      <c r="D40" s="374">
        <v>12.370929</v>
      </c>
      <c r="E40" s="374">
        <v>14.387129</v>
      </c>
      <c r="F40" s="374">
        <v>15.162167</v>
      </c>
      <c r="G40" s="374">
        <v>15.595677</v>
      </c>
      <c r="H40" s="374">
        <v>16.190232999999999</v>
      </c>
      <c r="I40" s="374">
        <v>15.851839</v>
      </c>
      <c r="J40" s="374">
        <v>15.726000000000001</v>
      </c>
      <c r="K40" s="374">
        <v>15.231667</v>
      </c>
      <c r="L40" s="374">
        <v>15.045355000000001</v>
      </c>
      <c r="M40" s="374">
        <v>15.683967000000001</v>
      </c>
      <c r="N40" s="374">
        <v>15.756902999999999</v>
      </c>
      <c r="O40" s="374">
        <v>15.467677</v>
      </c>
      <c r="P40" s="374">
        <v>15.397285999999999</v>
      </c>
      <c r="Q40" s="374">
        <v>15.846807</v>
      </c>
      <c r="R40" s="374">
        <v>15.648300000000001</v>
      </c>
      <c r="S40" s="374">
        <v>16.238773999999999</v>
      </c>
      <c r="T40" s="374">
        <v>16.571000000000002</v>
      </c>
      <c r="U40" s="374">
        <v>16.358000000000001</v>
      </c>
      <c r="V40" s="374">
        <v>16.427676999999999</v>
      </c>
      <c r="W40" s="374">
        <v>16.141200000000001</v>
      </c>
      <c r="X40" s="374">
        <v>15.775807</v>
      </c>
      <c r="Y40" s="374">
        <v>16.450467</v>
      </c>
      <c r="Z40" s="374">
        <v>15.376936000000001</v>
      </c>
      <c r="AA40" s="374">
        <v>15.086548000000001</v>
      </c>
      <c r="AB40" s="374">
        <v>15.125607</v>
      </c>
      <c r="AC40" s="374">
        <v>15.512516</v>
      </c>
      <c r="AD40" s="374">
        <v>15.839833</v>
      </c>
      <c r="AE40" s="374">
        <v>16.215032000000001</v>
      </c>
      <c r="AF40" s="374">
        <v>16.406133000000001</v>
      </c>
      <c r="AG40" s="374">
        <v>16.627967999999999</v>
      </c>
      <c r="AH40" s="374">
        <v>16.689484</v>
      </c>
      <c r="AI40" s="374">
        <v>16.2393</v>
      </c>
      <c r="AJ40" s="374">
        <v>15.356903000000001</v>
      </c>
      <c r="AK40" s="374">
        <v>15.937167000000001</v>
      </c>
      <c r="AL40" s="374">
        <v>16.501839</v>
      </c>
      <c r="AM40" s="374">
        <v>15.399387000000001</v>
      </c>
      <c r="AN40" s="374">
        <v>14.881862</v>
      </c>
      <c r="AO40" s="374">
        <v>15.864613</v>
      </c>
      <c r="AP40" s="374">
        <v>15.881767</v>
      </c>
      <c r="AQ40" s="374">
        <v>16.718484</v>
      </c>
      <c r="AR40" s="374">
        <v>16.814867</v>
      </c>
      <c r="AS40" s="374">
        <v>16.568290000000001</v>
      </c>
      <c r="AT40" s="374">
        <v>16.838709999999999</v>
      </c>
      <c r="AU40" s="374">
        <v>16.200566999999999</v>
      </c>
      <c r="AV40" s="374">
        <v>16.120161</v>
      </c>
      <c r="AW40" s="374">
        <v>16.553699999999999</v>
      </c>
      <c r="AX40" s="374">
        <v>16.772129</v>
      </c>
      <c r="AY40" s="816">
        <v>15.737</v>
      </c>
      <c r="AZ40" s="816">
        <v>15.357393</v>
      </c>
      <c r="BA40" s="816">
        <v>15.829644999999999</v>
      </c>
      <c r="BB40" s="816">
        <v>16.090599999999998</v>
      </c>
      <c r="BC40" s="816">
        <v>16.582000000000001</v>
      </c>
      <c r="BD40" s="816">
        <v>16.935582666999998</v>
      </c>
      <c r="BE40" s="300">
        <v>16.641909999999999</v>
      </c>
      <c r="BF40" s="300">
        <v>16.710719999999998</v>
      </c>
      <c r="BG40" s="300">
        <v>15.97697</v>
      </c>
      <c r="BH40" s="300">
        <v>15.277279999999999</v>
      </c>
      <c r="BI40" s="300">
        <v>15.947800000000001</v>
      </c>
      <c r="BJ40" s="300">
        <v>16.03689</v>
      </c>
      <c r="BK40" s="300">
        <v>15.44683</v>
      </c>
      <c r="BL40" s="300">
        <v>15.127359999999999</v>
      </c>
      <c r="BM40" s="300">
        <v>15.72856</v>
      </c>
      <c r="BN40" s="300">
        <v>15.86082</v>
      </c>
      <c r="BO40" s="300">
        <v>16.227070000000001</v>
      </c>
      <c r="BP40" s="300">
        <v>16.249580000000002</v>
      </c>
      <c r="BQ40" s="300">
        <v>16.315570000000001</v>
      </c>
      <c r="BR40" s="300">
        <v>16.19436</v>
      </c>
      <c r="BS40" s="300">
        <v>15.58414</v>
      </c>
      <c r="BT40" s="300">
        <v>15.14931</v>
      </c>
      <c r="BU40" s="300">
        <v>15.66831</v>
      </c>
      <c r="BV40" s="300">
        <v>15.857860000000001</v>
      </c>
      <c r="BW40" s="254"/>
      <c r="BX40" s="254"/>
      <c r="BY40" s="254"/>
    </row>
    <row r="41" spans="1:77" x14ac:dyDescent="0.2">
      <c r="A41" s="212" t="s">
        <v>568</v>
      </c>
      <c r="B41" s="507" t="s">
        <v>569</v>
      </c>
      <c r="C41" s="374">
        <v>0.59341900000000003</v>
      </c>
      <c r="D41" s="374">
        <v>0.48278599999999999</v>
      </c>
      <c r="E41" s="374">
        <v>0.52032299999999998</v>
      </c>
      <c r="F41" s="374">
        <v>0.45146700000000001</v>
      </c>
      <c r="G41" s="374">
        <v>0.43029000000000001</v>
      </c>
      <c r="H41" s="374">
        <v>0.41423300000000002</v>
      </c>
      <c r="I41" s="374">
        <v>0.43203200000000003</v>
      </c>
      <c r="J41" s="374">
        <v>0.43338700000000002</v>
      </c>
      <c r="K41" s="374">
        <v>0.54430000000000001</v>
      </c>
      <c r="L41" s="374">
        <v>0.69641900000000001</v>
      </c>
      <c r="M41" s="374">
        <v>0.77470000000000006</v>
      </c>
      <c r="N41" s="374">
        <v>0.80593599999999999</v>
      </c>
      <c r="O41" s="374">
        <v>0.65322599999999997</v>
      </c>
      <c r="P41" s="374">
        <v>0.59253599999999995</v>
      </c>
      <c r="Q41" s="374">
        <v>0.53151599999999999</v>
      </c>
      <c r="R41" s="374">
        <v>0.46949999999999997</v>
      </c>
      <c r="S41" s="374">
        <v>0.45261299999999999</v>
      </c>
      <c r="T41" s="374">
        <v>0.43890000000000001</v>
      </c>
      <c r="U41" s="374">
        <v>0.47387099999999999</v>
      </c>
      <c r="V41" s="374">
        <v>0.48696800000000001</v>
      </c>
      <c r="W41" s="374">
        <v>0.60746699999999998</v>
      </c>
      <c r="X41" s="374">
        <v>0.64980700000000002</v>
      </c>
      <c r="Y41" s="374">
        <v>0.73766699999999996</v>
      </c>
      <c r="Z41" s="374">
        <v>0.72506499999999996</v>
      </c>
      <c r="AA41" s="374">
        <v>0.74316099999999996</v>
      </c>
      <c r="AB41" s="374">
        <v>0.685643</v>
      </c>
      <c r="AC41" s="374">
        <v>0.55525800000000003</v>
      </c>
      <c r="AD41" s="374">
        <v>0.4975</v>
      </c>
      <c r="AE41" s="374">
        <v>0.47541899999999998</v>
      </c>
      <c r="AF41" s="374">
        <v>0.50119999999999998</v>
      </c>
      <c r="AG41" s="374">
        <v>0.46858100000000003</v>
      </c>
      <c r="AH41" s="374">
        <v>0.52141899999999997</v>
      </c>
      <c r="AI41" s="374">
        <v>0.68156700000000003</v>
      </c>
      <c r="AJ41" s="374">
        <v>0.75222599999999995</v>
      </c>
      <c r="AK41" s="374">
        <v>0.79616699999999996</v>
      </c>
      <c r="AL41" s="374">
        <v>0.79680700000000004</v>
      </c>
      <c r="AM41" s="374">
        <v>0.72299999999999998</v>
      </c>
      <c r="AN41" s="374">
        <v>0.69196599999999997</v>
      </c>
      <c r="AO41" s="374">
        <v>0.64371</v>
      </c>
      <c r="AP41" s="374">
        <v>0.59766699999999995</v>
      </c>
      <c r="AQ41" s="374">
        <v>0.54177399999999998</v>
      </c>
      <c r="AR41" s="374">
        <v>0.526833</v>
      </c>
      <c r="AS41" s="374">
        <v>0.51416099999999998</v>
      </c>
      <c r="AT41" s="374">
        <v>0.57241900000000001</v>
      </c>
      <c r="AU41" s="374">
        <v>0.71076700000000004</v>
      </c>
      <c r="AV41" s="374">
        <v>0.74183900000000003</v>
      </c>
      <c r="AW41" s="374">
        <v>0.7964</v>
      </c>
      <c r="AX41" s="374">
        <v>0.75861299999999998</v>
      </c>
      <c r="AY41" s="816">
        <v>0.66506500000000002</v>
      </c>
      <c r="AZ41" s="816">
        <v>0.61832100000000001</v>
      </c>
      <c r="BA41" s="816">
        <v>0.52580700000000002</v>
      </c>
      <c r="BB41" s="816">
        <v>0.51033300000000004</v>
      </c>
      <c r="BC41" s="816">
        <v>0.45404309999999998</v>
      </c>
      <c r="BD41" s="816">
        <v>0.4770452</v>
      </c>
      <c r="BE41" s="300">
        <v>0.48051820000000001</v>
      </c>
      <c r="BF41" s="300">
        <v>0.49779610000000002</v>
      </c>
      <c r="BG41" s="300">
        <v>0.63962090000000005</v>
      </c>
      <c r="BH41" s="300">
        <v>0.72089349999999996</v>
      </c>
      <c r="BI41" s="300">
        <v>0.74057600000000001</v>
      </c>
      <c r="BJ41" s="300">
        <v>0.74866279999999996</v>
      </c>
      <c r="BK41" s="300">
        <v>0.71707779999999999</v>
      </c>
      <c r="BL41" s="300">
        <v>0.65348470000000003</v>
      </c>
      <c r="BM41" s="300">
        <v>0.56879869999999999</v>
      </c>
      <c r="BN41" s="300">
        <v>0.51414689999999996</v>
      </c>
      <c r="BO41" s="300">
        <v>0.47993649999999999</v>
      </c>
      <c r="BP41" s="300">
        <v>0.48002539999999999</v>
      </c>
      <c r="BQ41" s="300">
        <v>0.48739850000000001</v>
      </c>
      <c r="BR41" s="300">
        <v>0.50645839999999998</v>
      </c>
      <c r="BS41" s="300">
        <v>0.64102000000000003</v>
      </c>
      <c r="BT41" s="300">
        <v>0.71315850000000003</v>
      </c>
      <c r="BU41" s="300">
        <v>0.73339920000000003</v>
      </c>
      <c r="BV41" s="300">
        <v>0.74141219999999997</v>
      </c>
      <c r="BW41" s="254"/>
      <c r="BX41" s="254"/>
      <c r="BY41" s="254"/>
    </row>
    <row r="42" spans="1:77" ht="11.05" customHeight="1" x14ac:dyDescent="0.2">
      <c r="A42" s="212" t="s">
        <v>570</v>
      </c>
      <c r="B42" s="507" t="s">
        <v>571</v>
      </c>
      <c r="C42" s="374">
        <v>1.0294190000000001</v>
      </c>
      <c r="D42" s="374">
        <v>1.0139290000000001</v>
      </c>
      <c r="E42" s="374">
        <v>1.1185160000000001</v>
      </c>
      <c r="F42" s="374">
        <v>1.1670670000000001</v>
      </c>
      <c r="G42" s="374">
        <v>1.184194</v>
      </c>
      <c r="H42" s="374">
        <v>1.210267</v>
      </c>
      <c r="I42" s="374">
        <v>1.2045159999999999</v>
      </c>
      <c r="J42" s="374">
        <v>1.2005809999999999</v>
      </c>
      <c r="K42" s="374">
        <v>1.1911670000000001</v>
      </c>
      <c r="L42" s="374">
        <v>1.1747099999999999</v>
      </c>
      <c r="M42" s="374">
        <v>1.179</v>
      </c>
      <c r="N42" s="374">
        <v>1.180677</v>
      </c>
      <c r="O42" s="374">
        <v>1.0839030000000001</v>
      </c>
      <c r="P42" s="374">
        <v>1.1350709999999999</v>
      </c>
      <c r="Q42" s="374">
        <v>1.1663870000000001</v>
      </c>
      <c r="R42" s="374">
        <v>1.1906330000000001</v>
      </c>
      <c r="S42" s="374">
        <v>1.2010000000000001</v>
      </c>
      <c r="T42" s="374">
        <v>1.2102329999999999</v>
      </c>
      <c r="U42" s="374">
        <v>1.1805159999999999</v>
      </c>
      <c r="V42" s="374">
        <v>1.205452</v>
      </c>
      <c r="W42" s="374">
        <v>1.1923999999999999</v>
      </c>
      <c r="X42" s="374">
        <v>1.1802900000000001</v>
      </c>
      <c r="Y42" s="374">
        <v>1.1786669999999999</v>
      </c>
      <c r="Z42" s="374">
        <v>1.148129</v>
      </c>
      <c r="AA42" s="374">
        <v>1.1026450000000001</v>
      </c>
      <c r="AB42" s="374">
        <v>1.1352139999999999</v>
      </c>
      <c r="AC42" s="374">
        <v>1.1557740000000001</v>
      </c>
      <c r="AD42" s="374">
        <v>1.1686000000000001</v>
      </c>
      <c r="AE42" s="374">
        <v>1.218645</v>
      </c>
      <c r="AF42" s="374">
        <v>1.2242</v>
      </c>
      <c r="AG42" s="374">
        <v>1.198194</v>
      </c>
      <c r="AH42" s="374">
        <v>1.235258</v>
      </c>
      <c r="AI42" s="374">
        <v>1.193433</v>
      </c>
      <c r="AJ42" s="374">
        <v>1.1958709999999999</v>
      </c>
      <c r="AK42" s="374">
        <v>1.1888669999999999</v>
      </c>
      <c r="AL42" s="374">
        <v>1.1564190000000001</v>
      </c>
      <c r="AM42" s="374">
        <v>1.0974839999999999</v>
      </c>
      <c r="AN42" s="374">
        <v>1.111345</v>
      </c>
      <c r="AO42" s="374">
        <v>1.1604190000000001</v>
      </c>
      <c r="AP42" s="374">
        <v>1.201633</v>
      </c>
      <c r="AQ42" s="374">
        <v>1.2137100000000001</v>
      </c>
      <c r="AR42" s="374">
        <v>1.1985330000000001</v>
      </c>
      <c r="AS42" s="374">
        <v>1.1985479999999999</v>
      </c>
      <c r="AT42" s="374">
        <v>1.213484</v>
      </c>
      <c r="AU42" s="374">
        <v>1.1742669999999999</v>
      </c>
      <c r="AV42" s="374">
        <v>1.198871</v>
      </c>
      <c r="AW42" s="374">
        <v>1.1681330000000001</v>
      </c>
      <c r="AX42" s="374">
        <v>1.168839</v>
      </c>
      <c r="AY42" s="816">
        <v>1.093161</v>
      </c>
      <c r="AZ42" s="816">
        <v>1.1087499999999999</v>
      </c>
      <c r="BA42" s="816">
        <v>1.1333549999999999</v>
      </c>
      <c r="BB42" s="816">
        <v>1.1593329999999999</v>
      </c>
      <c r="BC42" s="816">
        <v>1.2077631418999999</v>
      </c>
      <c r="BD42" s="816">
        <v>1.2018543867</v>
      </c>
      <c r="BE42" s="300">
        <v>1.186123</v>
      </c>
      <c r="BF42" s="300">
        <v>1.1870149999999999</v>
      </c>
      <c r="BG42" s="300">
        <v>1.1587149999999999</v>
      </c>
      <c r="BH42" s="300">
        <v>1.169176</v>
      </c>
      <c r="BI42" s="300">
        <v>1.162174</v>
      </c>
      <c r="BJ42" s="300">
        <v>1.1385160000000001</v>
      </c>
      <c r="BK42" s="300">
        <v>1.095796</v>
      </c>
      <c r="BL42" s="300">
        <v>1.108716</v>
      </c>
      <c r="BM42" s="300">
        <v>1.1474219999999999</v>
      </c>
      <c r="BN42" s="300">
        <v>1.1689909999999999</v>
      </c>
      <c r="BO42" s="300">
        <v>1.1965399999999999</v>
      </c>
      <c r="BP42" s="300">
        <v>1.1879740000000001</v>
      </c>
      <c r="BQ42" s="300">
        <v>1.1923999999999999</v>
      </c>
      <c r="BR42" s="300">
        <v>1.1782490000000001</v>
      </c>
      <c r="BS42" s="300">
        <v>1.1509750000000001</v>
      </c>
      <c r="BT42" s="300">
        <v>1.1640790000000001</v>
      </c>
      <c r="BU42" s="300">
        <v>1.1611050000000001</v>
      </c>
      <c r="BV42" s="300">
        <v>1.1429739999999999</v>
      </c>
      <c r="BW42" s="254"/>
      <c r="BX42" s="254"/>
      <c r="BY42" s="254"/>
    </row>
    <row r="43" spans="1:77" ht="11.05" customHeight="1" x14ac:dyDescent="0.2">
      <c r="A43" s="212" t="s">
        <v>572</v>
      </c>
      <c r="B43" s="507" t="s">
        <v>469</v>
      </c>
      <c r="C43" s="374">
        <v>-7.1581000000000006E-2</v>
      </c>
      <c r="D43" s="374">
        <v>-0.104821</v>
      </c>
      <c r="E43" s="374">
        <v>-2.8000000000000001E-2</v>
      </c>
      <c r="F43" s="374">
        <v>5.1400000000000001E-2</v>
      </c>
      <c r="G43" s="374">
        <v>0.31483899999999998</v>
      </c>
      <c r="H43" s="374">
        <v>0.34253299999999998</v>
      </c>
      <c r="I43" s="374">
        <v>0.45500000000000002</v>
      </c>
      <c r="J43" s="374">
        <v>0.42406500000000003</v>
      </c>
      <c r="K43" s="374">
        <v>8.5133E-2</v>
      </c>
      <c r="L43" s="374">
        <v>6.8644999999999998E-2</v>
      </c>
      <c r="M43" s="374">
        <v>0.21143300000000001</v>
      </c>
      <c r="N43" s="374">
        <v>0.34732299999999999</v>
      </c>
      <c r="O43" s="374">
        <v>-3.5418999999999999E-2</v>
      </c>
      <c r="P43" s="374">
        <v>-0.124643</v>
      </c>
      <c r="Q43" s="374">
        <v>-3.6354999999999998E-2</v>
      </c>
      <c r="R43" s="374">
        <v>0.26826699999999998</v>
      </c>
      <c r="S43" s="374">
        <v>9.2710000000000001E-2</v>
      </c>
      <c r="T43" s="374">
        <v>0.27839999999999998</v>
      </c>
      <c r="U43" s="374">
        <v>0.33796799999999999</v>
      </c>
      <c r="V43" s="374">
        <v>0.164742</v>
      </c>
      <c r="W43" s="374">
        <v>0.222467</v>
      </c>
      <c r="X43" s="374">
        <v>0.14651600000000001</v>
      </c>
      <c r="Y43" s="374">
        <v>0.20039999999999999</v>
      </c>
      <c r="Z43" s="374">
        <v>0.106548</v>
      </c>
      <c r="AA43" s="374">
        <v>0.27996799999999999</v>
      </c>
      <c r="AB43" s="374">
        <v>0.19900000000000001</v>
      </c>
      <c r="AC43" s="374">
        <v>9.6064999999999998E-2</v>
      </c>
      <c r="AD43" s="374">
        <v>0.1172</v>
      </c>
      <c r="AE43" s="374">
        <v>0.27161299999999999</v>
      </c>
      <c r="AF43" s="374">
        <v>0.19703300000000001</v>
      </c>
      <c r="AG43" s="374">
        <v>8.6999999999999994E-2</v>
      </c>
      <c r="AH43" s="374">
        <v>1.0742E-2</v>
      </c>
      <c r="AI43" s="374">
        <v>-0.13206699999999999</v>
      </c>
      <c r="AJ43" s="374">
        <v>-0.12664500000000001</v>
      </c>
      <c r="AK43" s="374">
        <v>0.17313300000000001</v>
      </c>
      <c r="AL43" s="374">
        <v>0.29932300000000001</v>
      </c>
      <c r="AM43" s="374">
        <v>0.11103200000000001</v>
      </c>
      <c r="AN43" s="374">
        <v>-0.28562100000000001</v>
      </c>
      <c r="AO43" s="374">
        <v>6.9741999999999998E-2</v>
      </c>
      <c r="AP43" s="374">
        <v>6.5933000000000005E-2</v>
      </c>
      <c r="AQ43" s="374">
        <v>5.3741999999999998E-2</v>
      </c>
      <c r="AR43" s="374">
        <v>0.13783300000000001</v>
      </c>
      <c r="AS43" s="374">
        <v>0.239097</v>
      </c>
      <c r="AT43" s="374">
        <v>9.2773999999999995E-2</v>
      </c>
      <c r="AU43" s="374">
        <v>-8.3233000000000001E-2</v>
      </c>
      <c r="AV43" s="374">
        <v>-0.160194</v>
      </c>
      <c r="AW43" s="374">
        <v>-9.8266999999999993E-2</v>
      </c>
      <c r="AX43" s="374">
        <v>-2.7968E-2</v>
      </c>
      <c r="AY43" s="816">
        <v>-8.5355E-2</v>
      </c>
      <c r="AZ43" s="816">
        <v>-0.18625</v>
      </c>
      <c r="BA43" s="816">
        <v>-0.22425800000000001</v>
      </c>
      <c r="BB43" s="816">
        <v>-0.26136700000000002</v>
      </c>
      <c r="BC43" s="816">
        <v>1.8935945621999999E-2</v>
      </c>
      <c r="BD43" s="816">
        <v>0.14142495922000001</v>
      </c>
      <c r="BE43" s="300">
        <v>0.15956809999999999</v>
      </c>
      <c r="BF43" s="300">
        <v>9.0029999999999999E-2</v>
      </c>
      <c r="BG43" s="300">
        <v>2.6319800000000001E-2</v>
      </c>
      <c r="BH43" s="300">
        <v>-2.3611E-2</v>
      </c>
      <c r="BI43" s="300">
        <v>2.4359100000000002E-2</v>
      </c>
      <c r="BJ43" s="300">
        <v>9.6012600000000003E-3</v>
      </c>
      <c r="BK43" s="300">
        <v>-0.1942382</v>
      </c>
      <c r="BL43" s="300">
        <v>-0.15639069999999999</v>
      </c>
      <c r="BM43" s="300">
        <v>-8.8418300000000005E-2</v>
      </c>
      <c r="BN43" s="300">
        <v>-3.5509100000000002E-2</v>
      </c>
      <c r="BO43" s="300">
        <v>-1.35403E-3</v>
      </c>
      <c r="BP43" s="300">
        <v>6.8762100000000007E-2</v>
      </c>
      <c r="BQ43" s="300">
        <v>0.12163359999999999</v>
      </c>
      <c r="BR43" s="300">
        <v>6.9458300000000001E-2</v>
      </c>
      <c r="BS43" s="300">
        <v>-2.2313E-2</v>
      </c>
      <c r="BT43" s="300">
        <v>-8.6239999999999997E-2</v>
      </c>
      <c r="BU43" s="300">
        <v>7.2764199999999996E-3</v>
      </c>
      <c r="BV43" s="300">
        <v>1.4407100000000001E-2</v>
      </c>
      <c r="BW43" s="254"/>
      <c r="BX43" s="256"/>
      <c r="BY43" s="256"/>
    </row>
    <row r="44" spans="1:77" ht="11.05" customHeight="1" x14ac:dyDescent="0.2">
      <c r="A44" s="212" t="s">
        <v>573</v>
      </c>
      <c r="B44" s="507" t="s">
        <v>574</v>
      </c>
      <c r="C44" s="374">
        <v>0.107387</v>
      </c>
      <c r="D44" s="374">
        <v>1.03</v>
      </c>
      <c r="E44" s="374">
        <v>0.98664499999999999</v>
      </c>
      <c r="F44" s="374">
        <v>1.0085999999999999</v>
      </c>
      <c r="G44" s="374">
        <v>0.92358099999999999</v>
      </c>
      <c r="H44" s="374">
        <v>0.84203300000000003</v>
      </c>
      <c r="I44" s="374">
        <v>0.87770999999999999</v>
      </c>
      <c r="J44" s="374">
        <v>0.80500000000000005</v>
      </c>
      <c r="K44" s="374">
        <v>0.76090000000000002</v>
      </c>
      <c r="L44" s="374">
        <v>0.71319399999999999</v>
      </c>
      <c r="M44" s="374">
        <v>0.2135</v>
      </c>
      <c r="N44" s="374">
        <v>-9.1226000000000002E-2</v>
      </c>
      <c r="O44" s="374">
        <v>-0.28480699999999998</v>
      </c>
      <c r="P44" s="374">
        <v>0.51778599999999997</v>
      </c>
      <c r="Q44" s="374">
        <v>0.67396800000000001</v>
      </c>
      <c r="R44" s="374">
        <v>0.82523299999999999</v>
      </c>
      <c r="S44" s="374">
        <v>0.97796799999999995</v>
      </c>
      <c r="T44" s="374">
        <v>0.63149999999999995</v>
      </c>
      <c r="U44" s="374">
        <v>0.504</v>
      </c>
      <c r="V44" s="374">
        <v>0.83390299999999995</v>
      </c>
      <c r="W44" s="374">
        <v>0.58553299999999997</v>
      </c>
      <c r="X44" s="374">
        <v>0.47912900000000003</v>
      </c>
      <c r="Y44" s="374">
        <v>5.6333000000000001E-2</v>
      </c>
      <c r="Z44" s="374">
        <v>0.32074200000000003</v>
      </c>
      <c r="AA44" s="374">
        <v>-0.128</v>
      </c>
      <c r="AB44" s="374">
        <v>0.34667900000000001</v>
      </c>
      <c r="AC44" s="374">
        <v>0.84722600000000003</v>
      </c>
      <c r="AD44" s="374">
        <v>0.86990000000000001</v>
      </c>
      <c r="AE44" s="374">
        <v>0.89632299999999998</v>
      </c>
      <c r="AF44" s="374">
        <v>0.771733</v>
      </c>
      <c r="AG44" s="374">
        <v>0.66674199999999995</v>
      </c>
      <c r="AH44" s="374">
        <v>0.74212900000000004</v>
      </c>
      <c r="AI44" s="374">
        <v>0.49440000000000001</v>
      </c>
      <c r="AJ44" s="374">
        <v>0.747807</v>
      </c>
      <c r="AK44" s="374">
        <v>0.26436700000000002</v>
      </c>
      <c r="AL44" s="374">
        <v>-0.308645</v>
      </c>
      <c r="AM44" s="374">
        <v>-8.5968000000000003E-2</v>
      </c>
      <c r="AN44" s="374">
        <v>0.89696600000000004</v>
      </c>
      <c r="AO44" s="374">
        <v>0.52058099999999996</v>
      </c>
      <c r="AP44" s="374">
        <v>0.79546700000000004</v>
      </c>
      <c r="AQ44" s="374">
        <v>0.68738699999999997</v>
      </c>
      <c r="AR44" s="374">
        <v>0.63966699999999999</v>
      </c>
      <c r="AS44" s="374">
        <v>0.78971000000000002</v>
      </c>
      <c r="AT44" s="374">
        <v>0.64816099999999999</v>
      </c>
      <c r="AU44" s="374">
        <v>0.47583300000000001</v>
      </c>
      <c r="AV44" s="374">
        <v>0.65232299999999999</v>
      </c>
      <c r="AW44" s="374">
        <v>4.5567000000000003E-2</v>
      </c>
      <c r="AX44" s="374">
        <v>-0.140097</v>
      </c>
      <c r="AY44" s="816">
        <v>-0.163323</v>
      </c>
      <c r="AZ44" s="816">
        <v>0.420429</v>
      </c>
      <c r="BA44" s="816">
        <v>0.69796800000000003</v>
      </c>
      <c r="BB44" s="816">
        <v>0.76483299999999999</v>
      </c>
      <c r="BC44" s="816">
        <v>0.61454838710000004</v>
      </c>
      <c r="BD44" s="816">
        <v>0.49873794666999999</v>
      </c>
      <c r="BE44" s="300">
        <v>0.50798049999999995</v>
      </c>
      <c r="BF44" s="300">
        <v>0.63350459999999997</v>
      </c>
      <c r="BG44" s="300">
        <v>0.52425390000000005</v>
      </c>
      <c r="BH44" s="300">
        <v>0.58238449999999997</v>
      </c>
      <c r="BI44" s="300">
        <v>3.88376E-2</v>
      </c>
      <c r="BJ44" s="300">
        <v>-1.8342600000000001E-2</v>
      </c>
      <c r="BK44" s="300">
        <v>-3.2669999999999998E-2</v>
      </c>
      <c r="BL44" s="300">
        <v>0.37586629999999999</v>
      </c>
      <c r="BM44" s="300">
        <v>0.57576819999999995</v>
      </c>
      <c r="BN44" s="300">
        <v>0.73154989999999998</v>
      </c>
      <c r="BO44" s="300">
        <v>0.78637889999999999</v>
      </c>
      <c r="BP44" s="300">
        <v>0.69043049999999995</v>
      </c>
      <c r="BQ44" s="300">
        <v>0.62613459999999999</v>
      </c>
      <c r="BR44" s="300">
        <v>0.70820260000000002</v>
      </c>
      <c r="BS44" s="300">
        <v>0.5688607</v>
      </c>
      <c r="BT44" s="300">
        <v>0.66260090000000005</v>
      </c>
      <c r="BU44" s="300">
        <v>0.1452069</v>
      </c>
      <c r="BV44" s="300">
        <v>2.7577600000000001E-2</v>
      </c>
      <c r="BW44" s="254"/>
      <c r="BX44" s="256"/>
      <c r="BY44" s="256"/>
    </row>
    <row r="45" spans="1:77" ht="11.05" customHeight="1" x14ac:dyDescent="0.2">
      <c r="A45" s="212"/>
      <c r="B45" s="509"/>
      <c r="C45" s="374"/>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816"/>
      <c r="AZ45" s="816"/>
      <c r="BA45" s="816"/>
      <c r="BB45" s="816"/>
      <c r="BC45" s="816"/>
      <c r="BD45" s="816"/>
      <c r="BE45" s="300"/>
      <c r="BF45" s="300"/>
      <c r="BG45" s="300"/>
      <c r="BH45" s="300"/>
      <c r="BI45" s="300"/>
      <c r="BJ45" s="300"/>
      <c r="BK45" s="300"/>
      <c r="BL45" s="300"/>
      <c r="BM45" s="300"/>
      <c r="BN45" s="300"/>
      <c r="BO45" s="300"/>
      <c r="BP45" s="300"/>
      <c r="BQ45" s="300"/>
      <c r="BR45" s="300"/>
      <c r="BS45" s="300"/>
      <c r="BT45" s="300"/>
      <c r="BU45" s="300"/>
      <c r="BV45" s="300"/>
      <c r="BW45" s="254"/>
      <c r="BX45" s="256"/>
      <c r="BY45" s="256"/>
    </row>
    <row r="46" spans="1:77" s="221" customFormat="1" ht="11.05" customHeight="1" x14ac:dyDescent="0.2">
      <c r="A46" s="490" t="s">
        <v>452</v>
      </c>
      <c r="B46" s="508" t="s">
        <v>575</v>
      </c>
      <c r="C46" s="67">
        <v>0.88864399999999999</v>
      </c>
      <c r="D46" s="67">
        <v>0.78028500000000001</v>
      </c>
      <c r="E46" s="67">
        <v>0.86464600000000003</v>
      </c>
      <c r="F46" s="67">
        <v>0.93716600000000005</v>
      </c>
      <c r="G46" s="67">
        <v>1.0375490000000001</v>
      </c>
      <c r="H46" s="67">
        <v>0.95299900000000004</v>
      </c>
      <c r="I46" s="67">
        <v>0.94864599999999999</v>
      </c>
      <c r="J46" s="67">
        <v>0.98896799999999996</v>
      </c>
      <c r="K46" s="67">
        <v>0.93493199999999999</v>
      </c>
      <c r="L46" s="67">
        <v>1.0131289999999999</v>
      </c>
      <c r="M46" s="67">
        <v>1.0127679999999999</v>
      </c>
      <c r="N46" s="67">
        <v>1.0919380000000001</v>
      </c>
      <c r="O46" s="67">
        <v>0.98848599999999998</v>
      </c>
      <c r="P46" s="67">
        <v>0.92403500000000005</v>
      </c>
      <c r="Q46" s="67">
        <v>1.004067</v>
      </c>
      <c r="R46" s="67">
        <v>1.0501659999999999</v>
      </c>
      <c r="S46" s="67">
        <v>1.0867089999999999</v>
      </c>
      <c r="T46" s="67">
        <v>1.1109009999999999</v>
      </c>
      <c r="U46" s="67">
        <v>1.100482</v>
      </c>
      <c r="V46" s="67">
        <v>1.01013</v>
      </c>
      <c r="W46" s="67">
        <v>1.081998</v>
      </c>
      <c r="X46" s="67">
        <v>1.0138050000000001</v>
      </c>
      <c r="Y46" s="67">
        <v>1.023299</v>
      </c>
      <c r="Z46" s="67">
        <v>0.98570899999999995</v>
      </c>
      <c r="AA46" s="67">
        <v>1.0314540000000001</v>
      </c>
      <c r="AB46" s="67">
        <v>0.95485799999999998</v>
      </c>
      <c r="AC46" s="67">
        <v>0.92438900000000002</v>
      </c>
      <c r="AD46" s="67">
        <v>1.008634</v>
      </c>
      <c r="AE46" s="67">
        <v>0.93196699999999999</v>
      </c>
      <c r="AF46" s="67">
        <v>1.049633</v>
      </c>
      <c r="AG46" s="67">
        <v>1.04413</v>
      </c>
      <c r="AH46" s="67">
        <v>1.0708070000000001</v>
      </c>
      <c r="AI46" s="67">
        <v>1.0710679999999999</v>
      </c>
      <c r="AJ46" s="67">
        <v>1.0310319999999999</v>
      </c>
      <c r="AK46" s="67">
        <v>1.054665</v>
      </c>
      <c r="AL46" s="67">
        <v>1.065612</v>
      </c>
      <c r="AM46" s="67">
        <v>0.97716400000000003</v>
      </c>
      <c r="AN46" s="67">
        <v>0.84710300000000005</v>
      </c>
      <c r="AO46" s="67">
        <v>0.91032400000000002</v>
      </c>
      <c r="AP46" s="67">
        <v>0.97086600000000001</v>
      </c>
      <c r="AQ46" s="67">
        <v>0.96413000000000004</v>
      </c>
      <c r="AR46" s="67">
        <v>0.97590100000000002</v>
      </c>
      <c r="AS46" s="67">
        <v>0.93051600000000001</v>
      </c>
      <c r="AT46" s="67">
        <v>1.0084850000000001</v>
      </c>
      <c r="AU46" s="67">
        <v>0.987564</v>
      </c>
      <c r="AV46" s="67">
        <v>1.0095499999999999</v>
      </c>
      <c r="AW46" s="67">
        <v>1.0266999999999999</v>
      </c>
      <c r="AX46" s="67">
        <v>1.013808</v>
      </c>
      <c r="AY46" s="834">
        <v>0.96013099999999996</v>
      </c>
      <c r="AZ46" s="834">
        <v>0.94250100000000003</v>
      </c>
      <c r="BA46" s="834">
        <v>0.91890300000000003</v>
      </c>
      <c r="BB46" s="834">
        <v>0.93333500000000003</v>
      </c>
      <c r="BC46" s="834">
        <v>0.95343299999999997</v>
      </c>
      <c r="BD46" s="834">
        <v>0.99613499999999999</v>
      </c>
      <c r="BE46" s="501">
        <v>1.029941</v>
      </c>
      <c r="BF46" s="501">
        <v>1.0482940000000001</v>
      </c>
      <c r="BG46" s="501">
        <v>0.99938360000000004</v>
      </c>
      <c r="BH46" s="501">
        <v>0.98678189999999999</v>
      </c>
      <c r="BI46" s="501">
        <v>1.023242</v>
      </c>
      <c r="BJ46" s="501">
        <v>1.018373</v>
      </c>
      <c r="BK46" s="501">
        <v>0.96508859999999996</v>
      </c>
      <c r="BL46" s="501">
        <v>0.91439599999999999</v>
      </c>
      <c r="BM46" s="501">
        <v>0.93829189999999996</v>
      </c>
      <c r="BN46" s="501">
        <v>0.96489020000000003</v>
      </c>
      <c r="BO46" s="501">
        <v>0.96700739999999996</v>
      </c>
      <c r="BP46" s="501">
        <v>0.97814009999999996</v>
      </c>
      <c r="BQ46" s="501">
        <v>0.98204360000000002</v>
      </c>
      <c r="BR46" s="501">
        <v>0.98842660000000004</v>
      </c>
      <c r="BS46" s="501">
        <v>0.94733730000000005</v>
      </c>
      <c r="BT46" s="501">
        <v>0.9534629</v>
      </c>
      <c r="BU46" s="501">
        <v>0.98345079999999996</v>
      </c>
      <c r="BV46" s="501">
        <v>0.98842189999999996</v>
      </c>
      <c r="BX46" s="518"/>
      <c r="BY46" s="518"/>
    </row>
    <row r="47" spans="1:77" ht="11.05" customHeight="1" x14ac:dyDescent="0.2">
      <c r="A47" s="212"/>
      <c r="B47" s="510"/>
      <c r="C47" s="374"/>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816"/>
      <c r="AZ47" s="816"/>
      <c r="BA47" s="816"/>
      <c r="BB47" s="816"/>
      <c r="BC47" s="816"/>
      <c r="BD47" s="816"/>
      <c r="BE47" s="300"/>
      <c r="BF47" s="300"/>
      <c r="BG47" s="300"/>
      <c r="BH47" s="300"/>
      <c r="BI47" s="300"/>
      <c r="BJ47" s="300"/>
      <c r="BK47" s="300"/>
      <c r="BL47" s="300"/>
      <c r="BM47" s="300"/>
      <c r="BN47" s="300"/>
      <c r="BO47" s="300"/>
      <c r="BP47" s="300"/>
      <c r="BQ47" s="300"/>
      <c r="BR47" s="300"/>
      <c r="BS47" s="300"/>
      <c r="BT47" s="300"/>
      <c r="BU47" s="300"/>
      <c r="BV47" s="300"/>
      <c r="BW47" s="254"/>
      <c r="BX47" s="256"/>
      <c r="BY47" s="256"/>
    </row>
    <row r="48" spans="1:77" s="221" customFormat="1" ht="11.05" customHeight="1" x14ac:dyDescent="0.2">
      <c r="A48" s="490" t="s">
        <v>576</v>
      </c>
      <c r="B48" s="508" t="s">
        <v>577</v>
      </c>
      <c r="C48" s="67">
        <v>17.089708000000002</v>
      </c>
      <c r="D48" s="67">
        <v>15.573465000000001</v>
      </c>
      <c r="E48" s="67">
        <v>17.84984</v>
      </c>
      <c r="F48" s="67">
        <v>18.778099999999998</v>
      </c>
      <c r="G48" s="67">
        <v>19.486711</v>
      </c>
      <c r="H48" s="67">
        <v>19.952731</v>
      </c>
      <c r="I48" s="67">
        <v>19.770517000000002</v>
      </c>
      <c r="J48" s="67">
        <v>19.578258999999999</v>
      </c>
      <c r="K48" s="67">
        <v>18.748432000000001</v>
      </c>
      <c r="L48" s="67">
        <v>18.711807</v>
      </c>
      <c r="M48" s="67">
        <v>19.075835000000001</v>
      </c>
      <c r="N48" s="67">
        <v>19.092196000000001</v>
      </c>
      <c r="O48" s="67">
        <v>17.873227</v>
      </c>
      <c r="P48" s="67">
        <v>18.442070999999999</v>
      </c>
      <c r="Q48" s="67">
        <v>19.186906</v>
      </c>
      <c r="R48" s="67">
        <v>19.452466000000001</v>
      </c>
      <c r="S48" s="67">
        <v>20.050032000000002</v>
      </c>
      <c r="T48" s="67">
        <v>20.240933999999999</v>
      </c>
      <c r="U48" s="67">
        <v>19.954868999999999</v>
      </c>
      <c r="V48" s="67">
        <v>20.129581999999999</v>
      </c>
      <c r="W48" s="67">
        <v>19.831631999999999</v>
      </c>
      <c r="X48" s="67">
        <v>19.245999000000001</v>
      </c>
      <c r="Y48" s="67">
        <v>19.647133</v>
      </c>
      <c r="Z48" s="67">
        <v>18.663581000000001</v>
      </c>
      <c r="AA48" s="67">
        <v>18.116323999999999</v>
      </c>
      <c r="AB48" s="67">
        <v>18.447787000000002</v>
      </c>
      <c r="AC48" s="67">
        <v>19.091422000000001</v>
      </c>
      <c r="AD48" s="67">
        <v>19.501434</v>
      </c>
      <c r="AE48" s="67">
        <v>20.009385999999999</v>
      </c>
      <c r="AF48" s="67">
        <v>20.150465000000001</v>
      </c>
      <c r="AG48" s="67">
        <v>20.093422</v>
      </c>
      <c r="AH48" s="67">
        <v>20.270548999999999</v>
      </c>
      <c r="AI48" s="67">
        <v>19.548200999999999</v>
      </c>
      <c r="AJ48" s="67">
        <v>18.957355</v>
      </c>
      <c r="AK48" s="67">
        <v>19.414332999999999</v>
      </c>
      <c r="AL48" s="67">
        <v>19.511581</v>
      </c>
      <c r="AM48" s="67">
        <v>18.222583</v>
      </c>
      <c r="AN48" s="67">
        <v>18.144068999999998</v>
      </c>
      <c r="AO48" s="67">
        <v>19.170065999999998</v>
      </c>
      <c r="AP48" s="67">
        <v>19.5136</v>
      </c>
      <c r="AQ48" s="67">
        <v>20.179872</v>
      </c>
      <c r="AR48" s="67">
        <v>20.293600999999999</v>
      </c>
      <c r="AS48" s="67">
        <v>20.240998999999999</v>
      </c>
      <c r="AT48" s="67">
        <v>20.374227000000001</v>
      </c>
      <c r="AU48" s="67">
        <v>19.466832</v>
      </c>
      <c r="AV48" s="67">
        <v>19.563033999999998</v>
      </c>
      <c r="AW48" s="67">
        <v>19.493065999999999</v>
      </c>
      <c r="AX48" s="67">
        <v>19.545968999999999</v>
      </c>
      <c r="AY48" s="834">
        <v>18.20684</v>
      </c>
      <c r="AZ48" s="834">
        <v>18.261714999999999</v>
      </c>
      <c r="BA48" s="834">
        <v>18.882000999999999</v>
      </c>
      <c r="BB48" s="834">
        <v>19.197167</v>
      </c>
      <c r="BC48" s="834">
        <v>19.831158113000001</v>
      </c>
      <c r="BD48" s="834">
        <v>20.251214696000002</v>
      </c>
      <c r="BE48" s="501">
        <v>20.00647</v>
      </c>
      <c r="BF48" s="501">
        <v>20.16779</v>
      </c>
      <c r="BG48" s="501">
        <v>19.325700000000001</v>
      </c>
      <c r="BH48" s="501">
        <v>18.713339999999999</v>
      </c>
      <c r="BI48" s="501">
        <v>18.937429999999999</v>
      </c>
      <c r="BJ48" s="501">
        <v>18.934139999999999</v>
      </c>
      <c r="BK48" s="501">
        <v>17.99832</v>
      </c>
      <c r="BL48" s="501">
        <v>18.023859999999999</v>
      </c>
      <c r="BM48" s="501">
        <v>18.870850000000001</v>
      </c>
      <c r="BN48" s="501">
        <v>19.20532</v>
      </c>
      <c r="BO48" s="501">
        <v>19.656009999999998</v>
      </c>
      <c r="BP48" s="501">
        <v>19.655349999999999</v>
      </c>
      <c r="BQ48" s="501">
        <v>19.72561</v>
      </c>
      <c r="BR48" s="501">
        <v>19.645589999999999</v>
      </c>
      <c r="BS48" s="501">
        <v>18.870450000000002</v>
      </c>
      <c r="BT48" s="501">
        <v>18.556799999999999</v>
      </c>
      <c r="BU48" s="501">
        <v>18.699179999999998</v>
      </c>
      <c r="BV48" s="501">
        <v>18.77308</v>
      </c>
      <c r="BX48" s="518"/>
      <c r="BY48" s="518"/>
    </row>
    <row r="49" spans="1:79" s="57" customFormat="1" ht="11.05" customHeight="1" x14ac:dyDescent="0.2">
      <c r="A49" s="212" t="s">
        <v>535</v>
      </c>
      <c r="B49" s="507" t="s">
        <v>569</v>
      </c>
      <c r="C49" s="374">
        <v>0.36725799999999997</v>
      </c>
      <c r="D49" s="374">
        <v>0.34267900000000001</v>
      </c>
      <c r="E49" s="374">
        <v>0.59422600000000003</v>
      </c>
      <c r="F49" s="374">
        <v>0.778667</v>
      </c>
      <c r="G49" s="374">
        <v>0.89974200000000004</v>
      </c>
      <c r="H49" s="374">
        <v>0.88090000000000002</v>
      </c>
      <c r="I49" s="374">
        <v>0.84980699999999998</v>
      </c>
      <c r="J49" s="374">
        <v>0.80548399999999998</v>
      </c>
      <c r="K49" s="374">
        <v>0.60670000000000002</v>
      </c>
      <c r="L49" s="374">
        <v>0.48658099999999999</v>
      </c>
      <c r="M49" s="374">
        <v>0.38316699999999998</v>
      </c>
      <c r="N49" s="374">
        <v>0.38809700000000003</v>
      </c>
      <c r="O49" s="374">
        <v>0.38187100000000002</v>
      </c>
      <c r="P49" s="374">
        <v>0.45410699999999998</v>
      </c>
      <c r="Q49" s="374">
        <v>0.63132299999999997</v>
      </c>
      <c r="R49" s="374">
        <v>0.81006699999999998</v>
      </c>
      <c r="S49" s="374">
        <v>0.84948400000000002</v>
      </c>
      <c r="T49" s="374">
        <v>0.86146699999999998</v>
      </c>
      <c r="U49" s="374">
        <v>0.84690299999999996</v>
      </c>
      <c r="V49" s="374">
        <v>0.80006500000000003</v>
      </c>
      <c r="W49" s="374">
        <v>0.61103300000000005</v>
      </c>
      <c r="X49" s="374">
        <v>0.40428999999999998</v>
      </c>
      <c r="Y49" s="374">
        <v>0.33843299999999998</v>
      </c>
      <c r="Z49" s="374">
        <v>0.33712900000000001</v>
      </c>
      <c r="AA49" s="374">
        <v>0.35154800000000003</v>
      </c>
      <c r="AB49" s="374">
        <v>0.40953600000000001</v>
      </c>
      <c r="AC49" s="374">
        <v>0.63306499999999999</v>
      </c>
      <c r="AD49" s="374">
        <v>0.80659999999999998</v>
      </c>
      <c r="AE49" s="374">
        <v>0.843032</v>
      </c>
      <c r="AF49" s="374">
        <v>0.84703300000000004</v>
      </c>
      <c r="AG49" s="374">
        <v>0.80932300000000001</v>
      </c>
      <c r="AH49" s="374">
        <v>0.82580699999999996</v>
      </c>
      <c r="AI49" s="374">
        <v>0.61286700000000005</v>
      </c>
      <c r="AJ49" s="374">
        <v>0.414742</v>
      </c>
      <c r="AK49" s="374">
        <v>0.33316699999999999</v>
      </c>
      <c r="AL49" s="374">
        <v>0.34525800000000001</v>
      </c>
      <c r="AM49" s="374">
        <v>0.36835499999999999</v>
      </c>
      <c r="AN49" s="374">
        <v>0.380828</v>
      </c>
      <c r="AO49" s="374">
        <v>0.63283900000000004</v>
      </c>
      <c r="AP49" s="374">
        <v>0.804033</v>
      </c>
      <c r="AQ49" s="374">
        <v>0.84235499999999996</v>
      </c>
      <c r="AR49" s="374">
        <v>0.82140000000000002</v>
      </c>
      <c r="AS49" s="374">
        <v>0.77667699999999995</v>
      </c>
      <c r="AT49" s="374">
        <v>0.79258099999999998</v>
      </c>
      <c r="AU49" s="374">
        <v>0.61180000000000001</v>
      </c>
      <c r="AV49" s="374">
        <v>0.393903</v>
      </c>
      <c r="AW49" s="374">
        <v>0.30580000000000002</v>
      </c>
      <c r="AX49" s="374">
        <v>0.30709700000000001</v>
      </c>
      <c r="AY49" s="816">
        <v>0.29048400000000002</v>
      </c>
      <c r="AZ49" s="816">
        <v>0.39821400000000001</v>
      </c>
      <c r="BA49" s="816">
        <v>0.62716099999999997</v>
      </c>
      <c r="BB49" s="816">
        <v>0.755</v>
      </c>
      <c r="BC49" s="816">
        <v>0.82932589999999995</v>
      </c>
      <c r="BD49" s="816">
        <v>0.81137199999999998</v>
      </c>
      <c r="BE49" s="300">
        <v>0.8010005</v>
      </c>
      <c r="BF49" s="300">
        <v>0.77330500000000002</v>
      </c>
      <c r="BG49" s="300">
        <v>0.56846260000000004</v>
      </c>
      <c r="BH49" s="300">
        <v>0.39302930000000003</v>
      </c>
      <c r="BI49" s="300">
        <v>0.29117910000000002</v>
      </c>
      <c r="BJ49" s="300">
        <v>0.30607509999999999</v>
      </c>
      <c r="BK49" s="300">
        <v>0.328735</v>
      </c>
      <c r="BL49" s="300">
        <v>0.3856291</v>
      </c>
      <c r="BM49" s="300">
        <v>0.60502279999999997</v>
      </c>
      <c r="BN49" s="300">
        <v>0.74420560000000002</v>
      </c>
      <c r="BO49" s="300">
        <v>0.82834180000000002</v>
      </c>
      <c r="BP49" s="300">
        <v>0.81936580000000003</v>
      </c>
      <c r="BQ49" s="300">
        <v>0.80474570000000001</v>
      </c>
      <c r="BR49" s="300">
        <v>0.77183769999999996</v>
      </c>
      <c r="BS49" s="300">
        <v>0.56687379999999998</v>
      </c>
      <c r="BT49" s="300">
        <v>0.39332109999999998</v>
      </c>
      <c r="BU49" s="300">
        <v>0.29326340000000001</v>
      </c>
      <c r="BV49" s="300">
        <v>0.31104229999999999</v>
      </c>
      <c r="BX49" s="256"/>
      <c r="BY49" s="256"/>
      <c r="BZ49" s="256"/>
      <c r="CA49" s="255"/>
    </row>
    <row r="50" spans="1:79" s="57" customFormat="1" ht="11.05" customHeight="1" x14ac:dyDescent="0.2">
      <c r="A50" s="212" t="s">
        <v>578</v>
      </c>
      <c r="B50" s="511" t="s">
        <v>579</v>
      </c>
      <c r="C50" s="374">
        <v>8.5226450000000007</v>
      </c>
      <c r="D50" s="374">
        <v>8.395429</v>
      </c>
      <c r="E50" s="374">
        <v>9.2858389999999993</v>
      </c>
      <c r="F50" s="374">
        <v>9.6438000000000006</v>
      </c>
      <c r="G50" s="374">
        <v>9.8739679999999996</v>
      </c>
      <c r="H50" s="374">
        <v>9.9609330000000007</v>
      </c>
      <c r="I50" s="374">
        <v>9.9340969999999995</v>
      </c>
      <c r="J50" s="374">
        <v>9.86571</v>
      </c>
      <c r="K50" s="374">
        <v>9.6864000000000008</v>
      </c>
      <c r="L50" s="374">
        <v>9.6977100000000007</v>
      </c>
      <c r="M50" s="374">
        <v>9.7314670000000003</v>
      </c>
      <c r="N50" s="374">
        <v>9.6662579999999991</v>
      </c>
      <c r="O50" s="374">
        <v>8.7581939999999996</v>
      </c>
      <c r="P50" s="374">
        <v>9.3725710000000007</v>
      </c>
      <c r="Q50" s="374">
        <v>9.5245809999999995</v>
      </c>
      <c r="R50" s="374">
        <v>9.5468329999999995</v>
      </c>
      <c r="S50" s="374">
        <v>9.8254190000000001</v>
      </c>
      <c r="T50" s="374">
        <v>9.8343000000000007</v>
      </c>
      <c r="U50" s="374">
        <v>9.5799029999999998</v>
      </c>
      <c r="V50" s="374">
        <v>9.8724519999999991</v>
      </c>
      <c r="W50" s="374">
        <v>9.7598669999999998</v>
      </c>
      <c r="X50" s="374">
        <v>9.6538389999999996</v>
      </c>
      <c r="Y50" s="374">
        <v>9.6821000000000002</v>
      </c>
      <c r="Z50" s="374">
        <v>9.4153549999999999</v>
      </c>
      <c r="AA50" s="374">
        <v>8.9510000000000005</v>
      </c>
      <c r="AB50" s="374">
        <v>9.3166069999999994</v>
      </c>
      <c r="AC50" s="374">
        <v>9.6073229999999992</v>
      </c>
      <c r="AD50" s="374">
        <v>9.6836669999999998</v>
      </c>
      <c r="AE50" s="374">
        <v>9.8768390000000004</v>
      </c>
      <c r="AF50" s="374">
        <v>9.929767</v>
      </c>
      <c r="AG50" s="374">
        <v>9.8277420000000006</v>
      </c>
      <c r="AH50" s="374">
        <v>9.9122900000000005</v>
      </c>
      <c r="AI50" s="374">
        <v>9.6816999999999993</v>
      </c>
      <c r="AJ50" s="374">
        <v>9.7320320000000002</v>
      </c>
      <c r="AK50" s="374">
        <v>9.7075669999999992</v>
      </c>
      <c r="AL50" s="374">
        <v>9.508032</v>
      </c>
      <c r="AM50" s="374">
        <v>8.9760969999999993</v>
      </c>
      <c r="AN50" s="374">
        <v>9.3068620000000006</v>
      </c>
      <c r="AO50" s="374">
        <v>9.4517419999999994</v>
      </c>
      <c r="AP50" s="374">
        <v>9.6759330000000006</v>
      </c>
      <c r="AQ50" s="374">
        <v>9.8838069999999991</v>
      </c>
      <c r="AR50" s="374">
        <v>9.8277999999999999</v>
      </c>
      <c r="AS50" s="374">
        <v>9.7793869999999998</v>
      </c>
      <c r="AT50" s="374">
        <v>9.878387</v>
      </c>
      <c r="AU50" s="374">
        <v>9.521433</v>
      </c>
      <c r="AV50" s="374">
        <v>9.8506769999999992</v>
      </c>
      <c r="AW50" s="374">
        <v>9.6019000000000005</v>
      </c>
      <c r="AX50" s="374">
        <v>9.6076449999999998</v>
      </c>
      <c r="AY50" s="816">
        <v>8.9884839999999997</v>
      </c>
      <c r="AZ50" s="816">
        <v>9.1571429999999996</v>
      </c>
      <c r="BA50" s="816">
        <v>9.3456770000000002</v>
      </c>
      <c r="BB50" s="816">
        <v>9.4744670000000006</v>
      </c>
      <c r="BC50" s="816">
        <v>9.6675483871000001</v>
      </c>
      <c r="BD50" s="816">
        <v>9.6484579999999998</v>
      </c>
      <c r="BE50" s="300">
        <v>9.4342059999999996</v>
      </c>
      <c r="BF50" s="300">
        <v>9.5891020000000005</v>
      </c>
      <c r="BG50" s="300">
        <v>9.375591</v>
      </c>
      <c r="BH50" s="300">
        <v>9.4136209999999991</v>
      </c>
      <c r="BI50" s="300">
        <v>9.302384</v>
      </c>
      <c r="BJ50" s="300">
        <v>9.2243110000000001</v>
      </c>
      <c r="BK50" s="300">
        <v>8.7869600000000005</v>
      </c>
      <c r="BL50" s="300">
        <v>8.9859600000000004</v>
      </c>
      <c r="BM50" s="300">
        <v>9.2144279999999998</v>
      </c>
      <c r="BN50" s="300">
        <v>9.2993880000000004</v>
      </c>
      <c r="BO50" s="300">
        <v>9.5563780000000005</v>
      </c>
      <c r="BP50" s="300">
        <v>9.4910639999999997</v>
      </c>
      <c r="BQ50" s="300">
        <v>9.5086960000000005</v>
      </c>
      <c r="BR50" s="300">
        <v>9.4965039999999998</v>
      </c>
      <c r="BS50" s="300">
        <v>9.2768040000000003</v>
      </c>
      <c r="BT50" s="300">
        <v>9.3789859999999994</v>
      </c>
      <c r="BU50" s="300">
        <v>9.3088549999999994</v>
      </c>
      <c r="BV50" s="300">
        <v>9.2462210000000002</v>
      </c>
    </row>
    <row r="51" spans="1:79" ht="11.05" customHeight="1" x14ac:dyDescent="0.2">
      <c r="A51" s="212" t="s">
        <v>580</v>
      </c>
      <c r="B51" s="511" t="s">
        <v>475</v>
      </c>
      <c r="C51" s="374">
        <v>1.2263550000000001</v>
      </c>
      <c r="D51" s="374">
        <v>0.94914299999999996</v>
      </c>
      <c r="E51" s="374">
        <v>1.101</v>
      </c>
      <c r="F51" s="374">
        <v>1.2626329999999999</v>
      </c>
      <c r="G51" s="374">
        <v>1.308065</v>
      </c>
      <c r="H51" s="374">
        <v>1.3831329999999999</v>
      </c>
      <c r="I51" s="374">
        <v>1.423387</v>
      </c>
      <c r="J51" s="374">
        <v>1.4352579999999999</v>
      </c>
      <c r="K51" s="374">
        <v>1.355667</v>
      </c>
      <c r="L51" s="374">
        <v>1.321097</v>
      </c>
      <c r="M51" s="374">
        <v>1.423567</v>
      </c>
      <c r="N51" s="374">
        <v>1.5121290000000001</v>
      </c>
      <c r="O51" s="374">
        <v>1.516548</v>
      </c>
      <c r="P51" s="374">
        <v>1.503679</v>
      </c>
      <c r="Q51" s="374">
        <v>1.4359360000000001</v>
      </c>
      <c r="R51" s="374">
        <v>1.699233</v>
      </c>
      <c r="S51" s="374">
        <v>1.740677</v>
      </c>
      <c r="T51" s="374">
        <v>1.6862330000000001</v>
      </c>
      <c r="U51" s="374">
        <v>1.7235480000000001</v>
      </c>
      <c r="V51" s="374">
        <v>1.6833229999999999</v>
      </c>
      <c r="W51" s="374">
        <v>1.6012</v>
      </c>
      <c r="X51" s="374">
        <v>1.567839</v>
      </c>
      <c r="Y51" s="374">
        <v>1.6588000000000001</v>
      </c>
      <c r="Z51" s="374">
        <v>1.5615159999999999</v>
      </c>
      <c r="AA51" s="374">
        <v>1.623097</v>
      </c>
      <c r="AB51" s="374">
        <v>1.565679</v>
      </c>
      <c r="AC51" s="374">
        <v>1.6793229999999999</v>
      </c>
      <c r="AD51" s="374">
        <v>1.7016</v>
      </c>
      <c r="AE51" s="374">
        <v>1.6905159999999999</v>
      </c>
      <c r="AF51" s="374">
        <v>1.775733</v>
      </c>
      <c r="AG51" s="374">
        <v>1.7797419999999999</v>
      </c>
      <c r="AH51" s="374">
        <v>1.823742</v>
      </c>
      <c r="AI51" s="374">
        <v>1.7496670000000001</v>
      </c>
      <c r="AJ51" s="374">
        <v>1.611677</v>
      </c>
      <c r="AK51" s="374">
        <v>1.699767</v>
      </c>
      <c r="AL51" s="374">
        <v>1.8280650000000001</v>
      </c>
      <c r="AM51" s="374">
        <v>1.691516</v>
      </c>
      <c r="AN51" s="374">
        <v>1.6443449999999999</v>
      </c>
      <c r="AO51" s="374">
        <v>1.757903</v>
      </c>
      <c r="AP51" s="374">
        <v>1.7538670000000001</v>
      </c>
      <c r="AQ51" s="374">
        <v>1.834903</v>
      </c>
      <c r="AR51" s="374">
        <v>1.9307000000000001</v>
      </c>
      <c r="AS51" s="374">
        <v>1.9225479999999999</v>
      </c>
      <c r="AT51" s="374">
        <v>1.9087099999999999</v>
      </c>
      <c r="AU51" s="374">
        <v>1.788967</v>
      </c>
      <c r="AV51" s="374">
        <v>1.7623230000000001</v>
      </c>
      <c r="AW51" s="374">
        <v>1.8214999999999999</v>
      </c>
      <c r="AX51" s="374">
        <v>1.839871</v>
      </c>
      <c r="AY51" s="816">
        <v>1.7193229999999999</v>
      </c>
      <c r="AZ51" s="816">
        <v>1.642679</v>
      </c>
      <c r="BA51" s="816">
        <v>1.690258</v>
      </c>
      <c r="BB51" s="816">
        <v>1.826233</v>
      </c>
      <c r="BC51" s="816">
        <v>1.8992258065000001</v>
      </c>
      <c r="BD51" s="816">
        <v>1.9832577333000001</v>
      </c>
      <c r="BE51" s="300">
        <v>1.9883</v>
      </c>
      <c r="BF51" s="300">
        <v>1.978828</v>
      </c>
      <c r="BG51" s="300">
        <v>1.86883</v>
      </c>
      <c r="BH51" s="300">
        <v>1.7349810000000001</v>
      </c>
      <c r="BI51" s="300">
        <v>1.801742</v>
      </c>
      <c r="BJ51" s="300">
        <v>1.82813</v>
      </c>
      <c r="BK51" s="300">
        <v>1.7206539999999999</v>
      </c>
      <c r="BL51" s="300">
        <v>1.6591830000000001</v>
      </c>
      <c r="BM51" s="300">
        <v>1.7596080000000001</v>
      </c>
      <c r="BN51" s="300">
        <v>1.8080560000000001</v>
      </c>
      <c r="BO51" s="300">
        <v>1.786373</v>
      </c>
      <c r="BP51" s="300">
        <v>1.8328979999999999</v>
      </c>
      <c r="BQ51" s="300">
        <v>1.85253</v>
      </c>
      <c r="BR51" s="300">
        <v>1.8378300000000001</v>
      </c>
      <c r="BS51" s="300">
        <v>1.7554479999999999</v>
      </c>
      <c r="BT51" s="300">
        <v>1.6637109999999999</v>
      </c>
      <c r="BU51" s="300">
        <v>1.7439389999999999</v>
      </c>
      <c r="BV51" s="300">
        <v>1.77921</v>
      </c>
      <c r="BW51" s="254"/>
      <c r="BX51" s="254"/>
      <c r="BY51" s="254"/>
      <c r="BZ51" s="254"/>
      <c r="CA51" s="254"/>
    </row>
    <row r="52" spans="1:79" ht="11.05" customHeight="1" x14ac:dyDescent="0.2">
      <c r="A52" s="212" t="s">
        <v>581</v>
      </c>
      <c r="B52" s="511" t="s">
        <v>477</v>
      </c>
      <c r="C52" s="374">
        <v>4.5601609999999999</v>
      </c>
      <c r="D52" s="374">
        <v>3.7819639999999999</v>
      </c>
      <c r="E52" s="374">
        <v>4.5192579999999998</v>
      </c>
      <c r="F52" s="374">
        <v>4.5959329999999996</v>
      </c>
      <c r="G52" s="374">
        <v>4.7450000000000001</v>
      </c>
      <c r="H52" s="374">
        <v>4.9805000000000001</v>
      </c>
      <c r="I52" s="374">
        <v>4.8559029999999996</v>
      </c>
      <c r="J52" s="374">
        <v>4.7416130000000001</v>
      </c>
      <c r="K52" s="374">
        <v>4.555167</v>
      </c>
      <c r="L52" s="374">
        <v>4.727258</v>
      </c>
      <c r="M52" s="374">
        <v>4.9502329999999999</v>
      </c>
      <c r="N52" s="374">
        <v>4.9262259999999998</v>
      </c>
      <c r="O52" s="374">
        <v>4.6704189999999999</v>
      </c>
      <c r="P52" s="374">
        <v>4.6821429999999999</v>
      </c>
      <c r="Q52" s="374">
        <v>5.0040969999999998</v>
      </c>
      <c r="R52" s="374">
        <v>4.835267</v>
      </c>
      <c r="S52" s="374">
        <v>4.9879030000000002</v>
      </c>
      <c r="T52" s="374">
        <v>5.1965000000000003</v>
      </c>
      <c r="U52" s="374">
        <v>5.1244839999999998</v>
      </c>
      <c r="V52" s="374">
        <v>5.1423870000000003</v>
      </c>
      <c r="W52" s="374">
        <v>5.1832330000000004</v>
      </c>
      <c r="X52" s="374">
        <v>5.0771610000000003</v>
      </c>
      <c r="Y52" s="374">
        <v>5.3384</v>
      </c>
      <c r="Z52" s="374">
        <v>4.872871</v>
      </c>
      <c r="AA52" s="374">
        <v>4.7022899999999996</v>
      </c>
      <c r="AB52" s="374">
        <v>4.6969289999999999</v>
      </c>
      <c r="AC52" s="374">
        <v>4.6824519999999996</v>
      </c>
      <c r="AD52" s="374">
        <v>4.743233</v>
      </c>
      <c r="AE52" s="374">
        <v>4.9480969999999997</v>
      </c>
      <c r="AF52" s="374">
        <v>4.975867</v>
      </c>
      <c r="AG52" s="374">
        <v>4.9784519999999999</v>
      </c>
      <c r="AH52" s="374">
        <v>5.0175159999999996</v>
      </c>
      <c r="AI52" s="374">
        <v>4.8967000000000001</v>
      </c>
      <c r="AJ52" s="374">
        <v>4.7347419999999998</v>
      </c>
      <c r="AK52" s="374">
        <v>5.1009669999999998</v>
      </c>
      <c r="AL52" s="374">
        <v>5.2440319999999998</v>
      </c>
      <c r="AM52" s="374">
        <v>4.6462580000000004</v>
      </c>
      <c r="AN52" s="374">
        <v>4.3182070000000001</v>
      </c>
      <c r="AO52" s="374">
        <v>4.7288069999999998</v>
      </c>
      <c r="AP52" s="374">
        <v>4.7905329999999999</v>
      </c>
      <c r="AQ52" s="374">
        <v>5.0098710000000004</v>
      </c>
      <c r="AR52" s="374">
        <v>5.0377999999999998</v>
      </c>
      <c r="AS52" s="374">
        <v>5.137613</v>
      </c>
      <c r="AT52" s="374">
        <v>5.117</v>
      </c>
      <c r="AU52" s="374">
        <v>4.9919330000000004</v>
      </c>
      <c r="AV52" s="374">
        <v>5.0203230000000003</v>
      </c>
      <c r="AW52" s="374">
        <v>5.1836000000000002</v>
      </c>
      <c r="AX52" s="374">
        <v>5.2071610000000002</v>
      </c>
      <c r="AY52" s="816">
        <v>4.7412900000000002</v>
      </c>
      <c r="AZ52" s="816">
        <v>4.6119289999999999</v>
      </c>
      <c r="BA52" s="816">
        <v>4.739903</v>
      </c>
      <c r="BB52" s="816">
        <v>4.7369329999999996</v>
      </c>
      <c r="BC52" s="816">
        <v>4.8486129032000003</v>
      </c>
      <c r="BD52" s="816">
        <v>5.0188226667000002</v>
      </c>
      <c r="BE52" s="300">
        <v>4.9967449999999998</v>
      </c>
      <c r="BF52" s="300">
        <v>5.0316979999999996</v>
      </c>
      <c r="BG52" s="300">
        <v>4.8716860000000004</v>
      </c>
      <c r="BH52" s="300">
        <v>4.6825390000000002</v>
      </c>
      <c r="BI52" s="300">
        <v>4.978459</v>
      </c>
      <c r="BJ52" s="300">
        <v>4.9991070000000004</v>
      </c>
      <c r="BK52" s="300">
        <v>4.7070910000000001</v>
      </c>
      <c r="BL52" s="300">
        <v>4.5446169999999997</v>
      </c>
      <c r="BM52" s="300">
        <v>4.7707050000000004</v>
      </c>
      <c r="BN52" s="300">
        <v>4.8024120000000003</v>
      </c>
      <c r="BO52" s="300">
        <v>4.8853939999999998</v>
      </c>
      <c r="BP52" s="300">
        <v>4.8749330000000004</v>
      </c>
      <c r="BQ52" s="300">
        <v>4.8480080000000001</v>
      </c>
      <c r="BR52" s="300">
        <v>4.8460729999999996</v>
      </c>
      <c r="BS52" s="300">
        <v>4.7054159999999996</v>
      </c>
      <c r="BT52" s="300">
        <v>4.6711099999999997</v>
      </c>
      <c r="BU52" s="300">
        <v>4.8445830000000001</v>
      </c>
      <c r="BV52" s="300">
        <v>4.9151009999999999</v>
      </c>
      <c r="BW52" s="254"/>
      <c r="BX52" s="254"/>
      <c r="BY52" s="254"/>
      <c r="BZ52" s="254"/>
      <c r="CA52" s="254"/>
    </row>
    <row r="53" spans="1:79" ht="11.05" customHeight="1" x14ac:dyDescent="0.2">
      <c r="A53" s="212" t="s">
        <v>582</v>
      </c>
      <c r="B53" s="511" t="s">
        <v>479</v>
      </c>
      <c r="C53" s="374">
        <v>0.178871</v>
      </c>
      <c r="D53" s="374">
        <v>0.18767900000000001</v>
      </c>
      <c r="E53" s="374">
        <v>0.223774</v>
      </c>
      <c r="F53" s="374">
        <v>0.18713299999999999</v>
      </c>
      <c r="G53" s="374">
        <v>0.209452</v>
      </c>
      <c r="H53" s="374">
        <v>0.2293</v>
      </c>
      <c r="I53" s="374">
        <v>0.24516099999999999</v>
      </c>
      <c r="J53" s="374">
        <v>0.231097</v>
      </c>
      <c r="K53" s="374">
        <v>0.18490000000000001</v>
      </c>
      <c r="L53" s="374">
        <v>0.22225800000000001</v>
      </c>
      <c r="M53" s="374">
        <v>0.24640000000000001</v>
      </c>
      <c r="N53" s="374">
        <v>0.21035499999999999</v>
      </c>
      <c r="O53" s="374">
        <v>0.27035500000000001</v>
      </c>
      <c r="P53" s="374">
        <v>0.22800000000000001</v>
      </c>
      <c r="Q53" s="374">
        <v>0.30058099999999999</v>
      </c>
      <c r="R53" s="374">
        <v>0.23169999999999999</v>
      </c>
      <c r="S53" s="374">
        <v>0.24512900000000001</v>
      </c>
      <c r="T53" s="374">
        <v>0.20536699999999999</v>
      </c>
      <c r="U53" s="374">
        <v>0.217387</v>
      </c>
      <c r="V53" s="374">
        <v>0.27419399999999999</v>
      </c>
      <c r="W53" s="374">
        <v>0.29573300000000002</v>
      </c>
      <c r="X53" s="374">
        <v>0.25316100000000002</v>
      </c>
      <c r="Y53" s="374">
        <v>0.21890000000000001</v>
      </c>
      <c r="Z53" s="374">
        <v>0.27238699999999999</v>
      </c>
      <c r="AA53" s="374">
        <v>0.26148399999999999</v>
      </c>
      <c r="AB53" s="374">
        <v>0.27592899999999998</v>
      </c>
      <c r="AC53" s="374">
        <v>0.276194</v>
      </c>
      <c r="AD53" s="374">
        <v>0.2873</v>
      </c>
      <c r="AE53" s="374">
        <v>0.27777400000000002</v>
      </c>
      <c r="AF53" s="374">
        <v>0.22983300000000001</v>
      </c>
      <c r="AG53" s="374">
        <v>0.264484</v>
      </c>
      <c r="AH53" s="374">
        <v>0.26922600000000002</v>
      </c>
      <c r="AI53" s="374">
        <v>0.26166699999999998</v>
      </c>
      <c r="AJ53" s="374">
        <v>0.27061299999999999</v>
      </c>
      <c r="AK53" s="374">
        <v>0.29049999999999998</v>
      </c>
      <c r="AL53" s="374">
        <v>0.287387</v>
      </c>
      <c r="AM53" s="374">
        <v>0.32032300000000002</v>
      </c>
      <c r="AN53" s="374">
        <v>0.39851700000000001</v>
      </c>
      <c r="AO53" s="374">
        <v>0.40632299999999999</v>
      </c>
      <c r="AP53" s="374">
        <v>0.29609999999999997</v>
      </c>
      <c r="AQ53" s="374">
        <v>0.32267699999999999</v>
      </c>
      <c r="AR53" s="374">
        <v>0.30346699999999999</v>
      </c>
      <c r="AS53" s="374">
        <v>0.30890299999999998</v>
      </c>
      <c r="AT53" s="374">
        <v>0.30335499999999999</v>
      </c>
      <c r="AU53" s="374">
        <v>0.26493299999999997</v>
      </c>
      <c r="AV53" s="374">
        <v>0.32222600000000001</v>
      </c>
      <c r="AW53" s="374">
        <v>0.26246700000000001</v>
      </c>
      <c r="AX53" s="374">
        <v>0.28693600000000002</v>
      </c>
      <c r="AY53" s="816">
        <v>0.30738700000000002</v>
      </c>
      <c r="AZ53" s="816">
        <v>0.324071</v>
      </c>
      <c r="BA53" s="816">
        <v>0.31822600000000001</v>
      </c>
      <c r="BB53" s="816">
        <v>0.24996699999999999</v>
      </c>
      <c r="BC53" s="816">
        <v>0.25732258065000002</v>
      </c>
      <c r="BD53" s="816">
        <v>0.29139777333</v>
      </c>
      <c r="BE53" s="300">
        <v>0.29165790000000003</v>
      </c>
      <c r="BF53" s="300">
        <v>0.29594939999999997</v>
      </c>
      <c r="BG53" s="300">
        <v>0.2840432</v>
      </c>
      <c r="BH53" s="300">
        <v>0.27385280000000001</v>
      </c>
      <c r="BI53" s="300">
        <v>0.2619283</v>
      </c>
      <c r="BJ53" s="300">
        <v>0.24064659999999999</v>
      </c>
      <c r="BK53" s="300">
        <v>0.25709739999999998</v>
      </c>
      <c r="BL53" s="300">
        <v>0.25561780000000001</v>
      </c>
      <c r="BM53" s="300">
        <v>0.26472079999999998</v>
      </c>
      <c r="BN53" s="300">
        <v>0.2450041</v>
      </c>
      <c r="BO53" s="300">
        <v>0.24393190000000001</v>
      </c>
      <c r="BP53" s="300">
        <v>0.23910919999999999</v>
      </c>
      <c r="BQ53" s="300">
        <v>0.2448362</v>
      </c>
      <c r="BR53" s="300">
        <v>0.25173839999999997</v>
      </c>
      <c r="BS53" s="300">
        <v>0.24478739999999999</v>
      </c>
      <c r="BT53" s="300">
        <v>0.2410359</v>
      </c>
      <c r="BU53" s="300">
        <v>0.2327736</v>
      </c>
      <c r="BV53" s="300">
        <v>0.2140522</v>
      </c>
      <c r="BW53" s="254"/>
      <c r="BX53" s="254"/>
      <c r="BY53" s="254"/>
      <c r="BZ53" s="254"/>
      <c r="CA53" s="254"/>
    </row>
    <row r="54" spans="1:79" ht="11.05" customHeight="1" x14ac:dyDescent="0.2">
      <c r="A54" s="212" t="s">
        <v>583</v>
      </c>
      <c r="B54" s="511" t="s">
        <v>584</v>
      </c>
      <c r="C54" s="374">
        <v>2.2344179999999998</v>
      </c>
      <c r="D54" s="374">
        <v>1.916571</v>
      </c>
      <c r="E54" s="374">
        <v>2.1257429999999999</v>
      </c>
      <c r="F54" s="374">
        <v>2.3099340000000002</v>
      </c>
      <c r="G54" s="374">
        <v>2.4504839999999999</v>
      </c>
      <c r="H54" s="374">
        <v>2.5179649999999998</v>
      </c>
      <c r="I54" s="374">
        <v>2.4621620000000002</v>
      </c>
      <c r="J54" s="374">
        <v>2.4990969999999999</v>
      </c>
      <c r="K54" s="374">
        <v>2.3595980000000001</v>
      </c>
      <c r="L54" s="374">
        <v>2.2569029999999999</v>
      </c>
      <c r="M54" s="374">
        <v>2.3410009999999999</v>
      </c>
      <c r="N54" s="374">
        <v>2.3891309999999999</v>
      </c>
      <c r="O54" s="374">
        <v>2.2758400000000001</v>
      </c>
      <c r="P54" s="374">
        <v>2.2015709999999999</v>
      </c>
      <c r="Q54" s="374">
        <v>2.2903880000000001</v>
      </c>
      <c r="R54" s="374">
        <v>2.3293659999999998</v>
      </c>
      <c r="S54" s="374">
        <v>2.4014199999999999</v>
      </c>
      <c r="T54" s="374">
        <v>2.4570669999999999</v>
      </c>
      <c r="U54" s="374">
        <v>2.4626440000000001</v>
      </c>
      <c r="V54" s="374">
        <v>2.3571610000000001</v>
      </c>
      <c r="W54" s="374">
        <v>2.380566</v>
      </c>
      <c r="X54" s="374">
        <v>2.2897090000000002</v>
      </c>
      <c r="Y54" s="374">
        <v>2.4104999999999999</v>
      </c>
      <c r="Z54" s="374">
        <v>2.204323</v>
      </c>
      <c r="AA54" s="374">
        <v>2.2269049999999999</v>
      </c>
      <c r="AB54" s="374">
        <v>2.1831070000000001</v>
      </c>
      <c r="AC54" s="374">
        <v>2.2130649999999998</v>
      </c>
      <c r="AD54" s="374">
        <v>2.2790339999999998</v>
      </c>
      <c r="AE54" s="374">
        <v>2.3731279999999999</v>
      </c>
      <c r="AF54" s="374">
        <v>2.3922319999999999</v>
      </c>
      <c r="AG54" s="374">
        <v>2.4336790000000001</v>
      </c>
      <c r="AH54" s="374">
        <v>2.4219680000000001</v>
      </c>
      <c r="AI54" s="374">
        <v>2.3456000000000001</v>
      </c>
      <c r="AJ54" s="374">
        <v>2.193549</v>
      </c>
      <c r="AK54" s="374">
        <v>2.282365</v>
      </c>
      <c r="AL54" s="374">
        <v>2.298807</v>
      </c>
      <c r="AM54" s="374">
        <v>2.2200340000000001</v>
      </c>
      <c r="AN54" s="374">
        <v>2.09531</v>
      </c>
      <c r="AO54" s="374">
        <v>2.1924519999999998</v>
      </c>
      <c r="AP54" s="374">
        <v>2.1931340000000001</v>
      </c>
      <c r="AQ54" s="374">
        <v>2.2862589999999998</v>
      </c>
      <c r="AR54" s="374">
        <v>2.3724340000000002</v>
      </c>
      <c r="AS54" s="374">
        <v>2.315871</v>
      </c>
      <c r="AT54" s="374">
        <v>2.3741940000000001</v>
      </c>
      <c r="AU54" s="374">
        <v>2.287766</v>
      </c>
      <c r="AV54" s="374">
        <v>2.2135820000000002</v>
      </c>
      <c r="AW54" s="374">
        <v>2.3177989999999999</v>
      </c>
      <c r="AX54" s="374">
        <v>2.2972589999999999</v>
      </c>
      <c r="AY54" s="816">
        <v>2.159872</v>
      </c>
      <c r="AZ54" s="816">
        <v>2.1276790000000001</v>
      </c>
      <c r="BA54" s="816">
        <v>2.1607759999999998</v>
      </c>
      <c r="BB54" s="816">
        <v>2.1545670000000001</v>
      </c>
      <c r="BC54" s="816">
        <v>2.3291225351999998</v>
      </c>
      <c r="BD54" s="816">
        <v>2.4979065229000001</v>
      </c>
      <c r="BE54" s="300">
        <v>2.4945650000000001</v>
      </c>
      <c r="BF54" s="300">
        <v>2.49891</v>
      </c>
      <c r="BG54" s="300">
        <v>2.3570869999999999</v>
      </c>
      <c r="BH54" s="300">
        <v>2.2153139999999998</v>
      </c>
      <c r="BI54" s="300">
        <v>2.301733</v>
      </c>
      <c r="BJ54" s="300">
        <v>2.3358660000000002</v>
      </c>
      <c r="BK54" s="300">
        <v>2.1977799999999998</v>
      </c>
      <c r="BL54" s="300">
        <v>2.1928570000000001</v>
      </c>
      <c r="BM54" s="300">
        <v>2.2563680000000002</v>
      </c>
      <c r="BN54" s="300">
        <v>2.3062589999999998</v>
      </c>
      <c r="BO54" s="300">
        <v>2.3555899999999999</v>
      </c>
      <c r="BP54" s="300">
        <v>2.3979789999999999</v>
      </c>
      <c r="BQ54" s="300">
        <v>2.4667970000000001</v>
      </c>
      <c r="BR54" s="300">
        <v>2.4416090000000001</v>
      </c>
      <c r="BS54" s="300">
        <v>2.3211240000000002</v>
      </c>
      <c r="BT54" s="300">
        <v>2.2086389999999998</v>
      </c>
      <c r="BU54" s="300">
        <v>2.2757670000000001</v>
      </c>
      <c r="BV54" s="300">
        <v>2.3074569999999999</v>
      </c>
      <c r="BW54" s="254"/>
      <c r="BX54" s="254"/>
      <c r="BY54" s="254"/>
      <c r="BZ54" s="254"/>
      <c r="CA54" s="254"/>
    </row>
    <row r="55" spans="1:79" ht="11.05" customHeight="1" x14ac:dyDescent="0.2">
      <c r="A55" s="212"/>
      <c r="B55" s="937"/>
      <c r="C55" s="374"/>
      <c r="D55" s="374"/>
      <c r="E55" s="374"/>
      <c r="F55" s="374"/>
      <c r="G55" s="374"/>
      <c r="H55" s="374"/>
      <c r="I55" s="374"/>
      <c r="J55" s="374"/>
      <c r="K55" s="374"/>
      <c r="L55" s="374"/>
      <c r="M55" s="374"/>
      <c r="N55" s="374"/>
      <c r="O55" s="374"/>
      <c r="P55" s="374"/>
      <c r="Q55" s="374"/>
      <c r="R55" s="374"/>
      <c r="S55" s="374"/>
      <c r="T55" s="374"/>
      <c r="U55" s="374"/>
      <c r="V55" s="374"/>
      <c r="W55" s="374"/>
      <c r="X55" s="374"/>
      <c r="Y55" s="374"/>
      <c r="Z55" s="374"/>
      <c r="AA55" s="374"/>
      <c r="AB55" s="374"/>
      <c r="AC55" s="374"/>
      <c r="AD55" s="374"/>
      <c r="AE55" s="374"/>
      <c r="AF55" s="374"/>
      <c r="AG55" s="374"/>
      <c r="AH55" s="374"/>
      <c r="AI55" s="374"/>
      <c r="AJ55" s="374"/>
      <c r="AK55" s="374"/>
      <c r="AL55" s="374"/>
      <c r="AM55" s="374"/>
      <c r="AN55" s="374"/>
      <c r="AO55" s="374"/>
      <c r="AP55" s="374"/>
      <c r="AQ55" s="374"/>
      <c r="AR55" s="374"/>
      <c r="AS55" s="374"/>
      <c r="AT55" s="374"/>
      <c r="AU55" s="374"/>
      <c r="AV55" s="374"/>
      <c r="AW55" s="374"/>
      <c r="AX55" s="374"/>
      <c r="AY55" s="816"/>
      <c r="AZ55" s="816"/>
      <c r="BA55" s="816"/>
      <c r="BB55" s="816"/>
      <c r="BC55" s="816"/>
      <c r="BD55" s="816"/>
      <c r="BE55" s="300"/>
      <c r="BF55" s="300"/>
      <c r="BG55" s="300"/>
      <c r="BH55" s="300"/>
      <c r="BI55" s="300"/>
      <c r="BJ55" s="300"/>
      <c r="BK55" s="300"/>
      <c r="BL55" s="300"/>
      <c r="BM55" s="300"/>
      <c r="BN55" s="300"/>
      <c r="BO55" s="300"/>
      <c r="BP55" s="300"/>
      <c r="BQ55" s="300"/>
      <c r="BR55" s="300"/>
      <c r="BS55" s="300"/>
      <c r="BT55" s="300"/>
      <c r="BU55" s="300"/>
      <c r="BV55" s="300"/>
      <c r="BW55" s="254"/>
      <c r="BX55" s="254"/>
      <c r="BY55" s="254"/>
      <c r="BZ55" s="254"/>
      <c r="CA55" s="254"/>
    </row>
    <row r="56" spans="1:79" s="221" customFormat="1" ht="11.05" customHeight="1" x14ac:dyDescent="0.2">
      <c r="A56" s="490" t="s">
        <v>585</v>
      </c>
      <c r="B56" s="512" t="s">
        <v>586</v>
      </c>
      <c r="C56" s="67">
        <v>14.974968000000001</v>
      </c>
      <c r="D56" s="67">
        <v>12.803321</v>
      </c>
      <c r="E56" s="67">
        <v>14.838160999999999</v>
      </c>
      <c r="F56" s="67">
        <v>15.635199999999999</v>
      </c>
      <c r="G56" s="67">
        <v>16.130548000000001</v>
      </c>
      <c r="H56" s="67">
        <v>16.742899999999999</v>
      </c>
      <c r="I56" s="67">
        <v>16.48171</v>
      </c>
      <c r="J56" s="67">
        <v>16.380516</v>
      </c>
      <c r="K56" s="67">
        <v>15.802467</v>
      </c>
      <c r="L56" s="67">
        <v>15.604419</v>
      </c>
      <c r="M56" s="67">
        <v>16.159666999999999</v>
      </c>
      <c r="N56" s="67">
        <v>16.308807000000002</v>
      </c>
      <c r="O56" s="67">
        <v>15.969548</v>
      </c>
      <c r="P56" s="67">
        <v>15.946963999999999</v>
      </c>
      <c r="Q56" s="67">
        <v>16.414290000000001</v>
      </c>
      <c r="R56" s="67">
        <v>16.121867000000002</v>
      </c>
      <c r="S56" s="67">
        <v>16.734128999999999</v>
      </c>
      <c r="T56" s="67">
        <v>17.1082</v>
      </c>
      <c r="U56" s="67">
        <v>16.887225999999998</v>
      </c>
      <c r="V56" s="67">
        <v>16.903419</v>
      </c>
      <c r="W56" s="67">
        <v>16.660900000000002</v>
      </c>
      <c r="X56" s="67">
        <v>16.265871000000001</v>
      </c>
      <c r="Y56" s="67">
        <v>16.939966999999999</v>
      </c>
      <c r="Z56" s="67">
        <v>15.842936</v>
      </c>
      <c r="AA56" s="67">
        <v>15.625194</v>
      </c>
      <c r="AB56" s="67">
        <v>15.627071000000001</v>
      </c>
      <c r="AC56" s="67">
        <v>16.026257999999999</v>
      </c>
      <c r="AD56" s="67">
        <v>16.463032999999999</v>
      </c>
      <c r="AE56" s="67">
        <v>16.756613000000002</v>
      </c>
      <c r="AF56" s="67">
        <v>17.014433</v>
      </c>
      <c r="AG56" s="67">
        <v>17.135580999999998</v>
      </c>
      <c r="AH56" s="67">
        <v>17.200548000000001</v>
      </c>
      <c r="AI56" s="67">
        <v>16.711500000000001</v>
      </c>
      <c r="AJ56" s="67">
        <v>15.835936</v>
      </c>
      <c r="AK56" s="67">
        <v>16.487133</v>
      </c>
      <c r="AL56" s="67">
        <v>17.074387000000002</v>
      </c>
      <c r="AM56" s="67">
        <v>15.855903</v>
      </c>
      <c r="AN56" s="67">
        <v>15.204862</v>
      </c>
      <c r="AO56" s="67">
        <v>16.291484000000001</v>
      </c>
      <c r="AP56" s="67">
        <v>16.432233</v>
      </c>
      <c r="AQ56" s="67">
        <v>17.171129000000001</v>
      </c>
      <c r="AR56" s="67">
        <v>17.268833000000001</v>
      </c>
      <c r="AS56" s="67">
        <v>16.947419</v>
      </c>
      <c r="AT56" s="67">
        <v>17.270451999999999</v>
      </c>
      <c r="AU56" s="67">
        <v>16.6175</v>
      </c>
      <c r="AV56" s="67">
        <v>16.509838999999999</v>
      </c>
      <c r="AW56" s="67">
        <v>16.828832999999999</v>
      </c>
      <c r="AX56" s="67">
        <v>17.076581000000001</v>
      </c>
      <c r="AY56" s="834">
        <v>16.004999999999999</v>
      </c>
      <c r="AZ56" s="834">
        <v>15.628857</v>
      </c>
      <c r="BA56" s="834">
        <v>16.152515999999999</v>
      </c>
      <c r="BB56" s="834">
        <v>16.428933000000001</v>
      </c>
      <c r="BC56" s="834">
        <v>16.799258065</v>
      </c>
      <c r="BD56" s="834">
        <v>17.165773333000001</v>
      </c>
      <c r="BE56" s="501">
        <v>17.117159999999998</v>
      </c>
      <c r="BF56" s="501">
        <v>17.183450000000001</v>
      </c>
      <c r="BG56" s="501">
        <v>16.443339999999999</v>
      </c>
      <c r="BH56" s="501">
        <v>15.721579999999999</v>
      </c>
      <c r="BI56" s="501">
        <v>16.40971</v>
      </c>
      <c r="BJ56" s="501">
        <v>16.49156</v>
      </c>
      <c r="BK56" s="501">
        <v>15.935079999999999</v>
      </c>
      <c r="BL56" s="501">
        <v>15.593220000000001</v>
      </c>
      <c r="BM56" s="501">
        <v>16.133030000000002</v>
      </c>
      <c r="BN56" s="501">
        <v>16.301690000000001</v>
      </c>
      <c r="BO56" s="501">
        <v>16.649889999999999</v>
      </c>
      <c r="BP56" s="501">
        <v>16.72738</v>
      </c>
      <c r="BQ56" s="501">
        <v>16.810189999999999</v>
      </c>
      <c r="BR56" s="501">
        <v>16.689509999999999</v>
      </c>
      <c r="BS56" s="501">
        <v>16.074439999999999</v>
      </c>
      <c r="BT56" s="501">
        <v>15.61117</v>
      </c>
      <c r="BU56" s="501">
        <v>16.14358</v>
      </c>
      <c r="BV56" s="501">
        <v>16.317799999999998</v>
      </c>
    </row>
    <row r="57" spans="1:79" s="221" customFormat="1" ht="11.05" customHeight="1" x14ac:dyDescent="0.2">
      <c r="A57" s="490" t="s">
        <v>587</v>
      </c>
      <c r="B57" s="512" t="s">
        <v>588</v>
      </c>
      <c r="C57" s="67">
        <v>18.127700000000001</v>
      </c>
      <c r="D57" s="67">
        <v>18.127700000000001</v>
      </c>
      <c r="E57" s="67">
        <v>18.127700000000001</v>
      </c>
      <c r="F57" s="67">
        <v>18.127700000000001</v>
      </c>
      <c r="G57" s="67">
        <v>18.127700000000001</v>
      </c>
      <c r="H57" s="67">
        <v>18.127700000000001</v>
      </c>
      <c r="I57" s="67">
        <v>18.129300000000001</v>
      </c>
      <c r="J57" s="67">
        <v>18.130400000000002</v>
      </c>
      <c r="K57" s="67">
        <v>18.130400000000002</v>
      </c>
      <c r="L57" s="67">
        <v>18.132100000000001</v>
      </c>
      <c r="M57" s="67">
        <v>18.132100000000001</v>
      </c>
      <c r="N57" s="67">
        <v>17.8765</v>
      </c>
      <c r="O57" s="67">
        <v>17.93431</v>
      </c>
      <c r="P57" s="67">
        <v>17.93431</v>
      </c>
      <c r="Q57" s="67">
        <v>17.93431</v>
      </c>
      <c r="R57" s="67">
        <v>17.93431</v>
      </c>
      <c r="S57" s="67">
        <v>17.93431</v>
      </c>
      <c r="T57" s="67">
        <v>17.93431</v>
      </c>
      <c r="U57" s="67">
        <v>17.955310000000001</v>
      </c>
      <c r="V57" s="67">
        <v>17.955310000000001</v>
      </c>
      <c r="W57" s="67">
        <v>18.01661</v>
      </c>
      <c r="X57" s="67">
        <v>18.01661</v>
      </c>
      <c r="Y57" s="67">
        <v>18.003609999999998</v>
      </c>
      <c r="Z57" s="67">
        <v>18.003609999999998</v>
      </c>
      <c r="AA57" s="67">
        <v>18.060369000000001</v>
      </c>
      <c r="AB57" s="67">
        <v>18.030369</v>
      </c>
      <c r="AC57" s="67">
        <v>18.270368999999999</v>
      </c>
      <c r="AD57" s="67">
        <v>18.270368999999999</v>
      </c>
      <c r="AE57" s="67">
        <v>18.270368999999999</v>
      </c>
      <c r="AF57" s="67">
        <v>18.270368999999999</v>
      </c>
      <c r="AG57" s="67">
        <v>18.272248999999999</v>
      </c>
      <c r="AH57" s="67">
        <v>18.272248999999999</v>
      </c>
      <c r="AI57" s="67">
        <v>18.272248999999999</v>
      </c>
      <c r="AJ57" s="67">
        <v>18.272248999999999</v>
      </c>
      <c r="AK57" s="67">
        <v>18.346249</v>
      </c>
      <c r="AL57" s="67">
        <v>18.347978000000001</v>
      </c>
      <c r="AM57" s="67">
        <v>18.428728</v>
      </c>
      <c r="AN57" s="67">
        <v>18.428728</v>
      </c>
      <c r="AO57" s="67">
        <v>18.326028000000001</v>
      </c>
      <c r="AP57" s="67">
        <v>18.326028000000001</v>
      </c>
      <c r="AQ57" s="67">
        <v>18.326028000000001</v>
      </c>
      <c r="AR57" s="67">
        <v>18.326028000000001</v>
      </c>
      <c r="AS57" s="67">
        <v>18.326028000000001</v>
      </c>
      <c r="AT57" s="67">
        <v>18.326028000000001</v>
      </c>
      <c r="AU57" s="67">
        <v>18.326028000000001</v>
      </c>
      <c r="AV57" s="67">
        <v>18.346959999999999</v>
      </c>
      <c r="AW57" s="67">
        <v>18.35446</v>
      </c>
      <c r="AX57" s="67">
        <v>18.35446</v>
      </c>
      <c r="AY57" s="834">
        <v>18.416072</v>
      </c>
      <c r="AZ57" s="834">
        <v>18.406472000000001</v>
      </c>
      <c r="BA57" s="834">
        <v>18.159717000000001</v>
      </c>
      <c r="BB57" s="834">
        <v>18.089366999999999</v>
      </c>
      <c r="BC57" s="834">
        <v>18.077020000000001</v>
      </c>
      <c r="BD57" s="834">
        <v>18.077020000000001</v>
      </c>
      <c r="BE57" s="501">
        <v>18.077020000000001</v>
      </c>
      <c r="BF57" s="501">
        <v>18.077020000000001</v>
      </c>
      <c r="BG57" s="501">
        <v>18.00752</v>
      </c>
      <c r="BH57" s="501">
        <v>17.938020000000002</v>
      </c>
      <c r="BI57" s="501">
        <v>17.938020000000002</v>
      </c>
      <c r="BJ57" s="501">
        <v>17.938020000000002</v>
      </c>
      <c r="BK57" s="501">
        <v>17.938020000000002</v>
      </c>
      <c r="BL57" s="501">
        <v>17.938020000000002</v>
      </c>
      <c r="BM57" s="501">
        <v>17.938020000000002</v>
      </c>
      <c r="BN57" s="501">
        <v>17.86552</v>
      </c>
      <c r="BO57" s="501">
        <v>17.793019999999999</v>
      </c>
      <c r="BP57" s="501">
        <v>17.793019999999999</v>
      </c>
      <c r="BQ57" s="501">
        <v>17.793019999999999</v>
      </c>
      <c r="BR57" s="501">
        <v>17.793019999999999</v>
      </c>
      <c r="BS57" s="501">
        <v>17.793019999999999</v>
      </c>
      <c r="BT57" s="501">
        <v>17.793019999999999</v>
      </c>
      <c r="BU57" s="501">
        <v>17.793019999999999</v>
      </c>
      <c r="BV57" s="501">
        <v>17.793019999999999</v>
      </c>
    </row>
    <row r="58" spans="1:79" s="221" customFormat="1" ht="11.05" customHeight="1" x14ac:dyDescent="0.2">
      <c r="A58" s="490" t="s">
        <v>589</v>
      </c>
      <c r="B58" s="513" t="s">
        <v>590</v>
      </c>
      <c r="C58" s="68">
        <v>0.82608207329000005</v>
      </c>
      <c r="D58" s="68">
        <v>0.70628491203999999</v>
      </c>
      <c r="E58" s="68">
        <v>0.81853522509999999</v>
      </c>
      <c r="F58" s="68">
        <v>0.86250324089999997</v>
      </c>
      <c r="G58" s="68">
        <v>0.88982871516999995</v>
      </c>
      <c r="H58" s="68">
        <v>0.92360862105999997</v>
      </c>
      <c r="I58" s="68">
        <v>0.90912004323999995</v>
      </c>
      <c r="J58" s="68">
        <v>0.90348343113999996</v>
      </c>
      <c r="K58" s="68">
        <v>0.87160057142000003</v>
      </c>
      <c r="L58" s="68">
        <v>0.86059634570999999</v>
      </c>
      <c r="M58" s="68">
        <v>0.89121872260000001</v>
      </c>
      <c r="N58" s="68">
        <v>0.91230425419000005</v>
      </c>
      <c r="O58" s="68">
        <v>0.89044674705000004</v>
      </c>
      <c r="P58" s="68">
        <v>0.88918748476999998</v>
      </c>
      <c r="Q58" s="68">
        <v>0.91524513628000004</v>
      </c>
      <c r="R58" s="68">
        <v>0.89893990902999998</v>
      </c>
      <c r="S58" s="68">
        <v>0.93307905349999998</v>
      </c>
      <c r="T58" s="68">
        <v>0.95393689526000003</v>
      </c>
      <c r="U58" s="68">
        <v>0.94051431024999999</v>
      </c>
      <c r="V58" s="68">
        <v>0.94141616045999998</v>
      </c>
      <c r="W58" s="68">
        <v>0.92475221476000002</v>
      </c>
      <c r="X58" s="68">
        <v>0.90282639187000002</v>
      </c>
      <c r="Y58" s="68">
        <v>0.94092057093000003</v>
      </c>
      <c r="Z58" s="68">
        <v>0.87998662490000001</v>
      </c>
      <c r="AA58" s="68">
        <v>0.86516471507000003</v>
      </c>
      <c r="AB58" s="68">
        <v>0.86670832971</v>
      </c>
      <c r="AC58" s="68">
        <v>0.87717210309000004</v>
      </c>
      <c r="AD58" s="68">
        <v>0.90107829787000004</v>
      </c>
      <c r="AE58" s="68">
        <v>0.91714693884999998</v>
      </c>
      <c r="AF58" s="68">
        <v>0.9312583123</v>
      </c>
      <c r="AG58" s="68">
        <v>0.93779266032999997</v>
      </c>
      <c r="AH58" s="68">
        <v>0.94134816135999999</v>
      </c>
      <c r="AI58" s="68">
        <v>0.91458363992000002</v>
      </c>
      <c r="AJ58" s="68">
        <v>0.86666594790999996</v>
      </c>
      <c r="AK58" s="68">
        <v>0.89866506226999998</v>
      </c>
      <c r="AL58" s="68">
        <v>0.93058684722999996</v>
      </c>
      <c r="AM58" s="68">
        <v>0.86039052721999998</v>
      </c>
      <c r="AN58" s="68">
        <v>0.82506302116999997</v>
      </c>
      <c r="AO58" s="68">
        <v>0.88898063453999998</v>
      </c>
      <c r="AP58" s="68">
        <v>0.89666091309999996</v>
      </c>
      <c r="AQ58" s="68">
        <v>0.93698039749999995</v>
      </c>
      <c r="AR58" s="68">
        <v>0.94231183102000005</v>
      </c>
      <c r="AS58" s="68">
        <v>0.92477316961</v>
      </c>
      <c r="AT58" s="68">
        <v>0.94240017530999998</v>
      </c>
      <c r="AU58" s="68">
        <v>0.90677041419000004</v>
      </c>
      <c r="AV58" s="68">
        <v>0.89986782551</v>
      </c>
      <c r="AW58" s="68">
        <v>0.91687976655000003</v>
      </c>
      <c r="AX58" s="68">
        <v>0.93037773925</v>
      </c>
      <c r="AY58" s="839">
        <v>0.86907783592999999</v>
      </c>
      <c r="AZ58" s="839">
        <v>0.84909574198000004</v>
      </c>
      <c r="BA58" s="839">
        <v>0.88946958809999999</v>
      </c>
      <c r="BB58" s="839">
        <v>0.90820939174000004</v>
      </c>
      <c r="BC58" s="839">
        <v>0.92931567616999999</v>
      </c>
      <c r="BD58" s="839">
        <v>0.94959088021000004</v>
      </c>
      <c r="BE58" s="519">
        <v>0.94690169999999996</v>
      </c>
      <c r="BF58" s="519">
        <v>0.95056870000000004</v>
      </c>
      <c r="BG58" s="519">
        <v>0.91313719999999998</v>
      </c>
      <c r="BH58" s="519">
        <v>0.87643890000000002</v>
      </c>
      <c r="BI58" s="519">
        <v>0.91480030000000001</v>
      </c>
      <c r="BJ58" s="519">
        <v>0.91936329999999999</v>
      </c>
      <c r="BK58" s="519">
        <v>0.88834109999999999</v>
      </c>
      <c r="BL58" s="519">
        <v>0.86928349999999999</v>
      </c>
      <c r="BM58" s="519">
        <v>0.89937630000000002</v>
      </c>
      <c r="BN58" s="519">
        <v>0.91246640000000001</v>
      </c>
      <c r="BO58" s="519">
        <v>0.93575410000000003</v>
      </c>
      <c r="BP58" s="519">
        <v>0.94010919999999998</v>
      </c>
      <c r="BQ58" s="519">
        <v>0.94476329999999997</v>
      </c>
      <c r="BR58" s="519">
        <v>0.93798060000000005</v>
      </c>
      <c r="BS58" s="519">
        <v>0.90341269999999996</v>
      </c>
      <c r="BT58" s="519">
        <v>0.87737620000000005</v>
      </c>
      <c r="BU58" s="519">
        <v>0.90729870000000001</v>
      </c>
      <c r="BV58" s="519">
        <v>0.91709010000000002</v>
      </c>
    </row>
    <row r="59" spans="1:79" s="118" customFormat="1" ht="22.3" customHeight="1" x14ac:dyDescent="0.2">
      <c r="A59" s="934"/>
      <c r="B59" s="1048" t="s">
        <v>591</v>
      </c>
      <c r="C59" s="1049"/>
      <c r="D59" s="1049"/>
      <c r="E59" s="1049"/>
      <c r="F59" s="1049"/>
      <c r="G59" s="1049"/>
      <c r="H59" s="1049"/>
      <c r="I59" s="1049"/>
      <c r="J59" s="1049"/>
      <c r="K59" s="1049"/>
      <c r="L59" s="1049"/>
      <c r="M59" s="1049"/>
      <c r="N59" s="1049"/>
      <c r="O59" s="1049"/>
      <c r="P59" s="1049"/>
      <c r="Q59" s="1049"/>
      <c r="R59" s="935"/>
      <c r="S59" s="935"/>
      <c r="T59" s="935"/>
      <c r="U59" s="935"/>
      <c r="V59" s="935"/>
      <c r="W59" s="935"/>
      <c r="X59" s="935"/>
      <c r="Y59" s="935"/>
      <c r="Z59" s="935"/>
      <c r="AA59" s="935"/>
      <c r="AB59" s="935"/>
      <c r="AC59" s="935"/>
      <c r="AD59" s="935"/>
      <c r="AE59" s="935"/>
      <c r="AF59" s="935"/>
      <c r="AG59" s="935"/>
      <c r="AH59" s="935"/>
      <c r="AI59" s="935"/>
      <c r="AJ59" s="935"/>
      <c r="AK59" s="935"/>
      <c r="AL59" s="935"/>
      <c r="AM59" s="935"/>
      <c r="AN59" s="935"/>
      <c r="AO59" s="935"/>
      <c r="AP59" s="935"/>
      <c r="AQ59" s="935"/>
      <c r="AR59" s="935"/>
      <c r="AS59" s="935"/>
      <c r="AT59" s="935"/>
      <c r="AU59" s="935"/>
      <c r="AV59" s="935"/>
      <c r="AW59" s="935"/>
      <c r="AX59" s="935"/>
      <c r="AY59" s="588"/>
      <c r="AZ59" s="588"/>
      <c r="BA59" s="588"/>
      <c r="BB59" s="588"/>
      <c r="BC59" s="588"/>
      <c r="BD59" s="588"/>
      <c r="BE59" s="162"/>
      <c r="BF59" s="588"/>
      <c r="BG59" s="588"/>
      <c r="BH59" s="588"/>
      <c r="BI59" s="588"/>
      <c r="BJ59" s="162"/>
      <c r="BK59" s="935"/>
      <c r="BL59" s="935"/>
      <c r="BM59" s="935"/>
      <c r="BN59" s="935"/>
      <c r="BO59" s="935"/>
      <c r="BP59" s="935"/>
      <c r="BQ59" s="935"/>
      <c r="BR59" s="935"/>
      <c r="BS59" s="935"/>
      <c r="BT59" s="935"/>
      <c r="BU59" s="935"/>
      <c r="BV59" s="935"/>
      <c r="BW59" s="935"/>
      <c r="BX59" s="935"/>
      <c r="BY59" s="935"/>
      <c r="BZ59" s="935"/>
      <c r="CA59" s="935"/>
    </row>
    <row r="60" spans="1:79" ht="11.95" customHeight="1" x14ac:dyDescent="0.2">
      <c r="A60" s="212"/>
      <c r="B60" s="719" t="s">
        <v>114</v>
      </c>
      <c r="C60" s="731"/>
      <c r="D60" s="731"/>
      <c r="E60" s="731"/>
      <c r="F60" s="731"/>
      <c r="G60" s="731"/>
      <c r="H60" s="731"/>
      <c r="I60" s="731"/>
      <c r="J60" s="731"/>
      <c r="K60" s="731"/>
      <c r="L60" s="731"/>
      <c r="M60" s="731"/>
      <c r="N60" s="731"/>
      <c r="O60" s="731"/>
      <c r="P60" s="731"/>
      <c r="Q60" s="731"/>
      <c r="R60" s="254"/>
      <c r="S60" s="254"/>
      <c r="T60" s="254"/>
      <c r="U60" s="254"/>
      <c r="V60" s="254"/>
      <c r="W60" s="254"/>
      <c r="X60" s="254"/>
      <c r="Y60" s="254"/>
      <c r="Z60" s="254"/>
      <c r="AA60" s="254"/>
      <c r="AB60" s="254"/>
      <c r="AC60" s="254"/>
      <c r="AD60" s="254"/>
      <c r="AE60" s="254"/>
      <c r="AF60" s="254"/>
      <c r="AG60" s="254"/>
      <c r="AH60" s="254"/>
      <c r="AI60" s="254"/>
      <c r="AJ60" s="254"/>
      <c r="AK60" s="254"/>
      <c r="AL60" s="254"/>
      <c r="AM60" s="254"/>
      <c r="AN60" s="254"/>
      <c r="AO60" s="254"/>
      <c r="AP60" s="254"/>
      <c r="AQ60" s="254"/>
      <c r="AR60" s="254"/>
      <c r="AS60" s="254"/>
      <c r="AT60" s="254"/>
      <c r="AU60" s="254"/>
      <c r="AV60" s="254"/>
      <c r="AW60" s="254"/>
      <c r="AX60" s="254"/>
      <c r="BD60" s="589"/>
      <c r="BE60" s="107"/>
      <c r="BF60" s="589"/>
      <c r="BH60" s="589"/>
      <c r="BK60" s="254"/>
      <c r="BL60" s="254"/>
      <c r="BM60" s="254"/>
      <c r="BN60" s="254"/>
      <c r="BO60" s="254"/>
      <c r="BP60" s="254"/>
      <c r="BQ60" s="254"/>
      <c r="BR60" s="254"/>
      <c r="BS60" s="254"/>
      <c r="BT60" s="254"/>
      <c r="BU60" s="254"/>
      <c r="BV60" s="254"/>
      <c r="BW60" s="254"/>
      <c r="BX60" s="254"/>
      <c r="BY60" s="254"/>
      <c r="BZ60" s="254"/>
      <c r="CA60" s="254"/>
    </row>
    <row r="61" spans="1:79" s="284" customFormat="1" ht="11.95" customHeight="1" x14ac:dyDescent="0.2">
      <c r="A61" s="283"/>
      <c r="B61" s="992" t="str">
        <f>Dates!$G$2</f>
        <v>EIA completed modeling and analysis for this report on Wednesday, July 2, 2025.</v>
      </c>
      <c r="C61" s="979"/>
      <c r="D61" s="979"/>
      <c r="E61" s="979"/>
      <c r="F61" s="979"/>
      <c r="G61" s="979"/>
      <c r="H61" s="979"/>
      <c r="I61" s="979"/>
      <c r="J61" s="979"/>
      <c r="K61" s="979"/>
      <c r="L61" s="979"/>
      <c r="M61" s="979"/>
      <c r="N61" s="979"/>
      <c r="O61" s="979"/>
      <c r="P61" s="979"/>
      <c r="Q61" s="979"/>
      <c r="AY61" s="287"/>
      <c r="AZ61" s="287"/>
      <c r="BA61" s="287"/>
      <c r="BB61" s="287"/>
      <c r="BC61" s="287"/>
      <c r="BD61" s="287"/>
      <c r="BF61" s="287"/>
      <c r="BG61" s="287"/>
      <c r="BH61" s="287"/>
      <c r="BI61" s="287"/>
    </row>
    <row r="62" spans="1:79" s="118" customFormat="1" ht="11.95" customHeight="1" x14ac:dyDescent="0.2">
      <c r="A62" s="934"/>
      <c r="B62" s="1050" t="s">
        <v>115</v>
      </c>
      <c r="C62" s="1051"/>
      <c r="D62" s="1051"/>
      <c r="E62" s="1051"/>
      <c r="F62" s="1051"/>
      <c r="G62" s="1051"/>
      <c r="H62" s="1051"/>
      <c r="I62" s="1051"/>
      <c r="J62" s="1051"/>
      <c r="K62" s="1051"/>
      <c r="L62" s="1051"/>
      <c r="M62" s="1051"/>
      <c r="N62" s="1051"/>
      <c r="O62" s="1051"/>
      <c r="P62" s="1051"/>
      <c r="Q62" s="1051"/>
      <c r="R62" s="935"/>
      <c r="S62" s="935"/>
      <c r="T62" s="935"/>
      <c r="U62" s="935"/>
      <c r="V62" s="935"/>
      <c r="W62" s="935"/>
      <c r="X62" s="935"/>
      <c r="Y62" s="935"/>
      <c r="Z62" s="935"/>
      <c r="AA62" s="935"/>
      <c r="AB62" s="935"/>
      <c r="AC62" s="935"/>
      <c r="AD62" s="935"/>
      <c r="AE62" s="935"/>
      <c r="AF62" s="935"/>
      <c r="AG62" s="935"/>
      <c r="AH62" s="935"/>
      <c r="AI62" s="935"/>
      <c r="AJ62" s="935"/>
      <c r="AK62" s="935"/>
      <c r="AL62" s="935"/>
      <c r="AM62" s="935"/>
      <c r="AN62" s="935"/>
      <c r="AO62" s="935"/>
      <c r="AP62" s="935"/>
      <c r="AQ62" s="935"/>
      <c r="AR62" s="935"/>
      <c r="AS62" s="935"/>
      <c r="AT62" s="935"/>
      <c r="AU62" s="935"/>
      <c r="AV62" s="935"/>
      <c r="AW62" s="935"/>
      <c r="AX62" s="935"/>
      <c r="AY62" s="588"/>
      <c r="AZ62" s="588"/>
      <c r="BA62" s="588"/>
      <c r="BB62" s="588"/>
      <c r="BC62" s="588"/>
      <c r="BD62" s="588"/>
      <c r="BE62" s="162"/>
      <c r="BF62" s="588"/>
      <c r="BG62" s="588"/>
      <c r="BH62" s="588"/>
      <c r="BI62" s="588"/>
      <c r="BJ62" s="162"/>
      <c r="BK62" s="935"/>
      <c r="BL62" s="935"/>
      <c r="BM62" s="935"/>
      <c r="BN62" s="935"/>
      <c r="BO62" s="935"/>
      <c r="BP62" s="935"/>
      <c r="BQ62" s="935"/>
      <c r="BR62" s="935"/>
      <c r="BS62" s="935"/>
      <c r="BT62" s="935"/>
      <c r="BU62" s="935"/>
      <c r="BV62" s="935"/>
      <c r="BW62" s="935"/>
      <c r="BX62" s="935"/>
      <c r="BY62" s="935"/>
      <c r="BZ62" s="935"/>
      <c r="CA62" s="935"/>
    </row>
    <row r="63" spans="1:79" s="118" customFormat="1" ht="11.95" customHeight="1" x14ac:dyDescent="0.2">
      <c r="A63" s="934"/>
      <c r="B63" s="1001" t="s">
        <v>116</v>
      </c>
      <c r="C63" s="988"/>
      <c r="D63" s="988"/>
      <c r="E63" s="988"/>
      <c r="F63" s="988"/>
      <c r="G63" s="988"/>
      <c r="H63" s="988"/>
      <c r="I63" s="988"/>
      <c r="J63" s="988"/>
      <c r="K63" s="988"/>
      <c r="L63" s="988"/>
      <c r="M63" s="988"/>
      <c r="N63" s="988"/>
      <c r="O63" s="988"/>
      <c r="P63" s="988"/>
      <c r="Q63" s="988"/>
      <c r="R63" s="935"/>
      <c r="S63" s="935"/>
      <c r="T63" s="935"/>
      <c r="U63" s="935"/>
      <c r="V63" s="935"/>
      <c r="W63" s="935"/>
      <c r="X63" s="935"/>
      <c r="Y63" s="935"/>
      <c r="Z63" s="935"/>
      <c r="AA63" s="935"/>
      <c r="AB63" s="935"/>
      <c r="AC63" s="935"/>
      <c r="AD63" s="935"/>
      <c r="AE63" s="935"/>
      <c r="AF63" s="935"/>
      <c r="AG63" s="935"/>
      <c r="AH63" s="935"/>
      <c r="AI63" s="935"/>
      <c r="AJ63" s="935"/>
      <c r="AK63" s="935"/>
      <c r="AL63" s="935"/>
      <c r="AM63" s="935"/>
      <c r="AN63" s="935"/>
      <c r="AO63" s="935"/>
      <c r="AP63" s="935"/>
      <c r="AQ63" s="935"/>
      <c r="AR63" s="935"/>
      <c r="AS63" s="935"/>
      <c r="AT63" s="935"/>
      <c r="AU63" s="935"/>
      <c r="AV63" s="935"/>
      <c r="AW63" s="935"/>
      <c r="AX63" s="935"/>
      <c r="AY63" s="588"/>
      <c r="AZ63" s="588"/>
      <c r="BA63" s="588"/>
      <c r="BB63" s="588"/>
      <c r="BC63" s="588"/>
      <c r="BD63" s="588"/>
      <c r="BE63" s="162"/>
      <c r="BF63" s="588"/>
      <c r="BG63" s="588"/>
      <c r="BH63" s="588"/>
      <c r="BI63" s="588"/>
      <c r="BJ63" s="162"/>
      <c r="BK63" s="935"/>
      <c r="BL63" s="935"/>
      <c r="BM63" s="935"/>
      <c r="BN63" s="935"/>
      <c r="BO63" s="935"/>
      <c r="BP63" s="935"/>
      <c r="BQ63" s="935"/>
      <c r="BR63" s="935"/>
      <c r="BS63" s="935"/>
      <c r="BT63" s="935"/>
      <c r="BU63" s="935"/>
      <c r="BV63" s="935"/>
      <c r="BW63" s="935"/>
      <c r="BX63" s="935"/>
      <c r="BY63" s="935"/>
      <c r="BZ63" s="935"/>
      <c r="CA63" s="935"/>
    </row>
    <row r="64" spans="1:79" s="118" customFormat="1" ht="11.95" customHeight="1" x14ac:dyDescent="0.2">
      <c r="A64" s="934"/>
      <c r="B64" s="996" t="s">
        <v>122</v>
      </c>
      <c r="C64" s="998"/>
      <c r="D64" s="998"/>
      <c r="E64" s="998"/>
      <c r="F64" s="998"/>
      <c r="G64" s="998"/>
      <c r="H64" s="998"/>
      <c r="I64" s="998"/>
      <c r="J64" s="998"/>
      <c r="K64" s="998"/>
      <c r="L64" s="998"/>
      <c r="M64" s="998"/>
      <c r="N64" s="998"/>
      <c r="O64" s="998"/>
      <c r="P64" s="998"/>
      <c r="Q64" s="1042"/>
      <c r="R64" s="935"/>
      <c r="S64" s="935"/>
      <c r="T64" s="935"/>
      <c r="U64" s="935"/>
      <c r="V64" s="935"/>
      <c r="W64" s="935"/>
      <c r="X64" s="935"/>
      <c r="Y64" s="935"/>
      <c r="Z64" s="935"/>
      <c r="AA64" s="935"/>
      <c r="AB64" s="935"/>
      <c r="AC64" s="935"/>
      <c r="AD64" s="935"/>
      <c r="AE64" s="935"/>
      <c r="AF64" s="935"/>
      <c r="AG64" s="935"/>
      <c r="AH64" s="935"/>
      <c r="AI64" s="935"/>
      <c r="AJ64" s="935"/>
      <c r="AK64" s="935"/>
      <c r="AL64" s="935"/>
      <c r="AM64" s="935"/>
      <c r="AN64" s="935"/>
      <c r="AO64" s="935"/>
      <c r="AP64" s="935"/>
      <c r="AQ64" s="935"/>
      <c r="AR64" s="935"/>
      <c r="AS64" s="935"/>
      <c r="AT64" s="935"/>
      <c r="AU64" s="935"/>
      <c r="AV64" s="935"/>
      <c r="AW64" s="935"/>
      <c r="AX64" s="935"/>
      <c r="AY64" s="588"/>
      <c r="AZ64" s="588"/>
      <c r="BA64" s="588"/>
      <c r="BB64" s="588"/>
      <c r="BC64" s="588"/>
      <c r="BD64" s="588"/>
      <c r="BE64" s="162"/>
      <c r="BF64" s="588"/>
      <c r="BG64" s="588"/>
      <c r="BH64" s="588"/>
      <c r="BI64" s="588"/>
      <c r="BJ64" s="162"/>
      <c r="BK64" s="935"/>
      <c r="BL64" s="935"/>
      <c r="BM64" s="935"/>
      <c r="BN64" s="935"/>
      <c r="BO64" s="935"/>
      <c r="BP64" s="935"/>
      <c r="BQ64" s="935"/>
      <c r="BR64" s="935"/>
      <c r="BS64" s="935"/>
      <c r="BT64" s="935"/>
      <c r="BU64" s="935"/>
      <c r="BV64" s="935"/>
      <c r="BW64" s="935"/>
      <c r="BX64" s="935"/>
      <c r="BY64" s="935"/>
      <c r="BZ64" s="935"/>
      <c r="CA64" s="935"/>
    </row>
    <row r="65" spans="1:74" s="118" customFormat="1" ht="11.95" customHeight="1" x14ac:dyDescent="0.2">
      <c r="A65" s="934"/>
      <c r="B65" s="718" t="s">
        <v>118</v>
      </c>
      <c r="C65" s="254"/>
      <c r="D65" s="254"/>
      <c r="E65" s="254"/>
      <c r="F65" s="254"/>
      <c r="G65" s="254"/>
      <c r="H65" s="254"/>
      <c r="I65" s="254"/>
      <c r="J65" s="254"/>
      <c r="K65" s="254"/>
      <c r="L65" s="254"/>
      <c r="M65" s="254"/>
      <c r="N65" s="254"/>
      <c r="O65" s="254"/>
      <c r="P65" s="254"/>
      <c r="Q65" s="254"/>
      <c r="R65" s="935"/>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35"/>
      <c r="AR65" s="935"/>
      <c r="AS65" s="935"/>
      <c r="AT65" s="935"/>
      <c r="AU65" s="935"/>
      <c r="AV65" s="935"/>
      <c r="AW65" s="935"/>
      <c r="AX65" s="935"/>
      <c r="AY65" s="588"/>
      <c r="AZ65" s="588"/>
      <c r="BA65" s="588"/>
      <c r="BB65" s="588"/>
      <c r="BC65" s="588"/>
      <c r="BD65" s="588"/>
      <c r="BE65" s="162"/>
      <c r="BF65" s="588"/>
      <c r="BG65" s="588"/>
      <c r="BH65" s="588"/>
      <c r="BI65" s="588"/>
      <c r="BJ65" s="162"/>
      <c r="BK65" s="935"/>
      <c r="BL65" s="935"/>
      <c r="BM65" s="935"/>
      <c r="BN65" s="935"/>
      <c r="BO65" s="935"/>
      <c r="BP65" s="935"/>
      <c r="BQ65" s="935"/>
      <c r="BR65" s="935"/>
      <c r="BS65" s="935"/>
      <c r="BT65" s="935"/>
      <c r="BU65" s="935"/>
      <c r="BV65" s="935"/>
    </row>
    <row r="66" spans="1:74" s="118" customFormat="1" ht="11.95" customHeight="1" x14ac:dyDescent="0.2">
      <c r="A66" s="934"/>
      <c r="B66" s="996" t="s">
        <v>592</v>
      </c>
      <c r="C66" s="1047"/>
      <c r="D66" s="1047"/>
      <c r="E66" s="1047"/>
      <c r="F66" s="1047"/>
      <c r="G66" s="1047"/>
      <c r="H66" s="1047"/>
      <c r="I66" s="1047"/>
      <c r="J66" s="1047"/>
      <c r="K66" s="1047"/>
      <c r="L66" s="1047"/>
      <c r="M66" s="1047"/>
      <c r="N66" s="1047"/>
      <c r="O66" s="1047"/>
      <c r="P66" s="1047"/>
      <c r="Q66" s="1042"/>
      <c r="R66" s="935"/>
      <c r="S66" s="935"/>
      <c r="T66" s="935"/>
      <c r="U66" s="935"/>
      <c r="V66" s="935"/>
      <c r="W66" s="935"/>
      <c r="X66" s="935"/>
      <c r="Y66" s="935"/>
      <c r="Z66" s="935"/>
      <c r="AA66" s="935"/>
      <c r="AB66" s="935"/>
      <c r="AC66" s="935"/>
      <c r="AD66" s="935"/>
      <c r="AE66" s="935"/>
      <c r="AF66" s="935"/>
      <c r="AG66" s="935"/>
      <c r="AH66" s="935"/>
      <c r="AI66" s="935"/>
      <c r="AJ66" s="935"/>
      <c r="AK66" s="935"/>
      <c r="AL66" s="935"/>
      <c r="AM66" s="935"/>
      <c r="AN66" s="935"/>
      <c r="AO66" s="935"/>
      <c r="AP66" s="935"/>
      <c r="AQ66" s="935"/>
      <c r="AR66" s="935"/>
      <c r="AS66" s="935"/>
      <c r="AT66" s="935"/>
      <c r="AU66" s="935"/>
      <c r="AV66" s="935"/>
      <c r="AW66" s="935"/>
      <c r="AX66" s="935"/>
      <c r="AY66" s="588"/>
      <c r="AZ66" s="588"/>
      <c r="BA66" s="588"/>
      <c r="BB66" s="588"/>
      <c r="BC66" s="588"/>
      <c r="BD66" s="588"/>
      <c r="BE66" s="162"/>
      <c r="BF66" s="588"/>
      <c r="BG66" s="588"/>
      <c r="BH66" s="588"/>
      <c r="BI66" s="588"/>
      <c r="BJ66" s="162"/>
      <c r="BK66" s="935"/>
      <c r="BL66" s="935"/>
      <c r="BM66" s="935"/>
      <c r="BN66" s="935"/>
      <c r="BO66" s="935"/>
      <c r="BP66" s="935"/>
      <c r="BQ66" s="935"/>
      <c r="BR66" s="935"/>
      <c r="BS66" s="935"/>
      <c r="BT66" s="935"/>
      <c r="BU66" s="935"/>
      <c r="BV66" s="935"/>
    </row>
    <row r="67" spans="1:74" s="118" customFormat="1" ht="11.95" customHeight="1" x14ac:dyDescent="0.2">
      <c r="A67" s="197"/>
      <c r="B67" s="999" t="s">
        <v>593</v>
      </c>
      <c r="C67" s="998"/>
      <c r="D67" s="998"/>
      <c r="E67" s="998"/>
      <c r="F67" s="998"/>
      <c r="G67" s="998"/>
      <c r="H67" s="998"/>
      <c r="I67" s="998"/>
      <c r="J67" s="998"/>
      <c r="K67" s="998"/>
      <c r="L67" s="998"/>
      <c r="M67" s="998"/>
      <c r="N67" s="998"/>
      <c r="O67" s="998"/>
      <c r="P67" s="998"/>
      <c r="Q67" s="1042"/>
      <c r="R67" s="935"/>
      <c r="S67" s="935"/>
      <c r="T67" s="935"/>
      <c r="U67" s="935"/>
      <c r="V67" s="935"/>
      <c r="W67" s="935"/>
      <c r="X67" s="935"/>
      <c r="Y67" s="935"/>
      <c r="Z67" s="935"/>
      <c r="AA67" s="935"/>
      <c r="AB67" s="935"/>
      <c r="AC67" s="935"/>
      <c r="AD67" s="935"/>
      <c r="AE67" s="935"/>
      <c r="AF67" s="935"/>
      <c r="AG67" s="935"/>
      <c r="AH67" s="935"/>
      <c r="AI67" s="935"/>
      <c r="AJ67" s="935"/>
      <c r="AK67" s="935"/>
      <c r="AL67" s="935"/>
      <c r="AM67" s="935"/>
      <c r="AN67" s="935"/>
      <c r="AO67" s="935"/>
      <c r="AP67" s="935"/>
      <c r="AQ67" s="935"/>
      <c r="AR67" s="935"/>
      <c r="AS67" s="935"/>
      <c r="AT67" s="935"/>
      <c r="AU67" s="935"/>
      <c r="AV67" s="935"/>
      <c r="AW67" s="935"/>
      <c r="AX67" s="935"/>
      <c r="AY67" s="588"/>
      <c r="AZ67" s="588"/>
      <c r="BA67" s="588"/>
      <c r="BB67" s="588"/>
      <c r="BC67" s="588"/>
      <c r="BD67" s="588"/>
      <c r="BE67" s="162"/>
      <c r="BF67" s="588"/>
      <c r="BG67" s="588"/>
      <c r="BH67" s="588"/>
      <c r="BI67" s="588"/>
      <c r="BJ67" s="162"/>
      <c r="BK67" s="935"/>
      <c r="BL67" s="935"/>
      <c r="BM67" s="935"/>
      <c r="BN67" s="935"/>
      <c r="BO67" s="935"/>
      <c r="BP67" s="935"/>
      <c r="BQ67" s="935"/>
      <c r="BR67" s="935"/>
      <c r="BS67" s="935"/>
      <c r="BT67" s="935"/>
      <c r="BU67" s="935"/>
      <c r="BV67" s="935"/>
    </row>
    <row r="68" spans="1:74" ht="12.85" x14ac:dyDescent="0.2">
      <c r="A68" s="197"/>
      <c r="B68" s="1046" t="s">
        <v>521</v>
      </c>
      <c r="C68" s="1042"/>
      <c r="D68" s="1042"/>
      <c r="E68" s="1042"/>
      <c r="F68" s="1042"/>
      <c r="G68" s="1042"/>
      <c r="H68" s="1042"/>
      <c r="I68" s="1042"/>
      <c r="J68" s="1042"/>
      <c r="K68" s="1042"/>
      <c r="L68" s="1042"/>
      <c r="M68" s="1042"/>
      <c r="N68" s="1042"/>
      <c r="O68" s="1042"/>
      <c r="P68" s="1042"/>
      <c r="Q68" s="1042"/>
      <c r="R68" s="515"/>
      <c r="S68" s="515"/>
      <c r="T68" s="515"/>
      <c r="U68" s="515"/>
      <c r="V68" s="515"/>
      <c r="W68" s="515"/>
      <c r="X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c r="AV68" s="515"/>
      <c r="AW68" s="515"/>
      <c r="AX68" s="515"/>
      <c r="AY68" s="590"/>
      <c r="AZ68" s="590"/>
      <c r="BA68" s="590"/>
      <c r="BB68" s="590"/>
      <c r="BC68" s="590"/>
      <c r="BD68" s="590"/>
      <c r="BE68" s="106"/>
      <c r="BF68" s="590"/>
      <c r="BG68" s="590"/>
      <c r="BH68" s="590"/>
      <c r="BI68" s="590"/>
      <c r="BJ68" s="106"/>
      <c r="BK68" s="106"/>
      <c r="BL68" s="106"/>
      <c r="BM68" s="106"/>
      <c r="BN68" s="106"/>
      <c r="BO68" s="106"/>
      <c r="BP68" s="106"/>
      <c r="BQ68" s="106"/>
      <c r="BR68" s="106"/>
      <c r="BS68" s="106"/>
      <c r="BT68" s="106"/>
      <c r="BU68" s="106"/>
      <c r="BV68" s="106"/>
    </row>
    <row r="69" spans="1:74" x14ac:dyDescent="0.2">
      <c r="A69" s="254"/>
      <c r="B69" s="254"/>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5"/>
      <c r="AI69" s="515"/>
      <c r="AJ69" s="515"/>
      <c r="AK69" s="515"/>
      <c r="AL69" s="515"/>
      <c r="AM69" s="515"/>
      <c r="AN69" s="515"/>
      <c r="AO69" s="515"/>
      <c r="AP69" s="515"/>
      <c r="AQ69" s="515"/>
      <c r="AR69" s="515"/>
      <c r="AS69" s="515"/>
      <c r="AT69" s="515"/>
      <c r="AU69" s="515"/>
      <c r="AV69" s="515"/>
      <c r="AW69" s="515"/>
      <c r="AX69" s="515"/>
      <c r="AY69" s="590"/>
      <c r="AZ69" s="590"/>
      <c r="BA69" s="590"/>
      <c r="BB69" s="590"/>
      <c r="BC69" s="590"/>
      <c r="BD69" s="590"/>
      <c r="BE69" s="106"/>
      <c r="BF69" s="590"/>
      <c r="BG69" s="590"/>
      <c r="BH69" s="590"/>
      <c r="BI69" s="590"/>
      <c r="BJ69" s="106"/>
      <c r="BK69" s="106"/>
      <c r="BL69" s="106"/>
      <c r="BM69" s="106"/>
      <c r="BN69" s="106"/>
      <c r="BO69" s="106"/>
      <c r="BP69" s="106"/>
      <c r="BQ69" s="106"/>
      <c r="BR69" s="106"/>
      <c r="BS69" s="106"/>
      <c r="BT69" s="106"/>
      <c r="BU69" s="106"/>
      <c r="BV69" s="106"/>
    </row>
    <row r="70" spans="1:74" x14ac:dyDescent="0.2">
      <c r="A70" s="254"/>
      <c r="B70" s="254"/>
      <c r="C70" s="515"/>
      <c r="D70" s="515"/>
      <c r="E70" s="515"/>
      <c r="F70" s="515"/>
      <c r="G70" s="515"/>
      <c r="H70" s="515"/>
      <c r="I70" s="515"/>
      <c r="J70" s="515"/>
      <c r="K70" s="515"/>
      <c r="L70" s="515"/>
      <c r="M70" s="515"/>
      <c r="N70" s="515"/>
      <c r="O70" s="515"/>
      <c r="P70" s="515"/>
      <c r="Q70" s="515"/>
      <c r="R70" s="515"/>
      <c r="S70" s="515"/>
      <c r="T70" s="515"/>
      <c r="U70" s="515"/>
      <c r="V70" s="515"/>
      <c r="W70" s="515"/>
      <c r="X70" s="515"/>
      <c r="Y70" s="515"/>
      <c r="Z70" s="515"/>
      <c r="AA70" s="515"/>
      <c r="AB70" s="515"/>
      <c r="AC70" s="515"/>
      <c r="AD70" s="515"/>
      <c r="AE70" s="515"/>
      <c r="AF70" s="515"/>
      <c r="AG70" s="515"/>
      <c r="AH70" s="515"/>
      <c r="AI70" s="515"/>
      <c r="AJ70" s="515"/>
      <c r="AK70" s="515"/>
      <c r="AL70" s="515"/>
      <c r="AM70" s="515"/>
      <c r="AN70" s="515"/>
      <c r="AO70" s="515"/>
      <c r="AP70" s="515"/>
      <c r="AQ70" s="515"/>
      <c r="AR70" s="515"/>
      <c r="AS70" s="515"/>
      <c r="AT70" s="515"/>
      <c r="AU70" s="515"/>
      <c r="AV70" s="515"/>
      <c r="AW70" s="515"/>
      <c r="AX70" s="515"/>
      <c r="AY70" s="590"/>
      <c r="AZ70" s="590"/>
      <c r="BA70" s="590"/>
      <c r="BB70" s="590"/>
      <c r="BC70" s="590"/>
      <c r="BD70" s="590"/>
      <c r="BE70" s="106"/>
      <c r="BF70" s="590"/>
      <c r="BG70" s="590"/>
      <c r="BH70" s="590"/>
      <c r="BI70" s="590"/>
      <c r="BJ70" s="106"/>
      <c r="BK70" s="106"/>
      <c r="BL70" s="106"/>
      <c r="BM70" s="106"/>
      <c r="BN70" s="106"/>
      <c r="BO70" s="106"/>
      <c r="BP70" s="106"/>
      <c r="BQ70" s="106"/>
      <c r="BR70" s="106"/>
      <c r="BS70" s="106"/>
      <c r="BT70" s="106"/>
      <c r="BU70" s="106"/>
      <c r="BV70" s="106"/>
    </row>
    <row r="71" spans="1:74" x14ac:dyDescent="0.2">
      <c r="A71" s="254"/>
      <c r="B71" s="254"/>
      <c r="C71" s="515"/>
      <c r="D71" s="515"/>
      <c r="E71" s="515"/>
      <c r="F71" s="515"/>
      <c r="G71" s="515"/>
      <c r="H71" s="515"/>
      <c r="I71" s="515"/>
      <c r="J71" s="515"/>
      <c r="K71" s="515"/>
      <c r="L71" s="515"/>
      <c r="M71" s="515"/>
      <c r="N71" s="515"/>
      <c r="O71" s="515"/>
      <c r="P71" s="515"/>
      <c r="Q71" s="515"/>
      <c r="R71" s="515"/>
      <c r="S71" s="515"/>
      <c r="T71" s="515"/>
      <c r="U71" s="515"/>
      <c r="V71" s="515"/>
      <c r="W71" s="515"/>
      <c r="X71" s="515"/>
      <c r="Y71" s="515"/>
      <c r="Z71" s="515"/>
      <c r="AA71" s="515"/>
      <c r="AB71" s="515"/>
      <c r="AC71" s="515"/>
      <c r="AD71" s="515"/>
      <c r="AE71" s="515"/>
      <c r="AF71" s="515"/>
      <c r="AG71" s="515"/>
      <c r="AH71" s="515"/>
      <c r="AI71" s="515"/>
      <c r="AJ71" s="515"/>
      <c r="AK71" s="515"/>
      <c r="AL71" s="515"/>
      <c r="AM71" s="515"/>
      <c r="AN71" s="515"/>
      <c r="AO71" s="515"/>
      <c r="AP71" s="515"/>
      <c r="AQ71" s="515"/>
      <c r="AR71" s="515"/>
      <c r="AS71" s="515"/>
      <c r="AT71" s="515"/>
      <c r="AU71" s="515"/>
      <c r="AV71" s="515"/>
      <c r="AW71" s="515"/>
      <c r="AX71" s="515"/>
      <c r="AY71" s="590"/>
      <c r="AZ71" s="590"/>
      <c r="BA71" s="590"/>
      <c r="BB71" s="590"/>
      <c r="BC71" s="590"/>
      <c r="BD71" s="590"/>
      <c r="BE71" s="106"/>
      <c r="BF71" s="590"/>
      <c r="BG71" s="590"/>
      <c r="BH71" s="590"/>
      <c r="BI71" s="590"/>
      <c r="BJ71" s="106"/>
      <c r="BK71" s="106"/>
      <c r="BL71" s="106"/>
      <c r="BM71" s="106"/>
      <c r="BN71" s="106"/>
      <c r="BO71" s="106"/>
      <c r="BP71" s="106"/>
      <c r="BQ71" s="106"/>
      <c r="BR71" s="106"/>
      <c r="BS71" s="106"/>
      <c r="BT71" s="106"/>
      <c r="BU71" s="106"/>
      <c r="BV71" s="106"/>
    </row>
    <row r="72" spans="1:74" x14ac:dyDescent="0.2">
      <c r="A72" s="254"/>
      <c r="B72" s="254"/>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15"/>
      <c r="AC72" s="515"/>
      <c r="AD72" s="515"/>
      <c r="AE72" s="515"/>
      <c r="AF72" s="515"/>
      <c r="AG72" s="515"/>
      <c r="AH72" s="515"/>
      <c r="AI72" s="515"/>
      <c r="AJ72" s="515"/>
      <c r="AK72" s="515"/>
      <c r="AL72" s="515"/>
      <c r="AM72" s="515"/>
      <c r="AN72" s="515"/>
      <c r="AO72" s="515"/>
      <c r="AP72" s="515"/>
      <c r="AQ72" s="515"/>
      <c r="AR72" s="515"/>
      <c r="AS72" s="515"/>
      <c r="AT72" s="515"/>
      <c r="AU72" s="515"/>
      <c r="AV72" s="515"/>
      <c r="AW72" s="515"/>
      <c r="AX72" s="515"/>
      <c r="AY72" s="590"/>
      <c r="AZ72" s="590"/>
      <c r="BA72" s="590"/>
      <c r="BB72" s="590"/>
      <c r="BC72" s="590"/>
      <c r="BD72" s="590"/>
      <c r="BE72" s="106"/>
      <c r="BF72" s="590"/>
      <c r="BG72" s="590"/>
      <c r="BH72" s="590"/>
      <c r="BI72" s="590"/>
      <c r="BJ72" s="106"/>
      <c r="BK72" s="106"/>
      <c r="BL72" s="106"/>
      <c r="BM72" s="106"/>
      <c r="BN72" s="106"/>
      <c r="BO72" s="106"/>
      <c r="BP72" s="106"/>
      <c r="BQ72" s="106"/>
      <c r="BR72" s="106"/>
      <c r="BS72" s="106"/>
      <c r="BT72" s="106"/>
      <c r="BU72" s="106"/>
      <c r="BV72" s="106"/>
    </row>
    <row r="73" spans="1:74" x14ac:dyDescent="0.2">
      <c r="A73" s="254"/>
      <c r="B73" s="254"/>
      <c r="C73" s="515"/>
      <c r="D73" s="515"/>
      <c r="E73" s="515"/>
      <c r="F73" s="515"/>
      <c r="G73" s="515"/>
      <c r="H73" s="515"/>
      <c r="I73" s="515"/>
      <c r="J73" s="515"/>
      <c r="K73" s="515"/>
      <c r="L73" s="515"/>
      <c r="M73" s="515"/>
      <c r="N73" s="515"/>
      <c r="O73" s="515"/>
      <c r="P73" s="515"/>
      <c r="Q73" s="515"/>
      <c r="R73" s="515"/>
      <c r="S73" s="515"/>
      <c r="T73" s="515"/>
      <c r="U73" s="515"/>
      <c r="V73" s="515"/>
      <c r="W73" s="515"/>
      <c r="X73" s="515"/>
      <c r="Y73" s="515"/>
      <c r="Z73" s="515"/>
      <c r="AA73" s="515"/>
      <c r="AB73" s="515"/>
      <c r="AC73" s="515"/>
      <c r="AD73" s="515"/>
      <c r="AE73" s="515"/>
      <c r="AF73" s="515"/>
      <c r="AG73" s="515"/>
      <c r="AH73" s="515"/>
      <c r="AI73" s="515"/>
      <c r="AJ73" s="515"/>
      <c r="AK73" s="515"/>
      <c r="AL73" s="515"/>
      <c r="AM73" s="515"/>
      <c r="AN73" s="515"/>
      <c r="AO73" s="515"/>
      <c r="AP73" s="515"/>
      <c r="AQ73" s="515"/>
      <c r="AR73" s="515"/>
      <c r="AS73" s="515"/>
      <c r="AT73" s="515"/>
      <c r="AU73" s="515"/>
      <c r="AV73" s="515"/>
      <c r="AW73" s="515"/>
      <c r="AX73" s="515"/>
      <c r="AY73" s="590"/>
      <c r="AZ73" s="590"/>
      <c r="BA73" s="590"/>
      <c r="BB73" s="590"/>
      <c r="BC73" s="590"/>
      <c r="BD73" s="590"/>
      <c r="BE73" s="106"/>
      <c r="BF73" s="590"/>
      <c r="BG73" s="590"/>
      <c r="BH73" s="590"/>
      <c r="BI73" s="590"/>
      <c r="BJ73" s="106"/>
      <c r="BK73" s="106"/>
      <c r="BL73" s="106"/>
      <c r="BM73" s="106"/>
      <c r="BN73" s="106"/>
      <c r="BO73" s="106"/>
      <c r="BP73" s="106"/>
      <c r="BQ73" s="106"/>
      <c r="BR73" s="106"/>
      <c r="BS73" s="106"/>
      <c r="BT73" s="106"/>
      <c r="BU73" s="106"/>
      <c r="BV73" s="106"/>
    </row>
    <row r="74" spans="1:74" x14ac:dyDescent="0.2">
      <c r="A74" s="254"/>
      <c r="B74" s="254"/>
      <c r="C74" s="515"/>
      <c r="D74" s="515"/>
      <c r="E74" s="515"/>
      <c r="F74" s="515"/>
      <c r="G74" s="515"/>
      <c r="H74" s="515"/>
      <c r="I74" s="515"/>
      <c r="J74" s="515"/>
      <c r="K74" s="515"/>
      <c r="L74" s="515"/>
      <c r="M74" s="515"/>
      <c r="N74" s="515"/>
      <c r="O74" s="515"/>
      <c r="P74" s="515"/>
      <c r="Q74" s="515"/>
      <c r="R74" s="515"/>
      <c r="S74" s="515"/>
      <c r="T74" s="515"/>
      <c r="U74" s="515"/>
      <c r="V74" s="515"/>
      <c r="W74" s="515"/>
      <c r="X74" s="515"/>
      <c r="Y74" s="515"/>
      <c r="Z74" s="515"/>
      <c r="AA74" s="515"/>
      <c r="AB74" s="515"/>
      <c r="AC74" s="515"/>
      <c r="AD74" s="515"/>
      <c r="AE74" s="515"/>
      <c r="AF74" s="515"/>
      <c r="AG74" s="515"/>
      <c r="AH74" s="515"/>
      <c r="AI74" s="515"/>
      <c r="AJ74" s="515"/>
      <c r="AK74" s="515"/>
      <c r="AL74" s="515"/>
      <c r="AM74" s="515"/>
      <c r="AN74" s="515"/>
      <c r="AO74" s="515"/>
      <c r="AP74" s="515"/>
      <c r="AQ74" s="515"/>
      <c r="AR74" s="515"/>
      <c r="AS74" s="515"/>
      <c r="AT74" s="515"/>
      <c r="AU74" s="515"/>
      <c r="AV74" s="515"/>
      <c r="AW74" s="515"/>
      <c r="AX74" s="515"/>
      <c r="AY74" s="590"/>
      <c r="AZ74" s="590"/>
      <c r="BA74" s="590"/>
      <c r="BB74" s="590"/>
      <c r="BC74" s="590"/>
      <c r="BD74" s="590"/>
      <c r="BE74" s="106"/>
      <c r="BF74" s="590"/>
      <c r="BG74" s="590"/>
      <c r="BH74" s="590"/>
      <c r="BI74" s="590"/>
      <c r="BJ74" s="106"/>
      <c r="BK74" s="106"/>
      <c r="BL74" s="106"/>
      <c r="BM74" s="106"/>
      <c r="BN74" s="106"/>
      <c r="BO74" s="106"/>
      <c r="BP74" s="106"/>
      <c r="BQ74" s="106"/>
      <c r="BR74" s="106"/>
      <c r="BS74" s="106"/>
      <c r="BT74" s="106"/>
      <c r="BU74" s="106"/>
      <c r="BV74" s="106"/>
    </row>
    <row r="75" spans="1:74" x14ac:dyDescent="0.2">
      <c r="A75" s="254"/>
      <c r="B75" s="25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90"/>
      <c r="AZ75" s="590"/>
      <c r="BA75" s="590"/>
      <c r="BB75" s="590"/>
      <c r="BC75" s="590"/>
      <c r="BD75" s="590"/>
      <c r="BE75" s="106"/>
      <c r="BF75" s="590"/>
      <c r="BG75" s="590"/>
      <c r="BH75" s="590"/>
      <c r="BI75" s="590"/>
      <c r="BJ75" s="106"/>
      <c r="BK75" s="106"/>
      <c r="BL75" s="106"/>
      <c r="BM75" s="106"/>
      <c r="BN75" s="106"/>
      <c r="BO75" s="106"/>
      <c r="BP75" s="106"/>
      <c r="BQ75" s="106"/>
      <c r="BR75" s="106"/>
      <c r="BS75" s="106"/>
      <c r="BT75" s="106"/>
      <c r="BU75" s="106"/>
      <c r="BV75" s="106"/>
    </row>
    <row r="76" spans="1:74" x14ac:dyDescent="0.2">
      <c r="A76" s="254"/>
      <c r="B76" s="254"/>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15"/>
      <c r="AC76" s="515"/>
      <c r="AD76" s="515"/>
      <c r="AE76" s="515"/>
      <c r="AF76" s="515"/>
      <c r="AG76" s="515"/>
      <c r="AH76" s="515"/>
      <c r="AI76" s="515"/>
      <c r="AJ76" s="515"/>
      <c r="AK76" s="515"/>
      <c r="AL76" s="515"/>
      <c r="AM76" s="515"/>
      <c r="AN76" s="515"/>
      <c r="AO76" s="515"/>
      <c r="AP76" s="515"/>
      <c r="AQ76" s="515"/>
      <c r="AR76" s="515"/>
      <c r="AS76" s="515"/>
      <c r="AT76" s="515"/>
      <c r="AU76" s="515"/>
      <c r="AV76" s="515"/>
      <c r="AW76" s="515"/>
      <c r="AX76" s="515"/>
      <c r="AY76" s="590"/>
      <c r="AZ76" s="590"/>
      <c r="BA76" s="590"/>
      <c r="BB76" s="590"/>
      <c r="BC76" s="590"/>
      <c r="BD76" s="590"/>
      <c r="BE76" s="106"/>
      <c r="BF76" s="590"/>
      <c r="BG76" s="590"/>
      <c r="BH76" s="590"/>
      <c r="BI76" s="590"/>
      <c r="BJ76" s="106"/>
      <c r="BK76" s="106"/>
      <c r="BL76" s="106"/>
      <c r="BM76" s="106"/>
      <c r="BN76" s="106"/>
      <c r="BO76" s="106"/>
      <c r="BP76" s="106"/>
      <c r="BQ76" s="106"/>
      <c r="BR76" s="106"/>
      <c r="BS76" s="106"/>
      <c r="BT76" s="106"/>
      <c r="BU76" s="106"/>
      <c r="BV76" s="106"/>
    </row>
    <row r="77" spans="1:74" x14ac:dyDescent="0.2">
      <c r="A77" s="254"/>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BD77" s="589"/>
      <c r="BE77" s="107"/>
      <c r="BF77" s="589"/>
      <c r="BH77" s="589"/>
      <c r="BK77" s="107"/>
      <c r="BL77" s="107"/>
      <c r="BM77" s="107"/>
      <c r="BN77" s="107"/>
      <c r="BO77" s="107"/>
      <c r="BP77" s="107"/>
      <c r="BQ77" s="107"/>
      <c r="BR77" s="107"/>
      <c r="BS77" s="107"/>
      <c r="BT77" s="107"/>
      <c r="BU77" s="107"/>
      <c r="BV77" s="107"/>
    </row>
    <row r="78" spans="1:74" x14ac:dyDescent="0.2">
      <c r="A78" s="254"/>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4"/>
      <c r="AQ78" s="254"/>
      <c r="AR78" s="254"/>
      <c r="AS78" s="254"/>
      <c r="AT78" s="254"/>
      <c r="AU78" s="254"/>
      <c r="AV78" s="254"/>
      <c r="AW78" s="254"/>
      <c r="AX78" s="254"/>
      <c r="BD78" s="589"/>
      <c r="BE78" s="107"/>
      <c r="BF78" s="589"/>
      <c r="BH78" s="589"/>
      <c r="BK78" s="107"/>
      <c r="BL78" s="107"/>
      <c r="BM78" s="107"/>
      <c r="BN78" s="107"/>
      <c r="BO78" s="107"/>
      <c r="BP78" s="107"/>
      <c r="BQ78" s="107"/>
      <c r="BR78" s="107"/>
      <c r="BS78" s="107"/>
      <c r="BT78" s="107"/>
      <c r="BU78" s="107"/>
      <c r="BV78" s="107"/>
    </row>
    <row r="79" spans="1:74" x14ac:dyDescent="0.2">
      <c r="A79" s="254"/>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BD79" s="589"/>
      <c r="BE79" s="107"/>
      <c r="BF79" s="589"/>
      <c r="BH79" s="589"/>
      <c r="BK79" s="107"/>
      <c r="BL79" s="107"/>
      <c r="BM79" s="107"/>
      <c r="BN79" s="107"/>
      <c r="BO79" s="107"/>
      <c r="BP79" s="107"/>
      <c r="BQ79" s="107"/>
      <c r="BR79" s="107"/>
      <c r="BS79" s="107"/>
      <c r="BT79" s="107"/>
      <c r="BU79" s="107"/>
      <c r="BV79" s="107"/>
    </row>
    <row r="80" spans="1:74" x14ac:dyDescent="0.2">
      <c r="A80" s="254"/>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BD80" s="589"/>
      <c r="BE80" s="107"/>
      <c r="BF80" s="589"/>
      <c r="BH80" s="589"/>
      <c r="BK80" s="107"/>
      <c r="BL80" s="107"/>
      <c r="BM80" s="107"/>
      <c r="BN80" s="107"/>
      <c r="BO80" s="107"/>
      <c r="BP80" s="107"/>
      <c r="BQ80" s="107"/>
      <c r="BR80" s="107"/>
      <c r="BS80" s="107"/>
      <c r="BT80" s="107"/>
      <c r="BU80" s="107"/>
      <c r="BV80" s="107"/>
    </row>
    <row r="81" spans="56:74" x14ac:dyDescent="0.2">
      <c r="BD81" s="589"/>
      <c r="BE81" s="107"/>
      <c r="BF81" s="589"/>
      <c r="BH81" s="589"/>
      <c r="BK81" s="107"/>
      <c r="BL81" s="107"/>
      <c r="BM81" s="107"/>
      <c r="BN81" s="107"/>
      <c r="BO81" s="107"/>
      <c r="BP81" s="107"/>
      <c r="BQ81" s="107"/>
      <c r="BR81" s="107"/>
      <c r="BS81" s="107"/>
      <c r="BT81" s="107"/>
      <c r="BU81" s="107"/>
      <c r="BV81" s="107"/>
    </row>
    <row r="82" spans="56:74" x14ac:dyDescent="0.2">
      <c r="BD82" s="589"/>
      <c r="BE82" s="107"/>
      <c r="BF82" s="589"/>
      <c r="BH82" s="589"/>
      <c r="BK82" s="107"/>
      <c r="BL82" s="107"/>
      <c r="BM82" s="107"/>
      <c r="BN82" s="107"/>
      <c r="BO82" s="107"/>
      <c r="BP82" s="107"/>
      <c r="BQ82" s="107"/>
      <c r="BR82" s="107"/>
      <c r="BS82" s="107"/>
      <c r="BT82" s="107"/>
      <c r="BU82" s="107"/>
      <c r="BV82" s="107"/>
    </row>
    <row r="83" spans="56:74" x14ac:dyDescent="0.2">
      <c r="BD83" s="589"/>
      <c r="BE83" s="107"/>
      <c r="BF83" s="589"/>
      <c r="BH83" s="589"/>
      <c r="BK83" s="107"/>
      <c r="BL83" s="107"/>
      <c r="BM83" s="107"/>
      <c r="BN83" s="107"/>
      <c r="BO83" s="107"/>
      <c r="BP83" s="107"/>
      <c r="BQ83" s="107"/>
      <c r="BR83" s="107"/>
      <c r="BS83" s="107"/>
      <c r="BT83" s="107"/>
      <c r="BU83" s="107"/>
      <c r="BV83" s="107"/>
    </row>
    <row r="84" spans="56:74" x14ac:dyDescent="0.2">
      <c r="BD84" s="589"/>
      <c r="BE84" s="107"/>
      <c r="BF84" s="589"/>
      <c r="BH84" s="589"/>
      <c r="BK84" s="107"/>
      <c r="BL84" s="107"/>
      <c r="BM84" s="107"/>
      <c r="BN84" s="107"/>
      <c r="BO84" s="107"/>
      <c r="BP84" s="107"/>
      <c r="BQ84" s="107"/>
      <c r="BR84" s="107"/>
      <c r="BS84" s="107"/>
      <c r="BT84" s="107"/>
      <c r="BU84" s="107"/>
      <c r="BV84" s="107"/>
    </row>
    <row r="85" spans="56:74" x14ac:dyDescent="0.2">
      <c r="BD85" s="589"/>
      <c r="BE85" s="107"/>
      <c r="BF85" s="589"/>
      <c r="BH85" s="589"/>
      <c r="BK85" s="107"/>
      <c r="BL85" s="107"/>
      <c r="BM85" s="107"/>
      <c r="BN85" s="107"/>
      <c r="BO85" s="107"/>
      <c r="BP85" s="107"/>
      <c r="BQ85" s="107"/>
      <c r="BR85" s="107"/>
      <c r="BS85" s="107"/>
      <c r="BT85" s="107"/>
      <c r="BU85" s="107"/>
      <c r="BV85" s="107"/>
    </row>
    <row r="86" spans="56:74" x14ac:dyDescent="0.2">
      <c r="BD86" s="589"/>
      <c r="BE86" s="107"/>
      <c r="BF86" s="589"/>
      <c r="BH86" s="589"/>
      <c r="BK86" s="107"/>
      <c r="BL86" s="107"/>
      <c r="BM86" s="107"/>
      <c r="BN86" s="107"/>
      <c r="BO86" s="107"/>
      <c r="BP86" s="107"/>
      <c r="BQ86" s="107"/>
      <c r="BR86" s="107"/>
      <c r="BS86" s="107"/>
      <c r="BT86" s="107"/>
      <c r="BU86" s="107"/>
      <c r="BV86" s="107"/>
    </row>
    <row r="87" spans="56:74" x14ac:dyDescent="0.2">
      <c r="BD87" s="589"/>
      <c r="BE87" s="107"/>
      <c r="BF87" s="589"/>
      <c r="BH87" s="589"/>
      <c r="BK87" s="107"/>
      <c r="BL87" s="107"/>
      <c r="BM87" s="107"/>
      <c r="BN87" s="107"/>
      <c r="BO87" s="107"/>
      <c r="BP87" s="107"/>
      <c r="BQ87" s="107"/>
      <c r="BR87" s="107"/>
      <c r="BS87" s="107"/>
      <c r="BT87" s="107"/>
      <c r="BU87" s="107"/>
      <c r="BV87" s="107"/>
    </row>
    <row r="88" spans="56:74" x14ac:dyDescent="0.2">
      <c r="BD88" s="589"/>
      <c r="BE88" s="107"/>
      <c r="BF88" s="589"/>
      <c r="BH88" s="589"/>
      <c r="BK88" s="107"/>
      <c r="BL88" s="107"/>
      <c r="BM88" s="107"/>
      <c r="BN88" s="107"/>
      <c r="BO88" s="107"/>
      <c r="BP88" s="107"/>
      <c r="BQ88" s="107"/>
      <c r="BR88" s="107"/>
      <c r="BS88" s="107"/>
      <c r="BT88" s="107"/>
      <c r="BU88" s="107"/>
      <c r="BV88" s="107"/>
    </row>
    <row r="89" spans="56:74" x14ac:dyDescent="0.2">
      <c r="BD89" s="589"/>
      <c r="BE89" s="107"/>
      <c r="BF89" s="589"/>
      <c r="BH89" s="589"/>
      <c r="BK89" s="107"/>
      <c r="BL89" s="107"/>
      <c r="BM89" s="107"/>
      <c r="BN89" s="107"/>
      <c r="BO89" s="107"/>
      <c r="BP89" s="107"/>
      <c r="BQ89" s="107"/>
      <c r="BR89" s="107"/>
      <c r="BS89" s="107"/>
      <c r="BT89" s="107"/>
      <c r="BU89" s="107"/>
      <c r="BV89" s="107"/>
    </row>
    <row r="90" spans="56:74" x14ac:dyDescent="0.2">
      <c r="BD90" s="589"/>
      <c r="BE90" s="107"/>
      <c r="BF90" s="589"/>
      <c r="BH90" s="589"/>
      <c r="BK90" s="107"/>
      <c r="BL90" s="107"/>
      <c r="BM90" s="107"/>
      <c r="BN90" s="107"/>
      <c r="BO90" s="107"/>
      <c r="BP90" s="107"/>
      <c r="BQ90" s="107"/>
      <c r="BR90" s="107"/>
      <c r="BS90" s="107"/>
      <c r="BT90" s="107"/>
      <c r="BU90" s="107"/>
      <c r="BV90" s="107"/>
    </row>
    <row r="91" spans="56:74" x14ac:dyDescent="0.2">
      <c r="BD91" s="589"/>
      <c r="BE91" s="107"/>
      <c r="BF91" s="589"/>
      <c r="BH91" s="589"/>
      <c r="BK91" s="107"/>
      <c r="BL91" s="107"/>
      <c r="BM91" s="107"/>
      <c r="BN91" s="107"/>
      <c r="BO91" s="107"/>
      <c r="BP91" s="107"/>
      <c r="BQ91" s="107"/>
      <c r="BR91" s="107"/>
      <c r="BS91" s="107"/>
      <c r="BT91" s="107"/>
      <c r="BU91" s="107"/>
      <c r="BV91" s="107"/>
    </row>
    <row r="92" spans="56:74" x14ac:dyDescent="0.2">
      <c r="BD92" s="589"/>
      <c r="BE92" s="107"/>
      <c r="BF92" s="589"/>
      <c r="BH92" s="589"/>
      <c r="BK92" s="107"/>
      <c r="BL92" s="107"/>
      <c r="BM92" s="107"/>
      <c r="BN92" s="107"/>
      <c r="BO92" s="107"/>
      <c r="BP92" s="107"/>
      <c r="BQ92" s="107"/>
      <c r="BR92" s="107"/>
      <c r="BS92" s="107"/>
      <c r="BT92" s="107"/>
      <c r="BU92" s="107"/>
      <c r="BV92" s="107"/>
    </row>
    <row r="93" spans="56:74" x14ac:dyDescent="0.2">
      <c r="BD93" s="589"/>
      <c r="BE93" s="107"/>
      <c r="BF93" s="589"/>
      <c r="BH93" s="589"/>
      <c r="BK93" s="107"/>
      <c r="BL93" s="107"/>
      <c r="BM93" s="107"/>
      <c r="BN93" s="107"/>
      <c r="BO93" s="107"/>
      <c r="BP93" s="107"/>
      <c r="BQ93" s="107"/>
      <c r="BR93" s="107"/>
      <c r="BS93" s="107"/>
      <c r="BT93" s="107"/>
      <c r="BU93" s="107"/>
      <c r="BV93" s="107"/>
    </row>
    <row r="94" spans="56:74" x14ac:dyDescent="0.2">
      <c r="BD94" s="589"/>
      <c r="BE94" s="107"/>
      <c r="BF94" s="589"/>
      <c r="BH94" s="589"/>
      <c r="BK94" s="107"/>
      <c r="BL94" s="107"/>
      <c r="BM94" s="107"/>
      <c r="BN94" s="107"/>
      <c r="BO94" s="107"/>
      <c r="BP94" s="107"/>
      <c r="BQ94" s="107"/>
      <c r="BR94" s="107"/>
      <c r="BS94" s="107"/>
      <c r="BT94" s="107"/>
      <c r="BU94" s="107"/>
      <c r="BV94" s="107"/>
    </row>
    <row r="95" spans="56:74" x14ac:dyDescent="0.2">
      <c r="BD95" s="589"/>
      <c r="BE95" s="107"/>
      <c r="BF95" s="589"/>
      <c r="BH95" s="589"/>
      <c r="BK95" s="107"/>
      <c r="BL95" s="107"/>
      <c r="BM95" s="107"/>
      <c r="BN95" s="107"/>
      <c r="BO95" s="107"/>
      <c r="BP95" s="107"/>
      <c r="BQ95" s="107"/>
      <c r="BR95" s="107"/>
      <c r="BS95" s="107"/>
      <c r="BT95" s="107"/>
      <c r="BU95" s="107"/>
      <c r="BV95" s="107"/>
    </row>
    <row r="96" spans="56:74" x14ac:dyDescent="0.2">
      <c r="BD96" s="589"/>
      <c r="BE96" s="107"/>
      <c r="BF96" s="589"/>
      <c r="BH96" s="589"/>
      <c r="BK96" s="107"/>
      <c r="BL96" s="107"/>
      <c r="BM96" s="107"/>
      <c r="BN96" s="107"/>
      <c r="BO96" s="107"/>
      <c r="BP96" s="107"/>
      <c r="BQ96" s="107"/>
      <c r="BR96" s="107"/>
      <c r="BS96" s="107"/>
      <c r="BT96" s="107"/>
      <c r="BU96" s="107"/>
      <c r="BV96" s="107"/>
    </row>
    <row r="97" spans="56:74" x14ac:dyDescent="0.2">
      <c r="BD97" s="589"/>
      <c r="BE97" s="107"/>
      <c r="BF97" s="589"/>
      <c r="BH97" s="589"/>
      <c r="BK97" s="107"/>
      <c r="BL97" s="107"/>
      <c r="BM97" s="107"/>
      <c r="BN97" s="107"/>
      <c r="BO97" s="107"/>
      <c r="BP97" s="107"/>
      <c r="BQ97" s="107"/>
      <c r="BR97" s="107"/>
      <c r="BS97" s="107"/>
      <c r="BT97" s="107"/>
      <c r="BU97" s="107"/>
      <c r="BV97" s="107"/>
    </row>
    <row r="98" spans="56:74" x14ac:dyDescent="0.2">
      <c r="BD98" s="589"/>
      <c r="BE98" s="107"/>
      <c r="BF98" s="589"/>
      <c r="BH98" s="589"/>
      <c r="BK98" s="107"/>
      <c r="BL98" s="107"/>
      <c r="BM98" s="107"/>
      <c r="BN98" s="107"/>
      <c r="BO98" s="107"/>
      <c r="BP98" s="107"/>
      <c r="BQ98" s="107"/>
      <c r="BR98" s="107"/>
      <c r="BS98" s="107"/>
      <c r="BT98" s="107"/>
      <c r="BU98" s="107"/>
      <c r="BV98" s="107"/>
    </row>
    <row r="99" spans="56:74" x14ac:dyDescent="0.2">
      <c r="BD99" s="589"/>
      <c r="BE99" s="107"/>
      <c r="BF99" s="589"/>
      <c r="BH99" s="589"/>
      <c r="BK99" s="107"/>
      <c r="BL99" s="107"/>
      <c r="BM99" s="107"/>
      <c r="BN99" s="107"/>
      <c r="BO99" s="107"/>
      <c r="BP99" s="107"/>
      <c r="BQ99" s="107"/>
      <c r="BR99" s="107"/>
      <c r="BS99" s="107"/>
      <c r="BT99" s="107"/>
      <c r="BU99" s="107"/>
      <c r="BV99" s="107"/>
    </row>
    <row r="100" spans="56:74" x14ac:dyDescent="0.2">
      <c r="BD100" s="589"/>
      <c r="BE100" s="107"/>
      <c r="BF100" s="589"/>
      <c r="BH100" s="589"/>
      <c r="BK100" s="107"/>
      <c r="BL100" s="107"/>
      <c r="BM100" s="107"/>
      <c r="BN100" s="107"/>
      <c r="BO100" s="107"/>
      <c r="BP100" s="107"/>
      <c r="BQ100" s="107"/>
      <c r="BR100" s="107"/>
      <c r="BS100" s="107"/>
      <c r="BT100" s="107"/>
      <c r="BU100" s="107"/>
      <c r="BV100" s="107"/>
    </row>
    <row r="101" spans="56:74" x14ac:dyDescent="0.2">
      <c r="BD101" s="589"/>
      <c r="BE101" s="107"/>
      <c r="BF101" s="589"/>
      <c r="BK101" s="107"/>
      <c r="BL101" s="107"/>
      <c r="BM101" s="107"/>
      <c r="BN101" s="107"/>
      <c r="BO101" s="107"/>
      <c r="BP101" s="107"/>
      <c r="BQ101" s="107"/>
      <c r="BR101" s="107"/>
      <c r="BS101" s="107"/>
      <c r="BT101" s="107"/>
      <c r="BU101" s="107"/>
      <c r="BV101" s="107"/>
    </row>
    <row r="102" spans="56:74" x14ac:dyDescent="0.2">
      <c r="BD102" s="589"/>
      <c r="BE102" s="107"/>
      <c r="BF102" s="589"/>
      <c r="BK102" s="107"/>
      <c r="BL102" s="107"/>
      <c r="BM102" s="107"/>
      <c r="BN102" s="107"/>
      <c r="BO102" s="107"/>
      <c r="BP102" s="107"/>
      <c r="BQ102" s="107"/>
      <c r="BR102" s="107"/>
      <c r="BS102" s="107"/>
      <c r="BT102" s="107"/>
      <c r="BU102" s="107"/>
      <c r="BV102" s="107"/>
    </row>
    <row r="103" spans="56:74" x14ac:dyDescent="0.2">
      <c r="BD103" s="589"/>
      <c r="BE103" s="107"/>
      <c r="BF103" s="589"/>
      <c r="BK103" s="107"/>
      <c r="BL103" s="107"/>
      <c r="BM103" s="107"/>
      <c r="BN103" s="107"/>
      <c r="BO103" s="107"/>
      <c r="BP103" s="107"/>
      <c r="BQ103" s="107"/>
      <c r="BR103" s="107"/>
      <c r="BS103" s="107"/>
      <c r="BT103" s="107"/>
      <c r="BU103" s="107"/>
      <c r="BV103" s="107"/>
    </row>
    <row r="104" spans="56:74" x14ac:dyDescent="0.2">
      <c r="BD104" s="589"/>
      <c r="BE104" s="107"/>
      <c r="BF104" s="589"/>
      <c r="BK104" s="107"/>
      <c r="BL104" s="107"/>
      <c r="BM104" s="107"/>
      <c r="BN104" s="107"/>
      <c r="BO104" s="107"/>
      <c r="BP104" s="107"/>
      <c r="BQ104" s="107"/>
      <c r="BR104" s="107"/>
      <c r="BS104" s="107"/>
      <c r="BT104" s="107"/>
      <c r="BU104" s="107"/>
      <c r="BV104" s="107"/>
    </row>
    <row r="105" spans="56:74" x14ac:dyDescent="0.2">
      <c r="BD105" s="589"/>
      <c r="BE105" s="107"/>
      <c r="BF105" s="589"/>
      <c r="BK105" s="107"/>
      <c r="BL105" s="107"/>
      <c r="BM105" s="107"/>
      <c r="BN105" s="107"/>
      <c r="BO105" s="107"/>
      <c r="BP105" s="107"/>
      <c r="BQ105" s="107"/>
      <c r="BR105" s="107"/>
      <c r="BS105" s="107"/>
      <c r="BT105" s="107"/>
      <c r="BU105" s="107"/>
      <c r="BV105" s="107"/>
    </row>
    <row r="106" spans="56:74" x14ac:dyDescent="0.2">
      <c r="BD106" s="589"/>
      <c r="BE106" s="107"/>
      <c r="BF106" s="589"/>
      <c r="BK106" s="107"/>
      <c r="BL106" s="107"/>
      <c r="BM106" s="107"/>
      <c r="BN106" s="107"/>
      <c r="BO106" s="107"/>
      <c r="BP106" s="107"/>
      <c r="BQ106" s="107"/>
      <c r="BR106" s="107"/>
      <c r="BS106" s="107"/>
      <c r="BT106" s="107"/>
      <c r="BU106" s="107"/>
      <c r="BV106" s="107"/>
    </row>
    <row r="107" spans="56:74" x14ac:dyDescent="0.2">
      <c r="BK107" s="107"/>
      <c r="BL107" s="107"/>
      <c r="BM107" s="107"/>
      <c r="BN107" s="107"/>
      <c r="BO107" s="107"/>
      <c r="BP107" s="107"/>
      <c r="BQ107" s="107"/>
      <c r="BR107" s="107"/>
      <c r="BS107" s="107"/>
      <c r="BT107" s="107"/>
      <c r="BU107" s="107"/>
      <c r="BV107" s="107"/>
    </row>
    <row r="108" spans="56:74" x14ac:dyDescent="0.2">
      <c r="BK108" s="107"/>
      <c r="BL108" s="107"/>
      <c r="BM108" s="107"/>
      <c r="BN108" s="107"/>
      <c r="BO108" s="107"/>
      <c r="BP108" s="107"/>
      <c r="BQ108" s="107"/>
      <c r="BR108" s="107"/>
      <c r="BS108" s="107"/>
      <c r="BT108" s="107"/>
      <c r="BU108" s="107"/>
      <c r="BV108" s="107"/>
    </row>
    <row r="109" spans="56:74" x14ac:dyDescent="0.2">
      <c r="BK109" s="107"/>
      <c r="BL109" s="107"/>
      <c r="BM109" s="107"/>
      <c r="BN109" s="107"/>
      <c r="BO109" s="107"/>
      <c r="BP109" s="107"/>
      <c r="BQ109" s="107"/>
      <c r="BR109" s="107"/>
      <c r="BS109" s="107"/>
      <c r="BT109" s="107"/>
      <c r="BU109" s="107"/>
      <c r="BV109" s="107"/>
    </row>
    <row r="110" spans="56:74" x14ac:dyDescent="0.2">
      <c r="BK110" s="107"/>
      <c r="BL110" s="107"/>
      <c r="BM110" s="107"/>
      <c r="BN110" s="107"/>
      <c r="BO110" s="107"/>
      <c r="BP110" s="107"/>
      <c r="BQ110" s="107"/>
      <c r="BR110" s="107"/>
      <c r="BS110" s="107"/>
      <c r="BT110" s="107"/>
      <c r="BU110" s="107"/>
      <c r="BV110" s="107"/>
    </row>
    <row r="111" spans="56:74" x14ac:dyDescent="0.2">
      <c r="BK111" s="107"/>
      <c r="BL111" s="107"/>
      <c r="BM111" s="107"/>
      <c r="BN111" s="107"/>
      <c r="BO111" s="107"/>
      <c r="BP111" s="107"/>
      <c r="BQ111" s="107"/>
      <c r="BR111" s="107"/>
      <c r="BS111" s="107"/>
      <c r="BT111" s="107"/>
      <c r="BU111" s="107"/>
      <c r="BV111" s="107"/>
    </row>
    <row r="112" spans="56:74" x14ac:dyDescent="0.2">
      <c r="BK112" s="107"/>
      <c r="BL112" s="107"/>
      <c r="BM112" s="107"/>
      <c r="BN112" s="107"/>
      <c r="BO112" s="107"/>
      <c r="BP112" s="107"/>
      <c r="BQ112" s="107"/>
      <c r="BR112" s="107"/>
      <c r="BS112" s="107"/>
      <c r="BT112" s="107"/>
      <c r="BU112" s="107"/>
      <c r="BV112" s="107"/>
    </row>
    <row r="113" spans="63:74" x14ac:dyDescent="0.2">
      <c r="BK113" s="107"/>
      <c r="BL113" s="107"/>
      <c r="BM113" s="107"/>
      <c r="BN113" s="107"/>
      <c r="BO113" s="107"/>
      <c r="BP113" s="107"/>
      <c r="BQ113" s="107"/>
      <c r="BR113" s="107"/>
      <c r="BS113" s="107"/>
      <c r="BT113" s="107"/>
      <c r="BU113" s="107"/>
      <c r="BV113" s="107"/>
    </row>
    <row r="114" spans="63:74" x14ac:dyDescent="0.2">
      <c r="BK114" s="107"/>
      <c r="BL114" s="107"/>
      <c r="BM114" s="107"/>
      <c r="BN114" s="107"/>
      <c r="BO114" s="107"/>
      <c r="BP114" s="107"/>
      <c r="BQ114" s="107"/>
      <c r="BR114" s="107"/>
      <c r="BS114" s="107"/>
      <c r="BT114" s="107"/>
      <c r="BU114" s="107"/>
      <c r="BV114" s="107"/>
    </row>
    <row r="115" spans="63:74" x14ac:dyDescent="0.2">
      <c r="BK115" s="107"/>
      <c r="BL115" s="107"/>
      <c r="BM115" s="107"/>
      <c r="BN115" s="107"/>
      <c r="BO115" s="107"/>
      <c r="BP115" s="107"/>
      <c r="BQ115" s="107"/>
      <c r="BR115" s="107"/>
      <c r="BS115" s="107"/>
      <c r="BT115" s="107"/>
      <c r="BU115" s="107"/>
      <c r="BV115" s="107"/>
    </row>
    <row r="116" spans="63:74" x14ac:dyDescent="0.2">
      <c r="BK116" s="107"/>
      <c r="BL116" s="107"/>
      <c r="BM116" s="107"/>
      <c r="BN116" s="107"/>
      <c r="BO116" s="107"/>
      <c r="BP116" s="107"/>
      <c r="BQ116" s="107"/>
      <c r="BR116" s="107"/>
      <c r="BS116" s="107"/>
      <c r="BT116" s="107"/>
      <c r="BU116" s="107"/>
      <c r="BV116" s="107"/>
    </row>
    <row r="117" spans="63:74" x14ac:dyDescent="0.2">
      <c r="BK117" s="107"/>
      <c r="BL117" s="107"/>
      <c r="BM117" s="107"/>
      <c r="BN117" s="107"/>
      <c r="BO117" s="107"/>
      <c r="BP117" s="107"/>
      <c r="BQ117" s="107"/>
      <c r="BR117" s="107"/>
      <c r="BS117" s="107"/>
      <c r="BT117" s="107"/>
      <c r="BU117" s="107"/>
      <c r="BV117" s="107"/>
    </row>
    <row r="118" spans="63:74" x14ac:dyDescent="0.2">
      <c r="BK118" s="107"/>
      <c r="BL118" s="107"/>
      <c r="BM118" s="107"/>
      <c r="BN118" s="107"/>
      <c r="BO118" s="107"/>
      <c r="BP118" s="107"/>
      <c r="BQ118" s="107"/>
      <c r="BR118" s="107"/>
      <c r="BS118" s="107"/>
      <c r="BT118" s="107"/>
      <c r="BU118" s="107"/>
      <c r="BV118" s="107"/>
    </row>
    <row r="119" spans="63:74" x14ac:dyDescent="0.2">
      <c r="BK119" s="107"/>
      <c r="BL119" s="107"/>
      <c r="BM119" s="107"/>
      <c r="BN119" s="107"/>
      <c r="BO119" s="107"/>
      <c r="BP119" s="107"/>
      <c r="BQ119" s="107"/>
      <c r="BR119" s="107"/>
      <c r="BS119" s="107"/>
      <c r="BT119" s="107"/>
      <c r="BU119" s="107"/>
      <c r="BV119" s="107"/>
    </row>
    <row r="120" spans="63:74" x14ac:dyDescent="0.2">
      <c r="BK120" s="107"/>
      <c r="BL120" s="107"/>
      <c r="BM120" s="107"/>
      <c r="BN120" s="107"/>
      <c r="BO120" s="107"/>
      <c r="BP120" s="107"/>
      <c r="BQ120" s="107"/>
      <c r="BR120" s="107"/>
      <c r="BS120" s="107"/>
      <c r="BT120" s="107"/>
      <c r="BU120" s="107"/>
      <c r="BV120" s="107"/>
    </row>
    <row r="121" spans="63:74" x14ac:dyDescent="0.2">
      <c r="BK121" s="107"/>
      <c r="BL121" s="107"/>
      <c r="BM121" s="107"/>
      <c r="BN121" s="107"/>
      <c r="BO121" s="107"/>
      <c r="BP121" s="107"/>
      <c r="BQ121" s="107"/>
      <c r="BR121" s="107"/>
      <c r="BS121" s="107"/>
      <c r="BT121" s="107"/>
      <c r="BU121" s="107"/>
      <c r="BV121" s="107"/>
    </row>
    <row r="122" spans="63:74" x14ac:dyDescent="0.2">
      <c r="BK122" s="107"/>
      <c r="BL122" s="107"/>
      <c r="BM122" s="107"/>
      <c r="BN122" s="107"/>
      <c r="BO122" s="107"/>
      <c r="BP122" s="107"/>
      <c r="BQ122" s="107"/>
      <c r="BR122" s="107"/>
      <c r="BS122" s="107"/>
      <c r="BT122" s="107"/>
      <c r="BU122" s="107"/>
      <c r="BV122" s="107"/>
    </row>
    <row r="123" spans="63:74" x14ac:dyDescent="0.2">
      <c r="BK123" s="107"/>
      <c r="BL123" s="107"/>
      <c r="BM123" s="107"/>
      <c r="BN123" s="107"/>
      <c r="BO123" s="107"/>
      <c r="BP123" s="107"/>
      <c r="BQ123" s="107"/>
      <c r="BR123" s="107"/>
      <c r="BS123" s="107"/>
      <c r="BT123" s="107"/>
      <c r="BU123" s="107"/>
      <c r="BV123" s="107"/>
    </row>
    <row r="124" spans="63:74" x14ac:dyDescent="0.2">
      <c r="BK124" s="107"/>
      <c r="BL124" s="107"/>
      <c r="BM124" s="107"/>
      <c r="BN124" s="107"/>
      <c r="BO124" s="107"/>
      <c r="BP124" s="107"/>
      <c r="BQ124" s="107"/>
      <c r="BR124" s="107"/>
      <c r="BS124" s="107"/>
      <c r="BT124" s="107"/>
      <c r="BU124" s="107"/>
      <c r="BV124" s="107"/>
    </row>
    <row r="125" spans="63:74" x14ac:dyDescent="0.2">
      <c r="BK125" s="107"/>
      <c r="BL125" s="107"/>
      <c r="BM125" s="107"/>
      <c r="BN125" s="107"/>
      <c r="BO125" s="107"/>
      <c r="BP125" s="107"/>
      <c r="BQ125" s="107"/>
      <c r="BR125" s="107"/>
      <c r="BS125" s="107"/>
      <c r="BT125" s="107"/>
      <c r="BU125" s="107"/>
      <c r="BV125" s="107"/>
    </row>
    <row r="126" spans="63:74" x14ac:dyDescent="0.2">
      <c r="BK126" s="107"/>
      <c r="BL126" s="107"/>
      <c r="BM126" s="107"/>
      <c r="BN126" s="107"/>
      <c r="BO126" s="107"/>
      <c r="BP126" s="107"/>
      <c r="BQ126" s="107"/>
      <c r="BR126" s="107"/>
      <c r="BS126" s="107"/>
      <c r="BT126" s="107"/>
      <c r="BU126" s="107"/>
      <c r="BV126" s="107"/>
    </row>
    <row r="127" spans="63:74" x14ac:dyDescent="0.2">
      <c r="BK127" s="107"/>
      <c r="BL127" s="107"/>
      <c r="BM127" s="107"/>
      <c r="BN127" s="107"/>
      <c r="BO127" s="107"/>
      <c r="BP127" s="107"/>
      <c r="BQ127" s="107"/>
      <c r="BR127" s="107"/>
      <c r="BS127" s="107"/>
      <c r="BT127" s="107"/>
      <c r="BU127" s="107"/>
      <c r="BV127" s="107"/>
    </row>
    <row r="128" spans="63:74" x14ac:dyDescent="0.2">
      <c r="BK128" s="107"/>
      <c r="BL128" s="107"/>
      <c r="BM128" s="107"/>
      <c r="BN128" s="107"/>
      <c r="BO128" s="107"/>
      <c r="BP128" s="107"/>
      <c r="BQ128" s="107"/>
      <c r="BR128" s="107"/>
      <c r="BS128" s="107"/>
      <c r="BT128" s="107"/>
      <c r="BU128" s="107"/>
      <c r="BV128" s="107"/>
    </row>
    <row r="129" spans="63:74" x14ac:dyDescent="0.2">
      <c r="BK129" s="107"/>
      <c r="BL129" s="107"/>
      <c r="BM129" s="107"/>
      <c r="BN129" s="107"/>
      <c r="BO129" s="107"/>
      <c r="BP129" s="107"/>
      <c r="BQ129" s="107"/>
      <c r="BR129" s="107"/>
      <c r="BS129" s="107"/>
      <c r="BT129" s="107"/>
      <c r="BU129" s="107"/>
      <c r="BV129" s="107"/>
    </row>
    <row r="130" spans="63:74" x14ac:dyDescent="0.2">
      <c r="BK130" s="107"/>
      <c r="BL130" s="107"/>
      <c r="BM130" s="107"/>
      <c r="BN130" s="107"/>
      <c r="BO130" s="107"/>
      <c r="BP130" s="107"/>
      <c r="BQ130" s="107"/>
      <c r="BR130" s="107"/>
      <c r="BS130" s="107"/>
      <c r="BT130" s="107"/>
      <c r="BU130" s="107"/>
      <c r="BV130" s="107"/>
    </row>
    <row r="131" spans="63:74" x14ac:dyDescent="0.2">
      <c r="BK131" s="107"/>
      <c r="BL131" s="107"/>
      <c r="BM131" s="107"/>
      <c r="BN131" s="107"/>
      <c r="BO131" s="107"/>
      <c r="BP131" s="107"/>
      <c r="BQ131" s="107"/>
      <c r="BR131" s="107"/>
      <c r="BS131" s="107"/>
      <c r="BT131" s="107"/>
      <c r="BU131" s="107"/>
      <c r="BV131" s="107"/>
    </row>
    <row r="132" spans="63:74" x14ac:dyDescent="0.2">
      <c r="BK132" s="107"/>
      <c r="BL132" s="107"/>
      <c r="BM132" s="107"/>
      <c r="BN132" s="107"/>
      <c r="BO132" s="107"/>
      <c r="BP132" s="107"/>
      <c r="BQ132" s="107"/>
      <c r="BR132" s="107"/>
      <c r="BS132" s="107"/>
      <c r="BT132" s="107"/>
      <c r="BU132" s="107"/>
      <c r="BV132" s="107"/>
    </row>
    <row r="133" spans="63:74" x14ac:dyDescent="0.2">
      <c r="BK133" s="107"/>
      <c r="BL133" s="107"/>
      <c r="BM133" s="107"/>
      <c r="BN133" s="107"/>
      <c r="BO133" s="107"/>
      <c r="BP133" s="107"/>
      <c r="BQ133" s="107"/>
      <c r="BR133" s="107"/>
      <c r="BS133" s="107"/>
      <c r="BT133" s="107"/>
      <c r="BU133" s="107"/>
      <c r="BV133" s="107"/>
    </row>
    <row r="134" spans="63:74" x14ac:dyDescent="0.2">
      <c r="BK134" s="107"/>
      <c r="BL134" s="107"/>
      <c r="BM134" s="107"/>
      <c r="BN134" s="107"/>
      <c r="BO134" s="107"/>
      <c r="BP134" s="107"/>
      <c r="BQ134" s="107"/>
      <c r="BR134" s="107"/>
      <c r="BS134" s="107"/>
      <c r="BT134" s="107"/>
      <c r="BU134" s="107"/>
      <c r="BV134" s="107"/>
    </row>
    <row r="135" spans="63:74" x14ac:dyDescent="0.2">
      <c r="BK135" s="107"/>
      <c r="BL135" s="107"/>
      <c r="BM135" s="107"/>
      <c r="BN135" s="107"/>
      <c r="BO135" s="107"/>
      <c r="BP135" s="107"/>
      <c r="BQ135" s="107"/>
      <c r="BR135" s="107"/>
      <c r="BS135" s="107"/>
      <c r="BT135" s="107"/>
      <c r="BU135" s="107"/>
      <c r="BV135" s="107"/>
    </row>
    <row r="136" spans="63:74" x14ac:dyDescent="0.2">
      <c r="BK136" s="107"/>
      <c r="BL136" s="107"/>
      <c r="BM136" s="107"/>
      <c r="BN136" s="107"/>
      <c r="BO136" s="107"/>
      <c r="BP136" s="107"/>
      <c r="BQ136" s="107"/>
      <c r="BR136" s="107"/>
      <c r="BS136" s="107"/>
      <c r="BT136" s="107"/>
      <c r="BU136" s="107"/>
      <c r="BV136" s="107"/>
    </row>
    <row r="137" spans="63:74" x14ac:dyDescent="0.2">
      <c r="BK137" s="107"/>
      <c r="BL137" s="107"/>
      <c r="BM137" s="107"/>
      <c r="BN137" s="107"/>
      <c r="BO137" s="107"/>
      <c r="BP137" s="107"/>
      <c r="BQ137" s="107"/>
      <c r="BR137" s="107"/>
      <c r="BS137" s="107"/>
      <c r="BT137" s="107"/>
      <c r="BU137" s="107"/>
      <c r="BV137" s="107"/>
    </row>
    <row r="138" spans="63:74" x14ac:dyDescent="0.2">
      <c r="BK138" s="107"/>
      <c r="BL138" s="107"/>
      <c r="BM138" s="107"/>
      <c r="BN138" s="107"/>
      <c r="BO138" s="107"/>
      <c r="BP138" s="107"/>
      <c r="BQ138" s="107"/>
      <c r="BR138" s="107"/>
      <c r="BS138" s="107"/>
      <c r="BT138" s="107"/>
      <c r="BU138" s="107"/>
      <c r="BV138" s="107"/>
    </row>
    <row r="139" spans="63:74" x14ac:dyDescent="0.2">
      <c r="BK139" s="107"/>
      <c r="BL139" s="107"/>
      <c r="BM139" s="107"/>
      <c r="BN139" s="107"/>
      <c r="BO139" s="107"/>
      <c r="BP139" s="107"/>
      <c r="BQ139" s="107"/>
      <c r="BR139" s="107"/>
      <c r="BS139" s="107"/>
      <c r="BT139" s="107"/>
      <c r="BU139" s="107"/>
      <c r="BV139" s="107"/>
    </row>
    <row r="140" spans="63:74" x14ac:dyDescent="0.2">
      <c r="BK140" s="107"/>
      <c r="BL140" s="107"/>
      <c r="BM140" s="107"/>
      <c r="BN140" s="107"/>
      <c r="BO140" s="107"/>
      <c r="BP140" s="107"/>
      <c r="BQ140" s="107"/>
      <c r="BR140" s="107"/>
      <c r="BS140" s="107"/>
      <c r="BT140" s="107"/>
      <c r="BU140" s="107"/>
      <c r="BV140" s="107"/>
    </row>
    <row r="141" spans="63:74" x14ac:dyDescent="0.2">
      <c r="BK141" s="107"/>
      <c r="BL141" s="107"/>
      <c r="BM141" s="107"/>
      <c r="BN141" s="107"/>
      <c r="BO141" s="107"/>
      <c r="BP141" s="107"/>
      <c r="BQ141" s="107"/>
      <c r="BR141" s="107"/>
      <c r="BS141" s="107"/>
      <c r="BT141" s="107"/>
      <c r="BU141" s="107"/>
      <c r="BV141" s="107"/>
    </row>
    <row r="142" spans="63:74" x14ac:dyDescent="0.2">
      <c r="BK142" s="107"/>
      <c r="BL142" s="107"/>
      <c r="BM142" s="107"/>
      <c r="BN142" s="107"/>
      <c r="BO142" s="107"/>
      <c r="BP142" s="107"/>
      <c r="BQ142" s="107"/>
      <c r="BR142" s="107"/>
      <c r="BS142" s="107"/>
      <c r="BT142" s="107"/>
      <c r="BU142" s="107"/>
      <c r="BV142" s="107"/>
    </row>
    <row r="143" spans="63:74" x14ac:dyDescent="0.2">
      <c r="BK143" s="107"/>
      <c r="BL143" s="107"/>
      <c r="BM143" s="107"/>
      <c r="BN143" s="107"/>
      <c r="BO143" s="107"/>
      <c r="BP143" s="107"/>
      <c r="BQ143" s="107"/>
      <c r="BR143" s="107"/>
      <c r="BS143" s="107"/>
      <c r="BT143" s="107"/>
      <c r="BU143" s="107"/>
      <c r="BV143" s="107"/>
    </row>
    <row r="144" spans="63:74" x14ac:dyDescent="0.2">
      <c r="BK144" s="107"/>
      <c r="BL144" s="107"/>
      <c r="BM144" s="107"/>
      <c r="BN144" s="107"/>
      <c r="BO144" s="107"/>
      <c r="BP144" s="107"/>
      <c r="BQ144" s="107"/>
      <c r="BR144" s="107"/>
      <c r="BS144" s="107"/>
      <c r="BT144" s="107"/>
      <c r="BU144" s="107"/>
      <c r="BV144" s="107"/>
    </row>
    <row r="145" spans="63:74" x14ac:dyDescent="0.2">
      <c r="BK145" s="107"/>
      <c r="BL145" s="107"/>
      <c r="BM145" s="107"/>
      <c r="BN145" s="107"/>
      <c r="BO145" s="107"/>
      <c r="BP145" s="107"/>
      <c r="BQ145" s="107"/>
      <c r="BR145" s="107"/>
      <c r="BS145" s="107"/>
      <c r="BT145" s="107"/>
      <c r="BU145" s="107"/>
      <c r="BV145" s="107"/>
    </row>
    <row r="146" spans="63:74" x14ac:dyDescent="0.2">
      <c r="BK146" s="107"/>
      <c r="BL146" s="107"/>
      <c r="BM146" s="107"/>
      <c r="BN146" s="107"/>
      <c r="BO146" s="107"/>
      <c r="BP146" s="107"/>
      <c r="BQ146" s="107"/>
      <c r="BR146" s="107"/>
      <c r="BS146" s="107"/>
      <c r="BT146" s="107"/>
      <c r="BU146" s="107"/>
      <c r="BV146" s="107"/>
    </row>
    <row r="147" spans="63:74" x14ac:dyDescent="0.2">
      <c r="BK147" s="107"/>
      <c r="BL147" s="107"/>
      <c r="BM147" s="107"/>
      <c r="BN147" s="107"/>
      <c r="BO147" s="107"/>
      <c r="BP147" s="107"/>
      <c r="BQ147" s="107"/>
      <c r="BR147" s="107"/>
      <c r="BS147" s="107"/>
      <c r="BT147" s="107"/>
      <c r="BU147" s="107"/>
      <c r="BV147" s="107"/>
    </row>
    <row r="148" spans="63:74" x14ac:dyDescent="0.2">
      <c r="BK148" s="107"/>
      <c r="BL148" s="107"/>
      <c r="BM148" s="107"/>
      <c r="BN148" s="107"/>
      <c r="BO148" s="107"/>
      <c r="BP148" s="107"/>
      <c r="BQ148" s="107"/>
      <c r="BR148" s="107"/>
      <c r="BS148" s="107"/>
      <c r="BT148" s="107"/>
      <c r="BU148" s="107"/>
      <c r="BV148" s="107"/>
    </row>
    <row r="149" spans="63:74" x14ac:dyDescent="0.2">
      <c r="BK149" s="107"/>
      <c r="BL149" s="107"/>
      <c r="BM149" s="107"/>
      <c r="BN149" s="107"/>
      <c r="BO149" s="107"/>
      <c r="BP149" s="107"/>
      <c r="BQ149" s="107"/>
      <c r="BR149" s="107"/>
      <c r="BS149" s="107"/>
      <c r="BT149" s="107"/>
      <c r="BU149" s="107"/>
      <c r="BV149" s="107"/>
    </row>
    <row r="150" spans="63:74" x14ac:dyDescent="0.2">
      <c r="BK150" s="107"/>
      <c r="BL150" s="107"/>
      <c r="BM150" s="107"/>
      <c r="BN150" s="107"/>
      <c r="BO150" s="107"/>
      <c r="BP150" s="107"/>
      <c r="BQ150" s="107"/>
      <c r="BR150" s="107"/>
      <c r="BS150" s="107"/>
      <c r="BT150" s="107"/>
      <c r="BU150" s="107"/>
      <c r="BV150" s="107"/>
    </row>
    <row r="151" spans="63:74" x14ac:dyDescent="0.2">
      <c r="BK151" s="107"/>
      <c r="BL151" s="107"/>
      <c r="BM151" s="107"/>
      <c r="BN151" s="107"/>
      <c r="BO151" s="107"/>
      <c r="BP151" s="107"/>
      <c r="BQ151" s="107"/>
      <c r="BR151" s="107"/>
      <c r="BS151" s="107"/>
      <c r="BT151" s="107"/>
      <c r="BU151" s="107"/>
      <c r="BV151" s="107"/>
    </row>
    <row r="152" spans="63:74" x14ac:dyDescent="0.2">
      <c r="BK152" s="107"/>
      <c r="BL152" s="107"/>
      <c r="BM152" s="107"/>
      <c r="BN152" s="107"/>
      <c r="BO152" s="107"/>
      <c r="BP152" s="107"/>
      <c r="BQ152" s="107"/>
      <c r="BR152" s="107"/>
      <c r="BS152" s="107"/>
      <c r="BT152" s="107"/>
      <c r="BU152" s="107"/>
      <c r="BV152" s="107"/>
    </row>
    <row r="153" spans="63:74" x14ac:dyDescent="0.2">
      <c r="BK153" s="107"/>
      <c r="BL153" s="107"/>
      <c r="BM153" s="107"/>
      <c r="BN153" s="107"/>
      <c r="BO153" s="107"/>
      <c r="BP153" s="107"/>
      <c r="BQ153" s="107"/>
      <c r="BR153" s="107"/>
      <c r="BS153" s="107"/>
      <c r="BT153" s="107"/>
      <c r="BU153" s="107"/>
      <c r="BV153" s="107"/>
    </row>
    <row r="154" spans="63:74" x14ac:dyDescent="0.2">
      <c r="BK154" s="107"/>
      <c r="BL154" s="107"/>
      <c r="BM154" s="107"/>
      <c r="BN154" s="107"/>
      <c r="BO154" s="107"/>
      <c r="BP154" s="107"/>
      <c r="BQ154" s="107"/>
      <c r="BR154" s="107"/>
      <c r="BS154" s="107"/>
      <c r="BT154" s="107"/>
      <c r="BU154" s="107"/>
      <c r="BV154" s="107"/>
    </row>
    <row r="155" spans="63:74" x14ac:dyDescent="0.2">
      <c r="BK155" s="107"/>
      <c r="BL155" s="107"/>
      <c r="BM155" s="107"/>
      <c r="BN155" s="107"/>
      <c r="BO155" s="107"/>
      <c r="BP155" s="107"/>
      <c r="BQ155" s="107"/>
      <c r="BR155" s="107"/>
      <c r="BS155" s="107"/>
      <c r="BT155" s="107"/>
      <c r="BU155" s="107"/>
      <c r="BV155" s="107"/>
    </row>
    <row r="156" spans="63:74" x14ac:dyDescent="0.2">
      <c r="BK156" s="107"/>
      <c r="BL156" s="107"/>
      <c r="BM156" s="107"/>
      <c r="BN156" s="107"/>
      <c r="BO156" s="107"/>
      <c r="BP156" s="107"/>
      <c r="BQ156" s="107"/>
      <c r="BR156" s="107"/>
      <c r="BS156" s="107"/>
      <c r="BT156" s="107"/>
      <c r="BU156" s="107"/>
      <c r="BV156" s="107"/>
    </row>
    <row r="157" spans="63:74" x14ac:dyDescent="0.2">
      <c r="BK157" s="107"/>
      <c r="BL157" s="107"/>
      <c r="BM157" s="107"/>
      <c r="BN157" s="107"/>
      <c r="BO157" s="107"/>
      <c r="BP157" s="107"/>
      <c r="BQ157" s="107"/>
      <c r="BR157" s="107"/>
      <c r="BS157" s="107"/>
      <c r="BT157" s="107"/>
      <c r="BU157" s="107"/>
      <c r="BV157" s="107"/>
    </row>
    <row r="158" spans="63:74" x14ac:dyDescent="0.2">
      <c r="BK158" s="107"/>
      <c r="BL158" s="107"/>
      <c r="BM158" s="107"/>
      <c r="BN158" s="107"/>
      <c r="BO158" s="107"/>
      <c r="BP158" s="107"/>
      <c r="BQ158" s="107"/>
      <c r="BR158" s="107"/>
      <c r="BS158" s="107"/>
      <c r="BT158" s="107"/>
      <c r="BU158" s="107"/>
      <c r="BV158" s="107"/>
    </row>
    <row r="159" spans="63:74" x14ac:dyDescent="0.2">
      <c r="BK159" s="107"/>
      <c r="BL159" s="107"/>
      <c r="BM159" s="107"/>
      <c r="BN159" s="107"/>
      <c r="BO159" s="107"/>
      <c r="BP159" s="107"/>
      <c r="BQ159" s="107"/>
      <c r="BR159" s="107"/>
      <c r="BS159" s="107"/>
      <c r="BT159" s="107"/>
      <c r="BU159" s="107"/>
      <c r="BV159" s="107"/>
    </row>
    <row r="160" spans="63:74" x14ac:dyDescent="0.2">
      <c r="BK160" s="107"/>
      <c r="BL160" s="107"/>
      <c r="BM160" s="107"/>
      <c r="BN160" s="107"/>
      <c r="BO160" s="107"/>
      <c r="BP160" s="107"/>
      <c r="BQ160" s="107"/>
      <c r="BR160" s="107"/>
      <c r="BS160" s="107"/>
      <c r="BT160" s="107"/>
      <c r="BU160" s="107"/>
      <c r="BV160" s="107"/>
    </row>
    <row r="161" spans="63:74" x14ac:dyDescent="0.2">
      <c r="BK161" s="107"/>
      <c r="BL161" s="107"/>
      <c r="BM161" s="107"/>
      <c r="BN161" s="107"/>
      <c r="BO161" s="107"/>
      <c r="BP161" s="107"/>
      <c r="BQ161" s="107"/>
      <c r="BR161" s="107"/>
      <c r="BS161" s="107"/>
      <c r="BT161" s="107"/>
      <c r="BU161" s="107"/>
      <c r="BV161" s="107"/>
    </row>
    <row r="162" spans="63:74" x14ac:dyDescent="0.2">
      <c r="BK162" s="107"/>
      <c r="BL162" s="107"/>
      <c r="BM162" s="107"/>
      <c r="BN162" s="107"/>
      <c r="BO162" s="107"/>
      <c r="BP162" s="107"/>
      <c r="BQ162" s="107"/>
      <c r="BR162" s="107"/>
      <c r="BS162" s="107"/>
      <c r="BT162" s="107"/>
      <c r="BU162" s="107"/>
      <c r="BV162" s="107"/>
    </row>
    <row r="163" spans="63:74" x14ac:dyDescent="0.2">
      <c r="BK163" s="107"/>
      <c r="BL163" s="107"/>
      <c r="BM163" s="107"/>
      <c r="BN163" s="107"/>
      <c r="BO163" s="107"/>
      <c r="BP163" s="107"/>
      <c r="BQ163" s="107"/>
      <c r="BR163" s="107"/>
      <c r="BS163" s="107"/>
      <c r="BT163" s="107"/>
      <c r="BU163" s="107"/>
      <c r="BV163" s="107"/>
    </row>
    <row r="164" spans="63:74" x14ac:dyDescent="0.2">
      <c r="BK164" s="107"/>
      <c r="BL164" s="107"/>
      <c r="BM164" s="107"/>
      <c r="BN164" s="107"/>
      <c r="BO164" s="107"/>
      <c r="BP164" s="107"/>
      <c r="BQ164" s="107"/>
      <c r="BR164" s="107"/>
      <c r="BS164" s="107"/>
      <c r="BT164" s="107"/>
      <c r="BU164" s="107"/>
      <c r="BV164" s="107"/>
    </row>
    <row r="165" spans="63:74" x14ac:dyDescent="0.2">
      <c r="BK165" s="107"/>
      <c r="BL165" s="107"/>
      <c r="BM165" s="107"/>
      <c r="BN165" s="107"/>
      <c r="BO165" s="107"/>
      <c r="BP165" s="107"/>
      <c r="BQ165" s="107"/>
      <c r="BR165" s="107"/>
      <c r="BS165" s="107"/>
      <c r="BT165" s="107"/>
      <c r="BU165" s="107"/>
      <c r="BV165" s="107"/>
    </row>
    <row r="166" spans="63:74" x14ac:dyDescent="0.2">
      <c r="BK166" s="107"/>
      <c r="BL166" s="107"/>
      <c r="BM166" s="107"/>
      <c r="BN166" s="107"/>
      <c r="BO166" s="107"/>
      <c r="BP166" s="107"/>
      <c r="BQ166" s="107"/>
      <c r="BR166" s="107"/>
      <c r="BS166" s="107"/>
      <c r="BT166" s="107"/>
      <c r="BU166" s="107"/>
      <c r="BV166" s="107"/>
    </row>
    <row r="167" spans="63:74" x14ac:dyDescent="0.2">
      <c r="BK167" s="107"/>
      <c r="BL167" s="107"/>
      <c r="BM167" s="107"/>
      <c r="BN167" s="107"/>
      <c r="BO167" s="107"/>
      <c r="BP167" s="107"/>
      <c r="BQ167" s="107"/>
      <c r="BR167" s="107"/>
      <c r="BS167" s="107"/>
      <c r="BT167" s="107"/>
      <c r="BU167" s="107"/>
      <c r="BV167" s="107"/>
    </row>
    <row r="168" spans="63:74" x14ac:dyDescent="0.2">
      <c r="BK168" s="107"/>
      <c r="BL168" s="107"/>
      <c r="BM168" s="107"/>
      <c r="BN168" s="107"/>
      <c r="BO168" s="107"/>
      <c r="BP168" s="107"/>
      <c r="BQ168" s="107"/>
      <c r="BR168" s="107"/>
      <c r="BS168" s="107"/>
      <c r="BT168" s="107"/>
      <c r="BU168" s="107"/>
      <c r="BV168" s="107"/>
    </row>
    <row r="169" spans="63:74" x14ac:dyDescent="0.2">
      <c r="BK169" s="107"/>
      <c r="BL169" s="107"/>
      <c r="BM169" s="107"/>
      <c r="BN169" s="107"/>
      <c r="BO169" s="107"/>
      <c r="BP169" s="107"/>
      <c r="BQ169" s="107"/>
      <c r="BR169" s="107"/>
      <c r="BS169" s="107"/>
      <c r="BT169" s="107"/>
      <c r="BU169" s="107"/>
      <c r="BV169" s="107"/>
    </row>
    <row r="170" spans="63:74" x14ac:dyDescent="0.2">
      <c r="BK170" s="107"/>
      <c r="BL170" s="107"/>
      <c r="BM170" s="107"/>
      <c r="BN170" s="107"/>
      <c r="BO170" s="107"/>
      <c r="BP170" s="107"/>
      <c r="BQ170" s="107"/>
      <c r="BR170" s="107"/>
      <c r="BS170" s="107"/>
      <c r="BT170" s="107"/>
      <c r="BU170" s="107"/>
      <c r="BV170" s="107"/>
    </row>
    <row r="171" spans="63:74" x14ac:dyDescent="0.2">
      <c r="BK171" s="107"/>
      <c r="BL171" s="107"/>
      <c r="BM171" s="107"/>
      <c r="BN171" s="107"/>
      <c r="BO171" s="107"/>
      <c r="BP171" s="107"/>
      <c r="BQ171" s="107"/>
      <c r="BR171" s="107"/>
      <c r="BS171" s="107"/>
      <c r="BT171" s="107"/>
      <c r="BU171" s="107"/>
      <c r="BV171" s="107"/>
    </row>
    <row r="172" spans="63:74" x14ac:dyDescent="0.2">
      <c r="BK172" s="107"/>
      <c r="BL172" s="107"/>
      <c r="BM172" s="107"/>
      <c r="BN172" s="107"/>
      <c r="BO172" s="107"/>
      <c r="BP172" s="107"/>
      <c r="BQ172" s="107"/>
      <c r="BR172" s="107"/>
      <c r="BS172" s="107"/>
      <c r="BT172" s="107"/>
      <c r="BU172" s="107"/>
      <c r="BV172" s="107"/>
    </row>
    <row r="173" spans="63:74" x14ac:dyDescent="0.2">
      <c r="BK173" s="107"/>
      <c r="BL173" s="107"/>
      <c r="BM173" s="107"/>
      <c r="BN173" s="107"/>
      <c r="BO173" s="107"/>
      <c r="BP173" s="107"/>
      <c r="BQ173" s="107"/>
      <c r="BR173" s="107"/>
      <c r="BS173" s="107"/>
      <c r="BT173" s="107"/>
      <c r="BU173" s="107"/>
      <c r="BV173" s="107"/>
    </row>
    <row r="174" spans="63:74" x14ac:dyDescent="0.2">
      <c r="BK174" s="107"/>
      <c r="BL174" s="107"/>
      <c r="BM174" s="107"/>
      <c r="BN174" s="107"/>
      <c r="BO174" s="107"/>
      <c r="BP174" s="107"/>
      <c r="BQ174" s="107"/>
      <c r="BR174" s="107"/>
      <c r="BS174" s="107"/>
      <c r="BT174" s="107"/>
      <c r="BU174" s="107"/>
      <c r="BV174" s="107"/>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pane="topRight" activeCell="BF63" sqref="BF63"/>
      <selection pane="bottomLeft" activeCell="BF63" sqref="BF63"/>
      <selection pane="bottomRight" activeCell="BA30" sqref="BA30"/>
    </sheetView>
  </sheetViews>
  <sheetFormatPr defaultColWidth="9.625" defaultRowHeight="11.4" x14ac:dyDescent="0.15"/>
  <cols>
    <col min="1" max="1" width="10.625" style="2" customWidth="1"/>
    <col min="2" max="2" width="45.375" style="2" customWidth="1"/>
    <col min="3" max="50" width="6.625" style="2" customWidth="1"/>
    <col min="51" max="55" width="6.625" style="593" customWidth="1"/>
    <col min="56" max="56" width="6.625" style="591" customWidth="1"/>
    <col min="57" max="57" width="6.625" style="222" customWidth="1"/>
    <col min="58" max="58" width="6.625" style="591" customWidth="1"/>
    <col min="59" max="61" width="6.625" style="593" customWidth="1"/>
    <col min="62" max="62" width="6.625" style="105" customWidth="1"/>
    <col min="63" max="74" width="6.625" style="2" customWidth="1"/>
    <col min="75" max="16384" width="9.625" style="2"/>
  </cols>
  <sheetData>
    <row r="1" spans="1:74" ht="15.7" customHeight="1" x14ac:dyDescent="0.2">
      <c r="A1" s="976" t="s">
        <v>38</v>
      </c>
      <c r="B1" s="1055" t="s">
        <v>594</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4" s="4" customFormat="1"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Y2" s="770"/>
      <c r="AZ2" s="770"/>
      <c r="BA2" s="770"/>
      <c r="BB2" s="770"/>
      <c r="BC2" s="770"/>
      <c r="BD2" s="592"/>
      <c r="BE2" s="223"/>
      <c r="BF2" s="592"/>
      <c r="BG2" s="770"/>
      <c r="BH2" s="770"/>
      <c r="BI2" s="770"/>
      <c r="BJ2" s="158"/>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ht="10.7"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1"/>
      <c r="B5" s="25" t="s">
        <v>595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40"/>
      <c r="AZ5" s="840"/>
      <c r="BA5" s="840"/>
      <c r="BB5" s="840"/>
      <c r="BC5" s="840"/>
      <c r="BD5" s="903"/>
      <c r="BE5" s="798"/>
      <c r="BF5" s="798"/>
      <c r="BG5" s="798"/>
      <c r="BH5" s="531"/>
      <c r="BI5" s="531"/>
      <c r="BJ5" s="531"/>
      <c r="BK5" s="531"/>
      <c r="BL5" s="531"/>
      <c r="BM5" s="531"/>
      <c r="BN5" s="531"/>
      <c r="BO5" s="531"/>
      <c r="BP5" s="531"/>
      <c r="BQ5" s="531"/>
      <c r="BR5" s="531"/>
      <c r="BS5" s="531"/>
      <c r="BT5" s="531"/>
      <c r="BU5" s="531"/>
      <c r="BV5" s="531"/>
    </row>
    <row r="6" spans="1:74" ht="11.05" customHeight="1" x14ac:dyDescent="0.2">
      <c r="A6" s="1" t="s">
        <v>136</v>
      </c>
      <c r="B6" s="520" t="s">
        <v>596</v>
      </c>
      <c r="C6" s="527">
        <v>1.575</v>
      </c>
      <c r="D6" s="527">
        <v>1.784</v>
      </c>
      <c r="E6" s="527">
        <v>2.0110000000000001</v>
      </c>
      <c r="F6" s="527">
        <v>2.0550000000000002</v>
      </c>
      <c r="G6" s="527">
        <v>2.181</v>
      </c>
      <c r="H6" s="527">
        <v>2.2519999999999998</v>
      </c>
      <c r="I6" s="527">
        <v>2.3370000000000002</v>
      </c>
      <c r="J6" s="527">
        <v>2.302</v>
      </c>
      <c r="K6" s="527">
        <v>2.31</v>
      </c>
      <c r="L6" s="527">
        <v>2.4940000000000002</v>
      </c>
      <c r="M6" s="527">
        <v>2.484</v>
      </c>
      <c r="N6" s="527">
        <v>2.3039999999999998</v>
      </c>
      <c r="O6" s="527">
        <v>2.423</v>
      </c>
      <c r="P6" s="527">
        <v>2.6389999999999998</v>
      </c>
      <c r="Q6" s="527">
        <v>3.2320000000000002</v>
      </c>
      <c r="R6" s="527">
        <v>3.2595239999999999</v>
      </c>
      <c r="S6" s="527">
        <v>3.8660239999999999</v>
      </c>
      <c r="T6" s="527">
        <v>4.1233839999999997</v>
      </c>
      <c r="U6" s="527">
        <v>3.3764400000000001</v>
      </c>
      <c r="V6" s="527">
        <v>3.0518360000000002</v>
      </c>
      <c r="W6" s="527">
        <v>2.9032450000000001</v>
      </c>
      <c r="X6" s="527">
        <v>3.0013809999999999</v>
      </c>
      <c r="Y6" s="527">
        <v>2.703665</v>
      </c>
      <c r="Z6" s="527">
        <v>2.2908249999999999</v>
      </c>
      <c r="AA6" s="527">
        <v>2.6160230000000002</v>
      </c>
      <c r="AB6" s="527">
        <v>2.604257</v>
      </c>
      <c r="AC6" s="527">
        <v>2.6338602764000001</v>
      </c>
      <c r="AD6" s="527">
        <v>2.7438575888000001</v>
      </c>
      <c r="AE6" s="527">
        <v>2.5814268246999998</v>
      </c>
      <c r="AF6" s="527">
        <v>2.6152202756</v>
      </c>
      <c r="AG6" s="527">
        <v>2.7934427497000001</v>
      </c>
      <c r="AH6" s="527">
        <v>3.0170080000000001</v>
      </c>
      <c r="AI6" s="527">
        <v>3.068549</v>
      </c>
      <c r="AJ6" s="527">
        <v>2.4893019999999999</v>
      </c>
      <c r="AK6" s="527">
        <v>2.2987009999999999</v>
      </c>
      <c r="AL6" s="527">
        <v>2.1982930000000001</v>
      </c>
      <c r="AM6" s="527">
        <v>2.2642827313999998</v>
      </c>
      <c r="AN6" s="527">
        <v>2.4352118486999998</v>
      </c>
      <c r="AO6" s="527">
        <v>2.6523562835000001</v>
      </c>
      <c r="AP6" s="527">
        <v>2.8034567244000002</v>
      </c>
      <c r="AQ6" s="527">
        <v>2.5435091390000002</v>
      </c>
      <c r="AR6" s="527">
        <v>2.4114263655000001</v>
      </c>
      <c r="AS6" s="527">
        <v>2.4652095768</v>
      </c>
      <c r="AT6" s="527">
        <v>2.3917494054000001</v>
      </c>
      <c r="AU6" s="527">
        <v>2.1459176799000002</v>
      </c>
      <c r="AV6" s="527">
        <v>2.1766364573999999</v>
      </c>
      <c r="AW6" s="527">
        <v>2.1050561265000001</v>
      </c>
      <c r="AX6" s="527">
        <v>2.0561834808000001</v>
      </c>
      <c r="AY6" s="827">
        <v>2.1951967254999998</v>
      </c>
      <c r="AZ6" s="827">
        <v>2.2283396567999998</v>
      </c>
      <c r="BA6" s="827">
        <v>2.1666084232</v>
      </c>
      <c r="BB6" s="827">
        <v>2.1332112376999999</v>
      </c>
      <c r="BC6" s="827">
        <v>2.1693799999999999</v>
      </c>
      <c r="BD6" s="827">
        <v>2.192653</v>
      </c>
      <c r="BE6" s="532">
        <v>2.1649880000000001</v>
      </c>
      <c r="BF6" s="532">
        <v>2.1199789999999998</v>
      </c>
      <c r="BG6" s="532">
        <v>2.0873819999999998</v>
      </c>
      <c r="BH6" s="532">
        <v>2.0420769999999999</v>
      </c>
      <c r="BI6" s="532">
        <v>1.993654</v>
      </c>
      <c r="BJ6" s="532">
        <v>1.9519960000000001</v>
      </c>
      <c r="BK6" s="532">
        <v>1.9031880000000001</v>
      </c>
      <c r="BL6" s="532">
        <v>1.9098580000000001</v>
      </c>
      <c r="BM6" s="532">
        <v>1.9990969999999999</v>
      </c>
      <c r="BN6" s="532">
        <v>2.029801</v>
      </c>
      <c r="BO6" s="532">
        <v>2.0785100000000001</v>
      </c>
      <c r="BP6" s="532">
        <v>2.1169760000000002</v>
      </c>
      <c r="BQ6" s="532">
        <v>2.0963099999999999</v>
      </c>
      <c r="BR6" s="532">
        <v>2.1239170000000001</v>
      </c>
      <c r="BS6" s="532">
        <v>2.0711379999999999</v>
      </c>
      <c r="BT6" s="532">
        <v>1.9935909999999999</v>
      </c>
      <c r="BU6" s="532">
        <v>1.909651</v>
      </c>
      <c r="BV6" s="532">
        <v>1.784019</v>
      </c>
    </row>
    <row r="7" spans="1:74" ht="11.05" customHeight="1" x14ac:dyDescent="0.2">
      <c r="A7" s="1"/>
      <c r="B7" s="521"/>
      <c r="C7" s="528"/>
      <c r="D7" s="528"/>
      <c r="E7" s="528"/>
      <c r="F7" s="528"/>
      <c r="G7" s="528"/>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28"/>
      <c r="AL7" s="528"/>
      <c r="AM7" s="528"/>
      <c r="AN7" s="528"/>
      <c r="AO7" s="528"/>
      <c r="AP7" s="528"/>
      <c r="AQ7" s="528"/>
      <c r="AR7" s="528"/>
      <c r="AS7" s="528"/>
      <c r="AT7" s="528"/>
      <c r="AU7" s="528"/>
      <c r="AV7" s="528"/>
      <c r="AW7" s="528"/>
      <c r="AX7" s="528"/>
      <c r="AY7" s="841"/>
      <c r="AZ7" s="841"/>
      <c r="BA7" s="841"/>
      <c r="BB7" s="841"/>
      <c r="BC7" s="841"/>
      <c r="BD7" s="841"/>
      <c r="BE7" s="533"/>
      <c r="BF7" s="533"/>
      <c r="BG7" s="533"/>
      <c r="BH7" s="533"/>
      <c r="BI7" s="533"/>
      <c r="BJ7" s="533"/>
      <c r="BK7" s="533"/>
      <c r="BL7" s="533"/>
      <c r="BM7" s="533"/>
      <c r="BN7" s="533"/>
      <c r="BO7" s="533"/>
      <c r="BP7" s="533"/>
      <c r="BQ7" s="533"/>
      <c r="BR7" s="533"/>
      <c r="BS7" s="533"/>
      <c r="BT7" s="533"/>
      <c r="BU7" s="533"/>
      <c r="BV7" s="533"/>
    </row>
    <row r="8" spans="1:74" ht="11.05" customHeight="1" x14ac:dyDescent="0.2">
      <c r="A8" s="1"/>
      <c r="B8" s="25" t="s">
        <v>597</v>
      </c>
      <c r="C8" s="527"/>
      <c r="D8" s="527"/>
      <c r="E8" s="527"/>
      <c r="F8" s="527"/>
      <c r="G8" s="527"/>
      <c r="H8" s="527"/>
      <c r="I8" s="527"/>
      <c r="J8" s="527"/>
      <c r="K8" s="527"/>
      <c r="L8" s="527"/>
      <c r="M8" s="527"/>
      <c r="N8" s="527"/>
      <c r="O8" s="527"/>
      <c r="P8" s="527"/>
      <c r="Q8" s="527"/>
      <c r="R8" s="527"/>
      <c r="S8" s="527"/>
      <c r="T8" s="527"/>
      <c r="U8" s="527"/>
      <c r="V8" s="527"/>
      <c r="W8" s="527"/>
      <c r="X8" s="527"/>
      <c r="Y8" s="527"/>
      <c r="Z8" s="527"/>
      <c r="AA8" s="527"/>
      <c r="AB8" s="527"/>
      <c r="AC8" s="527"/>
      <c r="AD8" s="527"/>
      <c r="AE8" s="527"/>
      <c r="AF8" s="527"/>
      <c r="AG8" s="527"/>
      <c r="AH8" s="527"/>
      <c r="AI8" s="527"/>
      <c r="AJ8" s="527"/>
      <c r="AK8" s="527"/>
      <c r="AL8" s="527"/>
      <c r="AM8" s="527"/>
      <c r="AN8" s="527"/>
      <c r="AO8" s="527"/>
      <c r="AP8" s="527"/>
      <c r="AQ8" s="527"/>
      <c r="AR8" s="527"/>
      <c r="AS8" s="527"/>
      <c r="AT8" s="527"/>
      <c r="AU8" s="527"/>
      <c r="AV8" s="527"/>
      <c r="AW8" s="527"/>
      <c r="AX8" s="527"/>
      <c r="AY8" s="827"/>
      <c r="AZ8" s="827"/>
      <c r="BA8" s="827"/>
      <c r="BB8" s="827"/>
      <c r="BC8" s="827"/>
      <c r="BD8" s="827"/>
      <c r="BE8" s="532"/>
      <c r="BF8" s="532"/>
      <c r="BG8" s="532"/>
      <c r="BH8" s="532"/>
      <c r="BI8" s="532"/>
      <c r="BJ8" s="532"/>
      <c r="BK8" s="532"/>
      <c r="BL8" s="532"/>
      <c r="BM8" s="532"/>
      <c r="BN8" s="532"/>
      <c r="BO8" s="532"/>
      <c r="BP8" s="532"/>
      <c r="BQ8" s="532"/>
      <c r="BR8" s="532"/>
      <c r="BS8" s="532"/>
      <c r="BT8" s="532"/>
      <c r="BU8" s="532"/>
      <c r="BV8" s="532"/>
    </row>
    <row r="9" spans="1:74" s="222" customFormat="1" ht="11.05" customHeight="1" x14ac:dyDescent="0.2">
      <c r="A9" s="522" t="s">
        <v>151</v>
      </c>
      <c r="B9" s="523" t="s">
        <v>598</v>
      </c>
      <c r="C9" s="526">
        <v>2.4202499999999998</v>
      </c>
      <c r="D9" s="526">
        <v>2.5870000000000002</v>
      </c>
      <c r="E9" s="526">
        <v>2.8976000000000002</v>
      </c>
      <c r="F9" s="526">
        <v>2.9477500000000001</v>
      </c>
      <c r="G9" s="526">
        <v>3.0762</v>
      </c>
      <c r="H9" s="526">
        <v>3.1567500000000002</v>
      </c>
      <c r="I9" s="526">
        <v>3.2305000000000001</v>
      </c>
      <c r="J9" s="526">
        <v>3.2553999999999998</v>
      </c>
      <c r="K9" s="526">
        <v>3.2715000000000001</v>
      </c>
      <c r="L9" s="526">
        <v>3.3842500000000002</v>
      </c>
      <c r="M9" s="526">
        <v>3.4910000000000001</v>
      </c>
      <c r="N9" s="526">
        <v>3.4060000000000001</v>
      </c>
      <c r="O9" s="526">
        <v>3.4127999999999998</v>
      </c>
      <c r="P9" s="526">
        <v>3.6110000000000002</v>
      </c>
      <c r="Q9" s="526">
        <v>4.3217499999999998</v>
      </c>
      <c r="R9" s="526">
        <v>4.2127499999999998</v>
      </c>
      <c r="S9" s="526">
        <v>4.5449999999999999</v>
      </c>
      <c r="T9" s="526">
        <v>5.0322500000000003</v>
      </c>
      <c r="U9" s="526">
        <v>4.6680000000000001</v>
      </c>
      <c r="V9" s="526">
        <v>4.0873999999999997</v>
      </c>
      <c r="W9" s="526">
        <v>3.8167499999999999</v>
      </c>
      <c r="X9" s="526">
        <v>3.9354</v>
      </c>
      <c r="Y9" s="526">
        <v>3.7992499999999998</v>
      </c>
      <c r="Z9" s="526">
        <v>3.3235000000000001</v>
      </c>
      <c r="AA9" s="526">
        <v>3.4451999999999998</v>
      </c>
      <c r="AB9" s="526">
        <v>3.5012500000000002</v>
      </c>
      <c r="AC9" s="526">
        <v>3.5350000000000001</v>
      </c>
      <c r="AD9" s="526">
        <v>3.71075</v>
      </c>
      <c r="AE9" s="526">
        <v>3.6661999999999999</v>
      </c>
      <c r="AF9" s="526">
        <v>3.68425</v>
      </c>
      <c r="AG9" s="526">
        <v>3.7124000000000001</v>
      </c>
      <c r="AH9" s="526">
        <v>3.95425</v>
      </c>
      <c r="AI9" s="526">
        <v>3.9575</v>
      </c>
      <c r="AJ9" s="526">
        <v>3.742</v>
      </c>
      <c r="AK9" s="526">
        <v>3.4424999999999999</v>
      </c>
      <c r="AL9" s="526">
        <v>3.2570000000000001</v>
      </c>
      <c r="AM9" s="526">
        <v>3.1968000000000001</v>
      </c>
      <c r="AN9" s="526">
        <v>3.3282500000000002</v>
      </c>
      <c r="AO9" s="526">
        <v>3.5415000000000001</v>
      </c>
      <c r="AP9" s="526">
        <v>3.7334000000000001</v>
      </c>
      <c r="AQ9" s="526">
        <v>3.72525</v>
      </c>
      <c r="AR9" s="526">
        <v>3.5754999999999999</v>
      </c>
      <c r="AS9" s="526">
        <v>3.6004</v>
      </c>
      <c r="AT9" s="526">
        <v>3.5065</v>
      </c>
      <c r="AU9" s="526">
        <v>3.3384</v>
      </c>
      <c r="AV9" s="526">
        <v>3.2605</v>
      </c>
      <c r="AW9" s="526">
        <v>3.1752500000000001</v>
      </c>
      <c r="AX9" s="526">
        <v>3.1394000000000002</v>
      </c>
      <c r="AY9" s="842">
        <v>3.19625</v>
      </c>
      <c r="AZ9" s="842">
        <v>3.2472500000000002</v>
      </c>
      <c r="BA9" s="842">
        <v>3.2229999999999999</v>
      </c>
      <c r="BB9" s="842">
        <v>3.2985000000000002</v>
      </c>
      <c r="BC9" s="842">
        <v>3.278</v>
      </c>
      <c r="BD9" s="842">
        <v>3.2764000000000002</v>
      </c>
      <c r="BE9" s="536">
        <v>3.2604299999999999</v>
      </c>
      <c r="BF9" s="536">
        <v>3.2407859999999999</v>
      </c>
      <c r="BG9" s="536">
        <v>3.2096979999999999</v>
      </c>
      <c r="BH9" s="536">
        <v>3.161562</v>
      </c>
      <c r="BI9" s="536">
        <v>3.118932</v>
      </c>
      <c r="BJ9" s="536">
        <v>3.092333</v>
      </c>
      <c r="BK9" s="536">
        <v>3.0421299999999998</v>
      </c>
      <c r="BL9" s="536">
        <v>3.0333839999999999</v>
      </c>
      <c r="BM9" s="536">
        <v>3.0995309999999998</v>
      </c>
      <c r="BN9" s="536">
        <v>3.1753269999999998</v>
      </c>
      <c r="BO9" s="536">
        <v>3.2511950000000001</v>
      </c>
      <c r="BP9" s="536">
        <v>3.3134709999999998</v>
      </c>
      <c r="BQ9" s="536">
        <v>3.3038500000000002</v>
      </c>
      <c r="BR9" s="536">
        <v>3.3150240000000002</v>
      </c>
      <c r="BS9" s="536">
        <v>3.2524039999999999</v>
      </c>
      <c r="BT9" s="536">
        <v>3.189657</v>
      </c>
      <c r="BU9" s="536">
        <v>3.1057869999999999</v>
      </c>
      <c r="BV9" s="536">
        <v>2.9973930000000002</v>
      </c>
    </row>
    <row r="10" spans="1:74" s="222" customFormat="1" ht="11.05" customHeight="1" x14ac:dyDescent="0.2">
      <c r="A10" s="522" t="s">
        <v>149</v>
      </c>
      <c r="B10" s="523" t="s">
        <v>599</v>
      </c>
      <c r="C10" s="526">
        <v>2.3342499999999999</v>
      </c>
      <c r="D10" s="526">
        <v>2.5009999999999999</v>
      </c>
      <c r="E10" s="526">
        <v>2.8104</v>
      </c>
      <c r="F10" s="526">
        <v>2.85825</v>
      </c>
      <c r="G10" s="526">
        <v>2.9851999999999999</v>
      </c>
      <c r="H10" s="526">
        <v>3.0637500000000002</v>
      </c>
      <c r="I10" s="526">
        <v>3.1360000000000001</v>
      </c>
      <c r="J10" s="526">
        <v>3.1577999999999999</v>
      </c>
      <c r="K10" s="526">
        <v>3.1749999999999998</v>
      </c>
      <c r="L10" s="526">
        <v>3.2905000000000002</v>
      </c>
      <c r="M10" s="526">
        <v>3.3948</v>
      </c>
      <c r="N10" s="526">
        <v>3.3065000000000002</v>
      </c>
      <c r="O10" s="526">
        <v>3.3146</v>
      </c>
      <c r="P10" s="526">
        <v>3.5172500000000002</v>
      </c>
      <c r="Q10" s="526">
        <v>4.2217500000000001</v>
      </c>
      <c r="R10" s="526">
        <v>4.1085000000000003</v>
      </c>
      <c r="S10" s="526">
        <v>4.4436</v>
      </c>
      <c r="T10" s="526">
        <v>4.9290000000000003</v>
      </c>
      <c r="U10" s="526">
        <v>4.5592499999999996</v>
      </c>
      <c r="V10" s="526">
        <v>3.9750000000000001</v>
      </c>
      <c r="W10" s="526">
        <v>3.70025</v>
      </c>
      <c r="X10" s="526">
        <v>3.8151999999999999</v>
      </c>
      <c r="Y10" s="526">
        <v>3.6850000000000001</v>
      </c>
      <c r="Z10" s="526">
        <v>3.21</v>
      </c>
      <c r="AA10" s="526">
        <v>3.3391999999999999</v>
      </c>
      <c r="AB10" s="526">
        <v>3.3887499999999999</v>
      </c>
      <c r="AC10" s="526">
        <v>3.4220000000000002</v>
      </c>
      <c r="AD10" s="526">
        <v>3.6030000000000002</v>
      </c>
      <c r="AE10" s="526">
        <v>3.5548000000000002</v>
      </c>
      <c r="AF10" s="526">
        <v>3.5710000000000002</v>
      </c>
      <c r="AG10" s="526">
        <v>3.597</v>
      </c>
      <c r="AH10" s="526">
        <v>3.83975</v>
      </c>
      <c r="AI10" s="526">
        <v>3.8359999999999999</v>
      </c>
      <c r="AJ10" s="526">
        <v>3.6128</v>
      </c>
      <c r="AK10" s="526">
        <v>3.3180000000000001</v>
      </c>
      <c r="AL10" s="526">
        <v>3.1339999999999999</v>
      </c>
      <c r="AM10" s="526">
        <v>3.0754000000000001</v>
      </c>
      <c r="AN10" s="526">
        <v>3.2115</v>
      </c>
      <c r="AO10" s="526">
        <v>3.4255</v>
      </c>
      <c r="AP10" s="526">
        <v>3.6114000000000002</v>
      </c>
      <c r="AQ10" s="526">
        <v>3.6030000000000002</v>
      </c>
      <c r="AR10" s="526">
        <v>3.4544999999999999</v>
      </c>
      <c r="AS10" s="526">
        <v>3.4838</v>
      </c>
      <c r="AT10" s="526">
        <v>3.3892500000000001</v>
      </c>
      <c r="AU10" s="526">
        <v>3.2138</v>
      </c>
      <c r="AV10" s="526">
        <v>3.137</v>
      </c>
      <c r="AW10" s="526">
        <v>3.0527500000000001</v>
      </c>
      <c r="AX10" s="526">
        <v>3.0175999999999998</v>
      </c>
      <c r="AY10" s="842">
        <v>3.0754999999999999</v>
      </c>
      <c r="AZ10" s="842">
        <v>3.1207500000000001</v>
      </c>
      <c r="BA10" s="842">
        <v>3.0964</v>
      </c>
      <c r="BB10" s="842">
        <v>3.1712500000000001</v>
      </c>
      <c r="BC10" s="842">
        <v>3.15</v>
      </c>
      <c r="BD10" s="842">
        <v>3.1501999999999999</v>
      </c>
      <c r="BE10" s="536">
        <v>3.1324390000000002</v>
      </c>
      <c r="BF10" s="536">
        <v>3.111818</v>
      </c>
      <c r="BG10" s="536">
        <v>3.0791379999999999</v>
      </c>
      <c r="BH10" s="536">
        <v>3.0287229999999998</v>
      </c>
      <c r="BI10" s="536">
        <v>2.98502</v>
      </c>
      <c r="BJ10" s="536">
        <v>2.9578329999999999</v>
      </c>
      <c r="BK10" s="536">
        <v>2.9085179999999999</v>
      </c>
      <c r="BL10" s="536">
        <v>2.90184</v>
      </c>
      <c r="BM10" s="536">
        <v>2.9693990000000001</v>
      </c>
      <c r="BN10" s="536">
        <v>3.043825</v>
      </c>
      <c r="BO10" s="536">
        <v>3.121035</v>
      </c>
      <c r="BP10" s="536">
        <v>3.1844860000000001</v>
      </c>
      <c r="BQ10" s="536">
        <v>3.1730909999999999</v>
      </c>
      <c r="BR10" s="536">
        <v>3.1832950000000002</v>
      </c>
      <c r="BS10" s="536">
        <v>3.1190989999999998</v>
      </c>
      <c r="BT10" s="536">
        <v>3.0540940000000001</v>
      </c>
      <c r="BU10" s="536">
        <v>2.9691839999999998</v>
      </c>
      <c r="BV10" s="536">
        <v>2.8602630000000002</v>
      </c>
    </row>
    <row r="11" spans="1:74" ht="11.05" customHeight="1" x14ac:dyDescent="0.2">
      <c r="A11" s="1" t="s">
        <v>600</v>
      </c>
      <c r="B11" s="487" t="s">
        <v>601</v>
      </c>
      <c r="C11" s="527">
        <v>2.3090000000000002</v>
      </c>
      <c r="D11" s="527">
        <v>2.4725000000000001</v>
      </c>
      <c r="E11" s="527">
        <v>2.7456</v>
      </c>
      <c r="F11" s="527">
        <v>2.7567499999999998</v>
      </c>
      <c r="G11" s="527">
        <v>2.8881999999999999</v>
      </c>
      <c r="H11" s="527">
        <v>2.9580000000000002</v>
      </c>
      <c r="I11" s="527">
        <v>3.0132500000000002</v>
      </c>
      <c r="J11" s="527">
        <v>3.0293999999999999</v>
      </c>
      <c r="K11" s="527">
        <v>3.0707499999999999</v>
      </c>
      <c r="L11" s="527">
        <v>3.2112500000000002</v>
      </c>
      <c r="M11" s="527">
        <v>3.3416000000000001</v>
      </c>
      <c r="N11" s="527">
        <v>3.2687499999999998</v>
      </c>
      <c r="O11" s="527">
        <v>3.2528000000000001</v>
      </c>
      <c r="P11" s="527">
        <v>3.4775</v>
      </c>
      <c r="Q11" s="527">
        <v>4.1462500000000002</v>
      </c>
      <c r="R11" s="527">
        <v>3.9794999999999998</v>
      </c>
      <c r="S11" s="527">
        <v>4.3673999999999999</v>
      </c>
      <c r="T11" s="527">
        <v>4.7607499999999998</v>
      </c>
      <c r="U11" s="527">
        <v>4.4035000000000002</v>
      </c>
      <c r="V11" s="527">
        <v>3.8809999999999998</v>
      </c>
      <c r="W11" s="527">
        <v>3.5012500000000002</v>
      </c>
      <c r="X11" s="527">
        <v>3.4683999999999999</v>
      </c>
      <c r="Y11" s="527">
        <v>3.5517500000000002</v>
      </c>
      <c r="Z11" s="527">
        <v>3.1920000000000002</v>
      </c>
      <c r="AA11" s="527">
        <v>3.3069999999999999</v>
      </c>
      <c r="AB11" s="527">
        <v>3.32</v>
      </c>
      <c r="AC11" s="527">
        <v>3.2907500000000001</v>
      </c>
      <c r="AD11" s="527">
        <v>3.4682499999999998</v>
      </c>
      <c r="AE11" s="527">
        <v>3.4247999999999998</v>
      </c>
      <c r="AF11" s="527">
        <v>3.4165000000000001</v>
      </c>
      <c r="AG11" s="527">
        <v>3.4714</v>
      </c>
      <c r="AH11" s="527">
        <v>3.7134999999999998</v>
      </c>
      <c r="AI11" s="527">
        <v>3.6349999999999998</v>
      </c>
      <c r="AJ11" s="527">
        <v>3.4169999999999998</v>
      </c>
      <c r="AK11" s="527">
        <v>3.19625</v>
      </c>
      <c r="AL11" s="527">
        <v>3.1240000000000001</v>
      </c>
      <c r="AM11" s="527">
        <v>3.0609999999999999</v>
      </c>
      <c r="AN11" s="527">
        <v>3.1755</v>
      </c>
      <c r="AO11" s="527">
        <v>3.3105000000000002</v>
      </c>
      <c r="AP11" s="527">
        <v>3.4607999999999999</v>
      </c>
      <c r="AQ11" s="527">
        <v>3.5</v>
      </c>
      <c r="AR11" s="527">
        <v>3.3832499999999999</v>
      </c>
      <c r="AS11" s="527">
        <v>3.4218000000000002</v>
      </c>
      <c r="AT11" s="527">
        <v>3.3134999999999999</v>
      </c>
      <c r="AU11" s="527">
        <v>3.1158000000000001</v>
      </c>
      <c r="AV11" s="527">
        <v>3.0375000000000001</v>
      </c>
      <c r="AW11" s="527">
        <v>3.0019999999999998</v>
      </c>
      <c r="AX11" s="527">
        <v>2.976</v>
      </c>
      <c r="AY11" s="827">
        <v>3.0332499999999998</v>
      </c>
      <c r="AZ11" s="827">
        <v>3.0259999999999998</v>
      </c>
      <c r="BA11" s="827">
        <v>2.9647999999999999</v>
      </c>
      <c r="BB11" s="827">
        <v>3.0162499999999999</v>
      </c>
      <c r="BC11" s="827">
        <v>2.9824999999999999</v>
      </c>
      <c r="BD11" s="827">
        <v>3.0022000000000002</v>
      </c>
      <c r="BE11" s="532">
        <v>2.9793560000000001</v>
      </c>
      <c r="BF11" s="532">
        <v>2.961767</v>
      </c>
      <c r="BG11" s="532">
        <v>2.919114</v>
      </c>
      <c r="BH11" s="532">
        <v>2.9158200000000001</v>
      </c>
      <c r="BI11" s="532">
        <v>2.8879039999999998</v>
      </c>
      <c r="BJ11" s="532">
        <v>2.8650699999999998</v>
      </c>
      <c r="BK11" s="532">
        <v>2.8049400000000002</v>
      </c>
      <c r="BL11" s="532">
        <v>2.780923</v>
      </c>
      <c r="BM11" s="532">
        <v>2.8384990000000001</v>
      </c>
      <c r="BN11" s="532">
        <v>2.8674759999999999</v>
      </c>
      <c r="BO11" s="532">
        <v>2.9506079999999999</v>
      </c>
      <c r="BP11" s="532">
        <v>3.004461</v>
      </c>
      <c r="BQ11" s="532">
        <v>2.9982920000000002</v>
      </c>
      <c r="BR11" s="532">
        <v>3.03179</v>
      </c>
      <c r="BS11" s="532">
        <v>2.9573149999999999</v>
      </c>
      <c r="BT11" s="532">
        <v>2.8887200000000002</v>
      </c>
      <c r="BU11" s="532">
        <v>2.8571070000000001</v>
      </c>
      <c r="BV11" s="532">
        <v>2.7743389999999999</v>
      </c>
    </row>
    <row r="12" spans="1:74" ht="11.05" customHeight="1" x14ac:dyDescent="0.2">
      <c r="A12" s="1" t="s">
        <v>602</v>
      </c>
      <c r="B12" s="487" t="s">
        <v>603</v>
      </c>
      <c r="C12" s="527">
        <v>2.2305000000000001</v>
      </c>
      <c r="D12" s="527">
        <v>2.4092500000000001</v>
      </c>
      <c r="E12" s="527">
        <v>2.7244000000000002</v>
      </c>
      <c r="F12" s="527">
        <v>2.7757499999999999</v>
      </c>
      <c r="G12" s="527">
        <v>2.8824000000000001</v>
      </c>
      <c r="H12" s="527">
        <v>2.9729999999999999</v>
      </c>
      <c r="I12" s="527">
        <v>3.0347499999999998</v>
      </c>
      <c r="J12" s="527">
        <v>3.0337999999999998</v>
      </c>
      <c r="K12" s="527">
        <v>3.0442499999999999</v>
      </c>
      <c r="L12" s="527">
        <v>3.1582499999999998</v>
      </c>
      <c r="M12" s="527">
        <v>3.2113999999999998</v>
      </c>
      <c r="N12" s="527">
        <v>3.0684999999999998</v>
      </c>
      <c r="O12" s="527">
        <v>3.1118000000000001</v>
      </c>
      <c r="P12" s="527">
        <v>3.3567499999999999</v>
      </c>
      <c r="Q12" s="527">
        <v>4.0237499999999997</v>
      </c>
      <c r="R12" s="527">
        <v>3.9147500000000002</v>
      </c>
      <c r="S12" s="527">
        <v>4.2595999999999998</v>
      </c>
      <c r="T12" s="527">
        <v>4.8789999999999996</v>
      </c>
      <c r="U12" s="527">
        <v>4.4957500000000001</v>
      </c>
      <c r="V12" s="527">
        <v>3.8094000000000001</v>
      </c>
      <c r="W12" s="527">
        <v>3.5895000000000001</v>
      </c>
      <c r="X12" s="527">
        <v>3.7440000000000002</v>
      </c>
      <c r="Y12" s="527">
        <v>3.5865</v>
      </c>
      <c r="Z12" s="527">
        <v>3.0139999999999998</v>
      </c>
      <c r="AA12" s="527">
        <v>3.2172000000000001</v>
      </c>
      <c r="AB12" s="527">
        <v>3.23075</v>
      </c>
      <c r="AC12" s="527">
        <v>3.2694999999999999</v>
      </c>
      <c r="AD12" s="527">
        <v>3.5117500000000001</v>
      </c>
      <c r="AE12" s="527">
        <v>3.4540000000000002</v>
      </c>
      <c r="AF12" s="527">
        <v>3.4710000000000001</v>
      </c>
      <c r="AG12" s="527">
        <v>3.4359999999999999</v>
      </c>
      <c r="AH12" s="527">
        <v>3.7007500000000002</v>
      </c>
      <c r="AI12" s="527">
        <v>3.6655000000000002</v>
      </c>
      <c r="AJ12" s="527">
        <v>3.371</v>
      </c>
      <c r="AK12" s="527">
        <v>3.1375000000000002</v>
      </c>
      <c r="AL12" s="527">
        <v>2.887</v>
      </c>
      <c r="AM12" s="527">
        <v>2.8294000000000001</v>
      </c>
      <c r="AN12" s="527">
        <v>3.0437500000000002</v>
      </c>
      <c r="AO12" s="527">
        <v>3.3177500000000002</v>
      </c>
      <c r="AP12" s="527">
        <v>3.4413999999999998</v>
      </c>
      <c r="AQ12" s="527">
        <v>3.43025</v>
      </c>
      <c r="AR12" s="527">
        <v>3.3122500000000001</v>
      </c>
      <c r="AS12" s="527">
        <v>3.4106000000000001</v>
      </c>
      <c r="AT12" s="527">
        <v>3.3380000000000001</v>
      </c>
      <c r="AU12" s="527">
        <v>3.0912000000000002</v>
      </c>
      <c r="AV12" s="527">
        <v>3.0162499999999999</v>
      </c>
      <c r="AW12" s="527">
        <v>2.88775</v>
      </c>
      <c r="AX12" s="527">
        <v>2.8807999999999998</v>
      </c>
      <c r="AY12" s="827">
        <v>2.9420000000000002</v>
      </c>
      <c r="AZ12" s="827">
        <v>2.956</v>
      </c>
      <c r="BA12" s="827">
        <v>2.9538000000000002</v>
      </c>
      <c r="BB12" s="827">
        <v>3.0287500000000001</v>
      </c>
      <c r="BC12" s="827">
        <v>3.0125000000000002</v>
      </c>
      <c r="BD12" s="827">
        <v>3.0194000000000001</v>
      </c>
      <c r="BE12" s="532">
        <v>2.9963299999999999</v>
      </c>
      <c r="BF12" s="532">
        <v>2.9744039999999998</v>
      </c>
      <c r="BG12" s="532">
        <v>2.9391579999999999</v>
      </c>
      <c r="BH12" s="532">
        <v>2.8143129999999998</v>
      </c>
      <c r="BI12" s="532">
        <v>2.8443700000000001</v>
      </c>
      <c r="BJ12" s="532">
        <v>2.8202859999999998</v>
      </c>
      <c r="BK12" s="532">
        <v>2.7811270000000001</v>
      </c>
      <c r="BL12" s="532">
        <v>2.7606440000000001</v>
      </c>
      <c r="BM12" s="532">
        <v>2.7826140000000001</v>
      </c>
      <c r="BN12" s="532">
        <v>2.8444240000000001</v>
      </c>
      <c r="BO12" s="532">
        <v>2.894558</v>
      </c>
      <c r="BP12" s="532">
        <v>2.9821759999999999</v>
      </c>
      <c r="BQ12" s="532">
        <v>2.9566810000000001</v>
      </c>
      <c r="BR12" s="532">
        <v>2.9592360000000002</v>
      </c>
      <c r="BS12" s="532">
        <v>2.9071739999999999</v>
      </c>
      <c r="BT12" s="532">
        <v>2.8122389999999999</v>
      </c>
      <c r="BU12" s="532">
        <v>2.7261880000000001</v>
      </c>
      <c r="BV12" s="532">
        <v>2.565226</v>
      </c>
    </row>
    <row r="13" spans="1:74" ht="11.05" customHeight="1" x14ac:dyDescent="0.2">
      <c r="A13" s="1" t="s">
        <v>604</v>
      </c>
      <c r="B13" s="487" t="s">
        <v>605</v>
      </c>
      <c r="C13" s="527">
        <v>2.0405000000000002</v>
      </c>
      <c r="D13" s="527">
        <v>2.2069999999999999</v>
      </c>
      <c r="E13" s="527">
        <v>2.5472000000000001</v>
      </c>
      <c r="F13" s="527">
        <v>2.5787499999999999</v>
      </c>
      <c r="G13" s="527">
        <v>2.6989999999999998</v>
      </c>
      <c r="H13" s="527">
        <v>2.7402500000000001</v>
      </c>
      <c r="I13" s="527">
        <v>2.8152499999999998</v>
      </c>
      <c r="J13" s="527">
        <v>2.8176000000000001</v>
      </c>
      <c r="K13" s="527">
        <v>2.8214999999999999</v>
      </c>
      <c r="L13" s="527">
        <v>2.9540000000000002</v>
      </c>
      <c r="M13" s="527">
        <v>3.0541999999999998</v>
      </c>
      <c r="N13" s="527">
        <v>2.9430000000000001</v>
      </c>
      <c r="O13" s="527">
        <v>2.9714</v>
      </c>
      <c r="P13" s="527">
        <v>3.2132499999999999</v>
      </c>
      <c r="Q13" s="527">
        <v>3.9180000000000001</v>
      </c>
      <c r="R13" s="527">
        <v>3.7679999999999998</v>
      </c>
      <c r="S13" s="527">
        <v>4.1003999999999996</v>
      </c>
      <c r="T13" s="527">
        <v>4.5739999999999998</v>
      </c>
      <c r="U13" s="527">
        <v>4.093</v>
      </c>
      <c r="V13" s="527">
        <v>3.4830000000000001</v>
      </c>
      <c r="W13" s="527">
        <v>3.1575000000000002</v>
      </c>
      <c r="X13" s="527">
        <v>3.2178</v>
      </c>
      <c r="Y13" s="527">
        <v>3.0647500000000001</v>
      </c>
      <c r="Z13" s="527">
        <v>2.7149999999999999</v>
      </c>
      <c r="AA13" s="527">
        <v>2.9956</v>
      </c>
      <c r="AB13" s="527">
        <v>3.00725</v>
      </c>
      <c r="AC13" s="527">
        <v>3.0425</v>
      </c>
      <c r="AD13" s="527">
        <v>3.24925</v>
      </c>
      <c r="AE13" s="527">
        <v>3.0863999999999998</v>
      </c>
      <c r="AF13" s="527">
        <v>3.1272500000000001</v>
      </c>
      <c r="AG13" s="527">
        <v>3.2111999999999998</v>
      </c>
      <c r="AH13" s="527">
        <v>3.4260000000000002</v>
      </c>
      <c r="AI13" s="527">
        <v>3.3780000000000001</v>
      </c>
      <c r="AJ13" s="527">
        <v>3.1103999999999998</v>
      </c>
      <c r="AK13" s="527">
        <v>2.794</v>
      </c>
      <c r="AL13" s="527">
        <v>2.6477499999999998</v>
      </c>
      <c r="AM13" s="527">
        <v>2.6873999999999998</v>
      </c>
      <c r="AN13" s="527">
        <v>2.8435000000000001</v>
      </c>
      <c r="AO13" s="527">
        <v>3.0422500000000001</v>
      </c>
      <c r="AP13" s="527">
        <v>3.1863999999999999</v>
      </c>
      <c r="AQ13" s="527">
        <v>3.1592500000000001</v>
      </c>
      <c r="AR13" s="527">
        <v>3.0009999999999999</v>
      </c>
      <c r="AS13" s="527">
        <v>3.0760000000000001</v>
      </c>
      <c r="AT13" s="527">
        <v>2.9747499999999998</v>
      </c>
      <c r="AU13" s="527">
        <v>2.76</v>
      </c>
      <c r="AV13" s="527">
        <v>2.7065000000000001</v>
      </c>
      <c r="AW13" s="527">
        <v>2.62825</v>
      </c>
      <c r="AX13" s="527">
        <v>2.6012</v>
      </c>
      <c r="AY13" s="827">
        <v>2.6767500000000002</v>
      </c>
      <c r="AZ13" s="827">
        <v>2.7112500000000002</v>
      </c>
      <c r="BA13" s="827">
        <v>2.6829999999999998</v>
      </c>
      <c r="BB13" s="827">
        <v>2.7395</v>
      </c>
      <c r="BC13" s="827">
        <v>2.7315</v>
      </c>
      <c r="BD13" s="827">
        <v>2.7471999999999999</v>
      </c>
      <c r="BE13" s="532">
        <v>2.7503449999999998</v>
      </c>
      <c r="BF13" s="532">
        <v>2.7182870000000001</v>
      </c>
      <c r="BG13" s="532">
        <v>2.673133</v>
      </c>
      <c r="BH13" s="532">
        <v>2.6164749999999999</v>
      </c>
      <c r="BI13" s="532">
        <v>2.5210439999999998</v>
      </c>
      <c r="BJ13" s="532">
        <v>2.5190299999999999</v>
      </c>
      <c r="BK13" s="532">
        <v>2.466291</v>
      </c>
      <c r="BL13" s="532">
        <v>2.4575670000000001</v>
      </c>
      <c r="BM13" s="532">
        <v>2.4935299999999998</v>
      </c>
      <c r="BN13" s="532">
        <v>2.6036459999999999</v>
      </c>
      <c r="BO13" s="532">
        <v>2.6489470000000002</v>
      </c>
      <c r="BP13" s="532">
        <v>2.6813699999999998</v>
      </c>
      <c r="BQ13" s="532">
        <v>2.6461570000000001</v>
      </c>
      <c r="BR13" s="532">
        <v>2.6542859999999999</v>
      </c>
      <c r="BS13" s="532">
        <v>2.5886230000000001</v>
      </c>
      <c r="BT13" s="532">
        <v>2.509252</v>
      </c>
      <c r="BU13" s="532">
        <v>2.4283739999999998</v>
      </c>
      <c r="BV13" s="532">
        <v>2.3213159999999999</v>
      </c>
    </row>
    <row r="14" spans="1:74" ht="11.05" customHeight="1" x14ac:dyDescent="0.2">
      <c r="A14" s="1" t="s">
        <v>606</v>
      </c>
      <c r="B14" s="487" t="s">
        <v>607</v>
      </c>
      <c r="C14" s="527">
        <v>2.226</v>
      </c>
      <c r="D14" s="527">
        <v>2.3605</v>
      </c>
      <c r="E14" s="527">
        <v>2.8001999999999998</v>
      </c>
      <c r="F14" s="527">
        <v>2.9670000000000001</v>
      </c>
      <c r="G14" s="527">
        <v>3.1021999999999998</v>
      </c>
      <c r="H14" s="527">
        <v>3.2582499999999999</v>
      </c>
      <c r="I14" s="527">
        <v>3.51925</v>
      </c>
      <c r="J14" s="527">
        <v>3.6596000000000002</v>
      </c>
      <c r="K14" s="527">
        <v>3.6124999999999998</v>
      </c>
      <c r="L14" s="527">
        <v>3.5637500000000002</v>
      </c>
      <c r="M14" s="527">
        <v>3.5352000000000001</v>
      </c>
      <c r="N14" s="527">
        <v>3.4245000000000001</v>
      </c>
      <c r="O14" s="527">
        <v>3.3408000000000002</v>
      </c>
      <c r="P14" s="527">
        <v>3.3439999999999999</v>
      </c>
      <c r="Q14" s="527">
        <v>4.0597500000000002</v>
      </c>
      <c r="R14" s="527">
        <v>4.1559999999999997</v>
      </c>
      <c r="S14" s="527">
        <v>4.2960000000000003</v>
      </c>
      <c r="T14" s="527">
        <v>4.9017499999999998</v>
      </c>
      <c r="U14" s="527">
        <v>4.8635000000000002</v>
      </c>
      <c r="V14" s="527">
        <v>4.2497999999999996</v>
      </c>
      <c r="W14" s="527">
        <v>3.90625</v>
      </c>
      <c r="X14" s="527">
        <v>3.8744000000000001</v>
      </c>
      <c r="Y14" s="527">
        <v>3.6619999999999999</v>
      </c>
      <c r="Z14" s="527">
        <v>3.1797499999999999</v>
      </c>
      <c r="AA14" s="527">
        <v>3.2869999999999999</v>
      </c>
      <c r="AB14" s="527">
        <v>3.76675</v>
      </c>
      <c r="AC14" s="527">
        <v>3.66</v>
      </c>
      <c r="AD14" s="527">
        <v>3.4935</v>
      </c>
      <c r="AE14" s="527">
        <v>3.5581999999999998</v>
      </c>
      <c r="AF14" s="527">
        <v>3.7040000000000002</v>
      </c>
      <c r="AG14" s="527">
        <v>3.7862</v>
      </c>
      <c r="AH14" s="527">
        <v>3.9780000000000002</v>
      </c>
      <c r="AI14" s="527">
        <v>4.0197500000000002</v>
      </c>
      <c r="AJ14" s="527">
        <v>3.7429999999999999</v>
      </c>
      <c r="AK14" s="527">
        <v>3.2742499999999999</v>
      </c>
      <c r="AL14" s="527">
        <v>2.89575</v>
      </c>
      <c r="AM14" s="527">
        <v>2.7374000000000001</v>
      </c>
      <c r="AN14" s="527">
        <v>2.8602500000000002</v>
      </c>
      <c r="AO14" s="527">
        <v>3.1372499999999999</v>
      </c>
      <c r="AP14" s="527">
        <v>3.4081999999999999</v>
      </c>
      <c r="AQ14" s="527">
        <v>3.4119999999999999</v>
      </c>
      <c r="AR14" s="527">
        <v>3.3122500000000001</v>
      </c>
      <c r="AS14" s="527">
        <v>3.3772000000000002</v>
      </c>
      <c r="AT14" s="527">
        <v>3.4192499999999999</v>
      </c>
      <c r="AU14" s="527">
        <v>3.4014000000000002</v>
      </c>
      <c r="AV14" s="527">
        <v>3.2370000000000001</v>
      </c>
      <c r="AW14" s="527">
        <v>2.98075</v>
      </c>
      <c r="AX14" s="527">
        <v>2.8359999999999999</v>
      </c>
      <c r="AY14" s="827">
        <v>2.90225</v>
      </c>
      <c r="AZ14" s="827">
        <v>3.0129999999999999</v>
      </c>
      <c r="BA14" s="827">
        <v>3.0152000000000001</v>
      </c>
      <c r="BB14" s="827">
        <v>3.1317499999999998</v>
      </c>
      <c r="BC14" s="827">
        <v>3.1259999999999999</v>
      </c>
      <c r="BD14" s="827">
        <v>3.1381999999999999</v>
      </c>
      <c r="BE14" s="532">
        <v>3.0788530000000001</v>
      </c>
      <c r="BF14" s="532">
        <v>3.0768610000000001</v>
      </c>
      <c r="BG14" s="532">
        <v>3.0351789999999998</v>
      </c>
      <c r="BH14" s="532">
        <v>2.9353400000000001</v>
      </c>
      <c r="BI14" s="532">
        <v>2.9520059999999999</v>
      </c>
      <c r="BJ14" s="532">
        <v>2.8110810000000002</v>
      </c>
      <c r="BK14" s="532">
        <v>2.716459</v>
      </c>
      <c r="BL14" s="532">
        <v>2.660809</v>
      </c>
      <c r="BM14" s="532">
        <v>2.793247</v>
      </c>
      <c r="BN14" s="532">
        <v>2.9077109999999999</v>
      </c>
      <c r="BO14" s="532">
        <v>2.987984</v>
      </c>
      <c r="BP14" s="532">
        <v>3.0618189999999998</v>
      </c>
      <c r="BQ14" s="532">
        <v>3.0836220000000001</v>
      </c>
      <c r="BR14" s="532">
        <v>3.1195889999999999</v>
      </c>
      <c r="BS14" s="532">
        <v>3.0893929999999998</v>
      </c>
      <c r="BT14" s="532">
        <v>3.020562</v>
      </c>
      <c r="BU14" s="532">
        <v>2.9114559999999998</v>
      </c>
      <c r="BV14" s="532">
        <v>2.7618309999999999</v>
      </c>
    </row>
    <row r="15" spans="1:74" ht="11.05" customHeight="1" x14ac:dyDescent="0.2">
      <c r="A15" s="1" t="s">
        <v>608</v>
      </c>
      <c r="B15" s="487" t="s">
        <v>609</v>
      </c>
      <c r="C15" s="527">
        <v>2.8752499999999999</v>
      </c>
      <c r="D15" s="527">
        <v>3.0379999999999998</v>
      </c>
      <c r="E15" s="527">
        <v>3.3986000000000001</v>
      </c>
      <c r="F15" s="527">
        <v>3.5182500000000001</v>
      </c>
      <c r="G15" s="527">
        <v>3.6684000000000001</v>
      </c>
      <c r="H15" s="527">
        <v>3.7694999999999999</v>
      </c>
      <c r="I15" s="527">
        <v>3.8682500000000002</v>
      </c>
      <c r="J15" s="527">
        <v>3.9373999999999998</v>
      </c>
      <c r="K15" s="527">
        <v>3.9295</v>
      </c>
      <c r="L15" s="527">
        <v>3.9977499999999999</v>
      </c>
      <c r="M15" s="527">
        <v>4.1581999999999999</v>
      </c>
      <c r="N15" s="527">
        <v>4.1544999999999996</v>
      </c>
      <c r="O15" s="527">
        <v>4.1546000000000003</v>
      </c>
      <c r="P15" s="527">
        <v>4.2282500000000001</v>
      </c>
      <c r="Q15" s="527">
        <v>5.1052499999999998</v>
      </c>
      <c r="R15" s="527">
        <v>5.13375</v>
      </c>
      <c r="S15" s="527">
        <v>5.3474000000000004</v>
      </c>
      <c r="T15" s="527">
        <v>5.8150000000000004</v>
      </c>
      <c r="U15" s="527">
        <v>5.4812500000000002</v>
      </c>
      <c r="V15" s="527">
        <v>4.9408000000000003</v>
      </c>
      <c r="W15" s="527">
        <v>4.8957499999999996</v>
      </c>
      <c r="X15" s="527">
        <v>5.4017999999999997</v>
      </c>
      <c r="Y15" s="527">
        <v>4.8099999999999996</v>
      </c>
      <c r="Z15" s="527">
        <v>4.1022499999999997</v>
      </c>
      <c r="AA15" s="527">
        <v>3.992</v>
      </c>
      <c r="AB15" s="527">
        <v>4.1630000000000003</v>
      </c>
      <c r="AC15" s="527">
        <v>4.3715000000000002</v>
      </c>
      <c r="AD15" s="527">
        <v>4.4814999999999996</v>
      </c>
      <c r="AE15" s="527">
        <v>4.5288000000000004</v>
      </c>
      <c r="AF15" s="527">
        <v>4.5579999999999998</v>
      </c>
      <c r="AG15" s="527">
        <v>4.5541999999999998</v>
      </c>
      <c r="AH15" s="527">
        <v>4.7975000000000003</v>
      </c>
      <c r="AI15" s="527">
        <v>5.0754999999999999</v>
      </c>
      <c r="AJ15" s="527">
        <v>5.0271999999999997</v>
      </c>
      <c r="AK15" s="527">
        <v>4.4742499999999996</v>
      </c>
      <c r="AL15" s="527">
        <v>4.1247499999999997</v>
      </c>
      <c r="AM15" s="527">
        <v>4.0052000000000003</v>
      </c>
      <c r="AN15" s="527">
        <v>4.0332499999999998</v>
      </c>
      <c r="AO15" s="527">
        <v>4.3412499999999996</v>
      </c>
      <c r="AP15" s="527">
        <v>4.7569999999999997</v>
      </c>
      <c r="AQ15" s="527">
        <v>4.6607500000000002</v>
      </c>
      <c r="AR15" s="527">
        <v>4.3547500000000001</v>
      </c>
      <c r="AS15" s="527">
        <v>4.1791999999999998</v>
      </c>
      <c r="AT15" s="527">
        <v>4.0650000000000004</v>
      </c>
      <c r="AU15" s="527">
        <v>4.0987999999999998</v>
      </c>
      <c r="AV15" s="527">
        <v>4.0202499999999999</v>
      </c>
      <c r="AW15" s="527">
        <v>3.907</v>
      </c>
      <c r="AX15" s="527">
        <v>3.8039999999999998</v>
      </c>
      <c r="AY15" s="827">
        <v>3.8387500000000001</v>
      </c>
      <c r="AZ15" s="827">
        <v>4.0824999999999996</v>
      </c>
      <c r="BA15" s="827">
        <v>4.1074000000000002</v>
      </c>
      <c r="BB15" s="827">
        <v>4.2497499999999997</v>
      </c>
      <c r="BC15" s="827">
        <v>4.2312500000000002</v>
      </c>
      <c r="BD15" s="827">
        <v>4.1517999999999997</v>
      </c>
      <c r="BE15" s="532">
        <v>4.0373599999999996</v>
      </c>
      <c r="BF15" s="532">
        <v>4.0440149999999999</v>
      </c>
      <c r="BG15" s="532">
        <v>4.0181839999999998</v>
      </c>
      <c r="BH15" s="532">
        <v>4.0273620000000001</v>
      </c>
      <c r="BI15" s="532">
        <v>3.8837160000000002</v>
      </c>
      <c r="BJ15" s="532">
        <v>3.8296199999999998</v>
      </c>
      <c r="BK15" s="532">
        <v>3.7900800000000001</v>
      </c>
      <c r="BL15" s="532">
        <v>3.8487420000000001</v>
      </c>
      <c r="BM15" s="532">
        <v>4.0143259999999996</v>
      </c>
      <c r="BN15" s="532">
        <v>4.1700480000000004</v>
      </c>
      <c r="BO15" s="532">
        <v>4.312659</v>
      </c>
      <c r="BP15" s="532">
        <v>4.3785619999999996</v>
      </c>
      <c r="BQ15" s="532">
        <v>4.399572</v>
      </c>
      <c r="BR15" s="532">
        <v>4.4033639999999998</v>
      </c>
      <c r="BS15" s="532">
        <v>4.2938999999999998</v>
      </c>
      <c r="BT15" s="532">
        <v>4.3185580000000003</v>
      </c>
      <c r="BU15" s="532">
        <v>4.1529290000000003</v>
      </c>
      <c r="BV15" s="532">
        <v>4.0693260000000002</v>
      </c>
    </row>
    <row r="16" spans="1:74" ht="11.05" customHeight="1" x14ac:dyDescent="0.2">
      <c r="A16" s="1"/>
      <c r="C16" s="529"/>
      <c r="D16" s="529"/>
      <c r="E16" s="529"/>
      <c r="F16" s="529"/>
      <c r="G16" s="529"/>
      <c r="H16" s="529"/>
      <c r="I16" s="529"/>
      <c r="J16" s="529"/>
      <c r="K16" s="529"/>
      <c r="L16" s="529"/>
      <c r="M16" s="529"/>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c r="AT16" s="529"/>
      <c r="AU16" s="529"/>
      <c r="AV16" s="529"/>
      <c r="AW16" s="529"/>
      <c r="AX16" s="529"/>
      <c r="AY16" s="843"/>
      <c r="AZ16" s="843"/>
      <c r="BA16" s="843"/>
      <c r="BB16" s="843"/>
      <c r="BC16" s="843"/>
      <c r="BD16" s="843"/>
      <c r="BE16" s="534"/>
      <c r="BF16" s="534"/>
      <c r="BG16" s="534"/>
      <c r="BH16" s="534"/>
      <c r="BI16" s="534"/>
      <c r="BJ16" s="534"/>
      <c r="BK16" s="534"/>
      <c r="BL16" s="534"/>
      <c r="BM16" s="534"/>
      <c r="BN16" s="534"/>
      <c r="BO16" s="534"/>
      <c r="BP16" s="534"/>
      <c r="BQ16" s="534"/>
      <c r="BR16" s="534"/>
      <c r="BS16" s="534"/>
      <c r="BT16" s="534"/>
      <c r="BU16" s="534"/>
      <c r="BV16" s="534"/>
    </row>
    <row r="17" spans="1:74" ht="11.05" customHeight="1" x14ac:dyDescent="0.2">
      <c r="A17" s="1"/>
      <c r="B17" s="25" t="s">
        <v>610</v>
      </c>
      <c r="C17" s="530"/>
      <c r="D17" s="530"/>
      <c r="E17" s="530"/>
      <c r="F17" s="530"/>
      <c r="G17" s="530"/>
      <c r="H17" s="530"/>
      <c r="I17" s="530"/>
      <c r="J17" s="530"/>
      <c r="K17" s="530"/>
      <c r="L17" s="530"/>
      <c r="M17" s="530"/>
      <c r="N17" s="530"/>
      <c r="O17" s="530"/>
      <c r="P17" s="530"/>
      <c r="Q17" s="530"/>
      <c r="R17" s="530"/>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0"/>
      <c r="AY17" s="844"/>
      <c r="AZ17" s="844"/>
      <c r="BA17" s="844"/>
      <c r="BB17" s="844"/>
      <c r="BC17" s="844"/>
      <c r="BD17" s="844"/>
      <c r="BE17" s="535"/>
      <c r="BF17" s="535"/>
      <c r="BG17" s="535"/>
      <c r="BH17" s="535"/>
      <c r="BI17" s="535"/>
      <c r="BJ17" s="535"/>
      <c r="BK17" s="535"/>
      <c r="BL17" s="535"/>
      <c r="BM17" s="535"/>
      <c r="BN17" s="535"/>
      <c r="BO17" s="535"/>
      <c r="BP17" s="535"/>
      <c r="BQ17" s="535"/>
      <c r="BR17" s="535"/>
      <c r="BS17" s="535"/>
      <c r="BT17" s="535"/>
      <c r="BU17" s="535"/>
      <c r="BV17" s="535"/>
    </row>
    <row r="18" spans="1:74" s="222" customFormat="1" ht="11.05" customHeight="1" x14ac:dyDescent="0.2">
      <c r="A18" s="522" t="s">
        <v>504</v>
      </c>
      <c r="B18" s="524" t="s">
        <v>611</v>
      </c>
      <c r="C18" s="27">
        <v>255.361605</v>
      </c>
      <c r="D18" s="27">
        <v>241.27302900000001</v>
      </c>
      <c r="E18" s="27">
        <v>237.84609399999999</v>
      </c>
      <c r="F18" s="27">
        <v>238.62245100000001</v>
      </c>
      <c r="G18" s="27">
        <v>240.175715</v>
      </c>
      <c r="H18" s="27">
        <v>237.28622200000001</v>
      </c>
      <c r="I18" s="27">
        <v>230.76469800000001</v>
      </c>
      <c r="J18" s="27">
        <v>225.55103199999999</v>
      </c>
      <c r="K18" s="27">
        <v>227.04755800000001</v>
      </c>
      <c r="L18" s="27">
        <v>216.69639000000001</v>
      </c>
      <c r="M18" s="27">
        <v>220.59760700000001</v>
      </c>
      <c r="N18" s="27">
        <v>232.177537</v>
      </c>
      <c r="O18" s="27">
        <v>251.78143700000001</v>
      </c>
      <c r="P18" s="27">
        <v>250.26103599999999</v>
      </c>
      <c r="Q18" s="27">
        <v>238.50202100000001</v>
      </c>
      <c r="R18" s="27">
        <v>230.01925299999999</v>
      </c>
      <c r="S18" s="27">
        <v>220.72221500000001</v>
      </c>
      <c r="T18" s="27">
        <v>221.01629</v>
      </c>
      <c r="U18" s="27">
        <v>225.133026</v>
      </c>
      <c r="V18" s="27">
        <v>215.59122500000001</v>
      </c>
      <c r="W18" s="27">
        <v>209.51571100000001</v>
      </c>
      <c r="X18" s="27">
        <v>210.44437199999999</v>
      </c>
      <c r="Y18" s="27">
        <v>221.35419999999999</v>
      </c>
      <c r="Z18" s="27">
        <v>224.41015400000001</v>
      </c>
      <c r="AA18" s="27">
        <v>239.63172499999999</v>
      </c>
      <c r="AB18" s="27">
        <v>242.635672</v>
      </c>
      <c r="AC18" s="27">
        <v>225.20362700000001</v>
      </c>
      <c r="AD18" s="27">
        <v>223.64209</v>
      </c>
      <c r="AE18" s="27">
        <v>222.14595199999999</v>
      </c>
      <c r="AF18" s="27">
        <v>222.055801</v>
      </c>
      <c r="AG18" s="27">
        <v>220.87479500000001</v>
      </c>
      <c r="AH18" s="27">
        <v>219.15346</v>
      </c>
      <c r="AI18" s="27">
        <v>227.885199</v>
      </c>
      <c r="AJ18" s="27">
        <v>218.728658</v>
      </c>
      <c r="AK18" s="27">
        <v>221.53345100000001</v>
      </c>
      <c r="AL18" s="27">
        <v>240.716757</v>
      </c>
      <c r="AM18" s="27">
        <v>252.39195900000001</v>
      </c>
      <c r="AN18" s="27">
        <v>240.21721099999999</v>
      </c>
      <c r="AO18" s="27">
        <v>233.42984799999999</v>
      </c>
      <c r="AP18" s="27">
        <v>233.297033</v>
      </c>
      <c r="AQ18" s="27">
        <v>230.50117900000001</v>
      </c>
      <c r="AR18" s="27">
        <v>232.42795100000001</v>
      </c>
      <c r="AS18" s="27">
        <v>223.971417</v>
      </c>
      <c r="AT18" s="27">
        <v>220.41615300000001</v>
      </c>
      <c r="AU18" s="27">
        <v>219.70291900000001</v>
      </c>
      <c r="AV18" s="27">
        <v>213.19474700000001</v>
      </c>
      <c r="AW18" s="27">
        <v>221.59306100000001</v>
      </c>
      <c r="AX18" s="27">
        <v>238.61476099999999</v>
      </c>
      <c r="AY18" s="835">
        <v>251.069999</v>
      </c>
      <c r="AZ18" s="835">
        <v>243.69924399999999</v>
      </c>
      <c r="BA18" s="835">
        <v>233.762238</v>
      </c>
      <c r="BB18" s="835">
        <v>228.244021</v>
      </c>
      <c r="BC18" s="835">
        <v>228.72900000000001</v>
      </c>
      <c r="BD18" s="835">
        <v>230.50719394000001</v>
      </c>
      <c r="BE18" s="382">
        <v>227.3108</v>
      </c>
      <c r="BF18" s="382">
        <v>218.86439999999999</v>
      </c>
      <c r="BG18" s="382">
        <v>219.5352</v>
      </c>
      <c r="BH18" s="382">
        <v>217.64510000000001</v>
      </c>
      <c r="BI18" s="382">
        <v>224.53399999999999</v>
      </c>
      <c r="BJ18" s="382">
        <v>236.51679999999999</v>
      </c>
      <c r="BK18" s="382">
        <v>248.90180000000001</v>
      </c>
      <c r="BL18" s="382">
        <v>241.44759999999999</v>
      </c>
      <c r="BM18" s="382">
        <v>229.6558</v>
      </c>
      <c r="BN18" s="382">
        <v>224.417</v>
      </c>
      <c r="BO18" s="382">
        <v>221.24209999999999</v>
      </c>
      <c r="BP18" s="382">
        <v>219.8092</v>
      </c>
      <c r="BQ18" s="382">
        <v>219.82259999999999</v>
      </c>
      <c r="BR18" s="382">
        <v>212.4676</v>
      </c>
      <c r="BS18" s="382">
        <v>210.24039999999999</v>
      </c>
      <c r="BT18" s="382">
        <v>205.964</v>
      </c>
      <c r="BU18" s="382">
        <v>215.16460000000001</v>
      </c>
      <c r="BV18" s="382">
        <v>229.87350000000001</v>
      </c>
    </row>
    <row r="19" spans="1:74" ht="11.05" customHeight="1" x14ac:dyDescent="0.2">
      <c r="A19" s="1" t="s">
        <v>612</v>
      </c>
      <c r="B19" s="487" t="s">
        <v>601</v>
      </c>
      <c r="C19" s="291">
        <v>67.084000000000003</v>
      </c>
      <c r="D19" s="291">
        <v>68.408000000000001</v>
      </c>
      <c r="E19" s="291">
        <v>65.099000000000004</v>
      </c>
      <c r="F19" s="291">
        <v>63.466000000000001</v>
      </c>
      <c r="G19" s="291">
        <v>66.423000000000002</v>
      </c>
      <c r="H19" s="291">
        <v>69.876999999999995</v>
      </c>
      <c r="I19" s="291">
        <v>62.682000000000002</v>
      </c>
      <c r="J19" s="291">
        <v>55.204999999999998</v>
      </c>
      <c r="K19" s="291">
        <v>59.037999999999997</v>
      </c>
      <c r="L19" s="291">
        <v>53.113</v>
      </c>
      <c r="M19" s="291">
        <v>56.872</v>
      </c>
      <c r="N19" s="291">
        <v>61.83</v>
      </c>
      <c r="O19" s="291">
        <v>65.540999999999997</v>
      </c>
      <c r="P19" s="291">
        <v>61.884</v>
      </c>
      <c r="Q19" s="291">
        <v>56.984000000000002</v>
      </c>
      <c r="R19" s="291">
        <v>52.786000000000001</v>
      </c>
      <c r="S19" s="291">
        <v>53.988999999999997</v>
      </c>
      <c r="T19" s="291">
        <v>53.604999999999997</v>
      </c>
      <c r="U19" s="291">
        <v>52.87</v>
      </c>
      <c r="V19" s="291">
        <v>54.121000000000002</v>
      </c>
      <c r="W19" s="291">
        <v>54.334000000000003</v>
      </c>
      <c r="X19" s="291">
        <v>50.932000000000002</v>
      </c>
      <c r="Y19" s="291">
        <v>51.101999999999997</v>
      </c>
      <c r="Z19" s="291">
        <v>56.398000000000003</v>
      </c>
      <c r="AA19" s="291">
        <v>61.972000000000001</v>
      </c>
      <c r="AB19" s="291">
        <v>64.33</v>
      </c>
      <c r="AC19" s="291">
        <v>52.69</v>
      </c>
      <c r="AD19" s="291">
        <v>53.256</v>
      </c>
      <c r="AE19" s="291">
        <v>55.470999999999997</v>
      </c>
      <c r="AF19" s="291">
        <v>56.991999999999997</v>
      </c>
      <c r="AG19" s="291">
        <v>56.884999999999998</v>
      </c>
      <c r="AH19" s="291">
        <v>57.442</v>
      </c>
      <c r="AI19" s="291">
        <v>58.790999999999997</v>
      </c>
      <c r="AJ19" s="291">
        <v>55.790999999999997</v>
      </c>
      <c r="AK19" s="291">
        <v>53.46</v>
      </c>
      <c r="AL19" s="291">
        <v>60.085000000000001</v>
      </c>
      <c r="AM19" s="291">
        <v>64.798000000000002</v>
      </c>
      <c r="AN19" s="291">
        <v>64.278000000000006</v>
      </c>
      <c r="AO19" s="291">
        <v>54.914999999999999</v>
      </c>
      <c r="AP19" s="291">
        <v>54.895000000000003</v>
      </c>
      <c r="AQ19" s="291">
        <v>56.374000000000002</v>
      </c>
      <c r="AR19" s="291">
        <v>56.774999999999999</v>
      </c>
      <c r="AS19" s="291">
        <v>57.183</v>
      </c>
      <c r="AT19" s="291">
        <v>59.082999999999998</v>
      </c>
      <c r="AU19" s="291">
        <v>61.15</v>
      </c>
      <c r="AV19" s="291">
        <v>54.393000000000001</v>
      </c>
      <c r="AW19" s="291">
        <v>54.475000000000001</v>
      </c>
      <c r="AX19" s="291">
        <v>61.191000000000003</v>
      </c>
      <c r="AY19" s="818">
        <v>66.316999999999993</v>
      </c>
      <c r="AZ19" s="818">
        <v>65.816000000000003</v>
      </c>
      <c r="BA19" s="818">
        <v>59.530999999999999</v>
      </c>
      <c r="BB19" s="818">
        <v>59.445999999999998</v>
      </c>
      <c r="BC19" s="818">
        <v>58.836857143000003</v>
      </c>
      <c r="BD19" s="818">
        <v>61.098946777999998</v>
      </c>
      <c r="BE19" s="302">
        <v>60.50479</v>
      </c>
      <c r="BF19" s="302">
        <v>60.631189999999997</v>
      </c>
      <c r="BG19" s="302">
        <v>62.103299999999997</v>
      </c>
      <c r="BH19" s="302">
        <v>59.822539999999996</v>
      </c>
      <c r="BI19" s="302">
        <v>59.774560000000001</v>
      </c>
      <c r="BJ19" s="302">
        <v>63.144170000000003</v>
      </c>
      <c r="BK19" s="302">
        <v>68.487859999999998</v>
      </c>
      <c r="BL19" s="302">
        <v>66.457139999999995</v>
      </c>
      <c r="BM19" s="302">
        <v>61.094430000000003</v>
      </c>
      <c r="BN19" s="302">
        <v>58.439959999999999</v>
      </c>
      <c r="BO19" s="302">
        <v>57.537799999999997</v>
      </c>
      <c r="BP19" s="302">
        <v>56.225279999999998</v>
      </c>
      <c r="BQ19" s="302">
        <v>56.842149999999997</v>
      </c>
      <c r="BR19" s="302">
        <v>56.093400000000003</v>
      </c>
      <c r="BS19" s="302">
        <v>56.681240000000003</v>
      </c>
      <c r="BT19" s="302">
        <v>53.793599999999998</v>
      </c>
      <c r="BU19" s="302">
        <v>55.233930000000001</v>
      </c>
      <c r="BV19" s="302">
        <v>60.118769999999998</v>
      </c>
    </row>
    <row r="20" spans="1:74" ht="11.05" customHeight="1" x14ac:dyDescent="0.2">
      <c r="A20" s="1" t="s">
        <v>613</v>
      </c>
      <c r="B20" s="487" t="s">
        <v>603</v>
      </c>
      <c r="C20" s="291">
        <v>55.101461</v>
      </c>
      <c r="D20" s="291">
        <v>52.697609</v>
      </c>
      <c r="E20" s="291">
        <v>50.642440999999998</v>
      </c>
      <c r="F20" s="291">
        <v>49.224414000000003</v>
      </c>
      <c r="G20" s="291">
        <v>47.744827999999998</v>
      </c>
      <c r="H20" s="291">
        <v>50.641513000000003</v>
      </c>
      <c r="I20" s="291">
        <v>48.408410000000003</v>
      </c>
      <c r="J20" s="291">
        <v>47.039307999999998</v>
      </c>
      <c r="K20" s="291">
        <v>46.773895000000003</v>
      </c>
      <c r="L20" s="291">
        <v>44.971989000000001</v>
      </c>
      <c r="M20" s="291">
        <v>46.867713000000002</v>
      </c>
      <c r="N20" s="291">
        <v>50.740837999999997</v>
      </c>
      <c r="O20" s="291">
        <v>58.762146000000001</v>
      </c>
      <c r="P20" s="291">
        <v>60.754840000000002</v>
      </c>
      <c r="Q20" s="291">
        <v>56.540284</v>
      </c>
      <c r="R20" s="291">
        <v>50.321587000000001</v>
      </c>
      <c r="S20" s="291">
        <v>45.568559999999998</v>
      </c>
      <c r="T20" s="291">
        <v>46.725574999999999</v>
      </c>
      <c r="U20" s="291">
        <v>48.765656999999997</v>
      </c>
      <c r="V20" s="291">
        <v>43.997585999999998</v>
      </c>
      <c r="W20" s="291">
        <v>44.087891999999997</v>
      </c>
      <c r="X20" s="291">
        <v>45.030802999999999</v>
      </c>
      <c r="Y20" s="291">
        <v>46.994832000000002</v>
      </c>
      <c r="Z20" s="291">
        <v>46.611840000000001</v>
      </c>
      <c r="AA20" s="291">
        <v>50.941719999999997</v>
      </c>
      <c r="AB20" s="291">
        <v>52.511856000000002</v>
      </c>
      <c r="AC20" s="291">
        <v>49.788389000000002</v>
      </c>
      <c r="AD20" s="291">
        <v>46.208598000000002</v>
      </c>
      <c r="AE20" s="291">
        <v>45.370578000000002</v>
      </c>
      <c r="AF20" s="291">
        <v>44.879550999999999</v>
      </c>
      <c r="AG20" s="291">
        <v>46.715552000000002</v>
      </c>
      <c r="AH20" s="291">
        <v>45.328581</v>
      </c>
      <c r="AI20" s="291">
        <v>46.565556999999998</v>
      </c>
      <c r="AJ20" s="291">
        <v>43.982638000000001</v>
      </c>
      <c r="AK20" s="291">
        <v>48.148766999999999</v>
      </c>
      <c r="AL20" s="291">
        <v>54.852544000000002</v>
      </c>
      <c r="AM20" s="291">
        <v>60.766717999999997</v>
      </c>
      <c r="AN20" s="291">
        <v>56.663445000000003</v>
      </c>
      <c r="AO20" s="291">
        <v>54.610506999999998</v>
      </c>
      <c r="AP20" s="291">
        <v>53.380496000000001</v>
      </c>
      <c r="AQ20" s="291">
        <v>48.247449000000003</v>
      </c>
      <c r="AR20" s="291">
        <v>48.525418999999999</v>
      </c>
      <c r="AS20" s="291">
        <v>46.507494999999999</v>
      </c>
      <c r="AT20" s="291">
        <v>45.539436000000002</v>
      </c>
      <c r="AU20" s="291">
        <v>45.242752000000003</v>
      </c>
      <c r="AV20" s="291">
        <v>44.938498000000003</v>
      </c>
      <c r="AW20" s="291">
        <v>46.687550999999999</v>
      </c>
      <c r="AX20" s="291">
        <v>52.020698000000003</v>
      </c>
      <c r="AY20" s="818">
        <v>55.944757000000003</v>
      </c>
      <c r="AZ20" s="818">
        <v>59.142632999999996</v>
      </c>
      <c r="BA20" s="818">
        <v>56.118523000000003</v>
      </c>
      <c r="BB20" s="818">
        <v>49.392536</v>
      </c>
      <c r="BC20" s="818">
        <v>47.04</v>
      </c>
      <c r="BD20" s="818">
        <v>47.247498051000001</v>
      </c>
      <c r="BE20" s="302">
        <v>47.441279999999999</v>
      </c>
      <c r="BF20" s="302">
        <v>45.249940000000002</v>
      </c>
      <c r="BG20" s="302">
        <v>45.300409999999999</v>
      </c>
      <c r="BH20" s="302">
        <v>44.518120000000003</v>
      </c>
      <c r="BI20" s="302">
        <v>47.585639999999998</v>
      </c>
      <c r="BJ20" s="302">
        <v>51.132109999999997</v>
      </c>
      <c r="BK20" s="302">
        <v>55.786279999999998</v>
      </c>
      <c r="BL20" s="302">
        <v>55.202489999999997</v>
      </c>
      <c r="BM20" s="302">
        <v>52.726900000000001</v>
      </c>
      <c r="BN20" s="302">
        <v>49.998719999999999</v>
      </c>
      <c r="BO20" s="302">
        <v>46.470329999999997</v>
      </c>
      <c r="BP20" s="302">
        <v>46.434910000000002</v>
      </c>
      <c r="BQ20" s="302">
        <v>46.026879999999998</v>
      </c>
      <c r="BR20" s="302">
        <v>44.30359</v>
      </c>
      <c r="BS20" s="302">
        <v>43.45729</v>
      </c>
      <c r="BT20" s="302">
        <v>42.125909999999998</v>
      </c>
      <c r="BU20" s="302">
        <v>45.808570000000003</v>
      </c>
      <c r="BV20" s="302">
        <v>50.324660000000002</v>
      </c>
    </row>
    <row r="21" spans="1:74" ht="11.05" customHeight="1" x14ac:dyDescent="0.2">
      <c r="A21" s="1" t="s">
        <v>614</v>
      </c>
      <c r="B21" s="487" t="s">
        <v>605</v>
      </c>
      <c r="C21" s="291">
        <v>91.149000000000001</v>
      </c>
      <c r="D21" s="291">
        <v>79.072999999999993</v>
      </c>
      <c r="E21" s="291">
        <v>82.076999999999998</v>
      </c>
      <c r="F21" s="291">
        <v>87.052000000000007</v>
      </c>
      <c r="G21" s="291">
        <v>89.188000000000002</v>
      </c>
      <c r="H21" s="291">
        <v>81.63</v>
      </c>
      <c r="I21" s="291">
        <v>83.486999999999995</v>
      </c>
      <c r="J21" s="291">
        <v>85.787999999999997</v>
      </c>
      <c r="K21" s="291">
        <v>83.027000000000001</v>
      </c>
      <c r="L21" s="291">
        <v>82.698999999999998</v>
      </c>
      <c r="M21" s="291">
        <v>81.692999999999998</v>
      </c>
      <c r="N21" s="291">
        <v>81.739000000000004</v>
      </c>
      <c r="O21" s="291">
        <v>86.385999999999996</v>
      </c>
      <c r="P21" s="291">
        <v>89.171999999999997</v>
      </c>
      <c r="Q21" s="291">
        <v>86.965999999999994</v>
      </c>
      <c r="R21" s="291">
        <v>88.320999999999998</v>
      </c>
      <c r="S21" s="291">
        <v>83.768000000000001</v>
      </c>
      <c r="T21" s="291">
        <v>83.947999999999993</v>
      </c>
      <c r="U21" s="291">
        <v>86.884</v>
      </c>
      <c r="V21" s="291">
        <v>84.506</v>
      </c>
      <c r="W21" s="291">
        <v>80.238</v>
      </c>
      <c r="X21" s="291">
        <v>80.034000000000006</v>
      </c>
      <c r="Y21" s="291">
        <v>84.828000000000003</v>
      </c>
      <c r="Z21" s="291">
        <v>81.41</v>
      </c>
      <c r="AA21" s="291">
        <v>87.152000000000001</v>
      </c>
      <c r="AB21" s="291">
        <v>87.635000000000005</v>
      </c>
      <c r="AC21" s="291">
        <v>83.73</v>
      </c>
      <c r="AD21" s="291">
        <v>86.442999999999998</v>
      </c>
      <c r="AE21" s="291">
        <v>85.177000000000007</v>
      </c>
      <c r="AF21" s="291">
        <v>84.382000000000005</v>
      </c>
      <c r="AG21" s="291">
        <v>81.692999999999998</v>
      </c>
      <c r="AH21" s="291">
        <v>81.891000000000005</v>
      </c>
      <c r="AI21" s="291">
        <v>85.475999999999999</v>
      </c>
      <c r="AJ21" s="291">
        <v>83.415000000000006</v>
      </c>
      <c r="AK21" s="291">
        <v>84.995999999999995</v>
      </c>
      <c r="AL21" s="291">
        <v>89.242000000000004</v>
      </c>
      <c r="AM21" s="291">
        <v>86.581999999999994</v>
      </c>
      <c r="AN21" s="291">
        <v>80.421999999999997</v>
      </c>
      <c r="AO21" s="291">
        <v>85.402000000000001</v>
      </c>
      <c r="AP21" s="291">
        <v>86.938000000000002</v>
      </c>
      <c r="AQ21" s="291">
        <v>86.204999999999998</v>
      </c>
      <c r="AR21" s="291">
        <v>86.399000000000001</v>
      </c>
      <c r="AS21" s="291">
        <v>82.248999999999995</v>
      </c>
      <c r="AT21" s="291">
        <v>79.686000000000007</v>
      </c>
      <c r="AU21" s="291">
        <v>79.227000000000004</v>
      </c>
      <c r="AV21" s="291">
        <v>80.296000000000006</v>
      </c>
      <c r="AW21" s="291">
        <v>84.215999999999994</v>
      </c>
      <c r="AX21" s="291">
        <v>87.26</v>
      </c>
      <c r="AY21" s="818">
        <v>89.923000000000002</v>
      </c>
      <c r="AZ21" s="818">
        <v>81.069999999999993</v>
      </c>
      <c r="BA21" s="818">
        <v>81.828000000000003</v>
      </c>
      <c r="BB21" s="818">
        <v>85.201999999999998</v>
      </c>
      <c r="BC21" s="818">
        <v>87.682571429000006</v>
      </c>
      <c r="BD21" s="818">
        <v>85.242242313000006</v>
      </c>
      <c r="BE21" s="302">
        <v>83.457549999999998</v>
      </c>
      <c r="BF21" s="302">
        <v>78.760400000000004</v>
      </c>
      <c r="BG21" s="302">
        <v>77.390479999999997</v>
      </c>
      <c r="BH21" s="302">
        <v>79.718389999999999</v>
      </c>
      <c r="BI21" s="302">
        <v>81.987089999999995</v>
      </c>
      <c r="BJ21" s="302">
        <v>85.674850000000006</v>
      </c>
      <c r="BK21" s="302">
        <v>86.134950000000003</v>
      </c>
      <c r="BL21" s="302">
        <v>82.815179999999998</v>
      </c>
      <c r="BM21" s="302">
        <v>80.360789999999994</v>
      </c>
      <c r="BN21" s="302">
        <v>81.315299999999993</v>
      </c>
      <c r="BO21" s="302">
        <v>82.634839999999997</v>
      </c>
      <c r="BP21" s="302">
        <v>82.593289999999996</v>
      </c>
      <c r="BQ21" s="302">
        <v>82.241079999999997</v>
      </c>
      <c r="BR21" s="302">
        <v>78.551209999999998</v>
      </c>
      <c r="BS21" s="302">
        <v>76.75694</v>
      </c>
      <c r="BT21" s="302">
        <v>78.0762</v>
      </c>
      <c r="BU21" s="302">
        <v>80.218119999999999</v>
      </c>
      <c r="BV21" s="302">
        <v>84.175479999999993</v>
      </c>
    </row>
    <row r="22" spans="1:74" ht="11.05" customHeight="1" x14ac:dyDescent="0.2">
      <c r="A22" s="1" t="s">
        <v>615</v>
      </c>
      <c r="B22" s="487" t="s">
        <v>607</v>
      </c>
      <c r="C22" s="291">
        <v>8.8680000000000003</v>
      </c>
      <c r="D22" s="291">
        <v>8.8439999999999994</v>
      </c>
      <c r="E22" s="291">
        <v>8.5640000000000001</v>
      </c>
      <c r="F22" s="291">
        <v>8.1189999999999998</v>
      </c>
      <c r="G22" s="291">
        <v>7.258</v>
      </c>
      <c r="H22" s="291">
        <v>6.1619999999999999</v>
      </c>
      <c r="I22" s="291">
        <v>6.234</v>
      </c>
      <c r="J22" s="291">
        <v>6.718</v>
      </c>
      <c r="K22" s="291">
        <v>7.6440000000000001</v>
      </c>
      <c r="L22" s="291">
        <v>7.5940000000000003</v>
      </c>
      <c r="M22" s="291">
        <v>7.7770000000000001</v>
      </c>
      <c r="N22" s="291">
        <v>8.1470000000000002</v>
      </c>
      <c r="O22" s="291">
        <v>8.91</v>
      </c>
      <c r="P22" s="291">
        <v>8.3019999999999996</v>
      </c>
      <c r="Q22" s="291">
        <v>8.0830000000000002</v>
      </c>
      <c r="R22" s="291">
        <v>7.9509999999999996</v>
      </c>
      <c r="S22" s="291">
        <v>6.14</v>
      </c>
      <c r="T22" s="291">
        <v>6.4480000000000004</v>
      </c>
      <c r="U22" s="291">
        <v>6.8159999999999998</v>
      </c>
      <c r="V22" s="291">
        <v>6.3940000000000001</v>
      </c>
      <c r="W22" s="291">
        <v>6.3860000000000001</v>
      </c>
      <c r="X22" s="291">
        <v>7.0030000000000001</v>
      </c>
      <c r="Y22" s="291">
        <v>7.2</v>
      </c>
      <c r="Z22" s="291">
        <v>7.4169999999999998</v>
      </c>
      <c r="AA22" s="291">
        <v>7.3869999999999996</v>
      </c>
      <c r="AB22" s="291">
        <v>7.6660000000000004</v>
      </c>
      <c r="AC22" s="291">
        <v>7.8440000000000003</v>
      </c>
      <c r="AD22" s="291">
        <v>7.2949999999999999</v>
      </c>
      <c r="AE22" s="291">
        <v>6.7610000000000001</v>
      </c>
      <c r="AF22" s="291">
        <v>6.9160000000000004</v>
      </c>
      <c r="AG22" s="291">
        <v>7.197063</v>
      </c>
      <c r="AH22" s="291">
        <v>7.1950630000000002</v>
      </c>
      <c r="AI22" s="291">
        <v>7.1640629999999996</v>
      </c>
      <c r="AJ22" s="291">
        <v>7.2080580000000003</v>
      </c>
      <c r="AK22" s="291">
        <v>7.6610579999999997</v>
      </c>
      <c r="AL22" s="291">
        <v>7.9020580000000002</v>
      </c>
      <c r="AM22" s="291">
        <v>8.6070580000000003</v>
      </c>
      <c r="AN22" s="291">
        <v>8.4950580000000002</v>
      </c>
      <c r="AO22" s="291">
        <v>8.5580580000000008</v>
      </c>
      <c r="AP22" s="291">
        <v>8.3890580000000003</v>
      </c>
      <c r="AQ22" s="291">
        <v>8.2340490000000006</v>
      </c>
      <c r="AR22" s="291">
        <v>8.0290490000000005</v>
      </c>
      <c r="AS22" s="291">
        <v>6.8800489999999996</v>
      </c>
      <c r="AT22" s="291">
        <v>6.7770489999999999</v>
      </c>
      <c r="AU22" s="291">
        <v>6.8350489999999997</v>
      </c>
      <c r="AV22" s="291">
        <v>7.0600490000000002</v>
      </c>
      <c r="AW22" s="291">
        <v>7.9970489999999996</v>
      </c>
      <c r="AX22" s="291">
        <v>8.4150449999999992</v>
      </c>
      <c r="AY22" s="818">
        <v>8.8800450000000009</v>
      </c>
      <c r="AZ22" s="818">
        <v>8.9290450000000003</v>
      </c>
      <c r="BA22" s="818">
        <v>8.7140450000000005</v>
      </c>
      <c r="BB22" s="818">
        <v>7.9860449999999998</v>
      </c>
      <c r="BC22" s="818">
        <v>7.2649999999999997</v>
      </c>
      <c r="BD22" s="818">
        <v>6.9324868851000003</v>
      </c>
      <c r="BE22" s="302">
        <v>7.0356589999999999</v>
      </c>
      <c r="BF22" s="302">
        <v>7.0122669999999996</v>
      </c>
      <c r="BG22" s="302">
        <v>7.0272620000000003</v>
      </c>
      <c r="BH22" s="302">
        <v>6.8486099999999999</v>
      </c>
      <c r="BI22" s="302">
        <v>7.4314220000000004</v>
      </c>
      <c r="BJ22" s="302">
        <v>7.7347840000000003</v>
      </c>
      <c r="BK22" s="302">
        <v>8.1016949999999994</v>
      </c>
      <c r="BL22" s="302">
        <v>8.1741899999999994</v>
      </c>
      <c r="BM22" s="302">
        <v>8.0163840000000004</v>
      </c>
      <c r="BN22" s="302">
        <v>7.7294910000000003</v>
      </c>
      <c r="BO22" s="302">
        <v>7.5261909999999999</v>
      </c>
      <c r="BP22" s="302">
        <v>7.2466970000000002</v>
      </c>
      <c r="BQ22" s="302">
        <v>7.0861460000000003</v>
      </c>
      <c r="BR22" s="302">
        <v>6.9579370000000003</v>
      </c>
      <c r="BS22" s="302">
        <v>6.922415</v>
      </c>
      <c r="BT22" s="302">
        <v>6.6956930000000003</v>
      </c>
      <c r="BU22" s="302">
        <v>7.2081390000000001</v>
      </c>
      <c r="BV22" s="302">
        <v>7.4900869999999999</v>
      </c>
    </row>
    <row r="23" spans="1:74" ht="11.05" customHeight="1" x14ac:dyDescent="0.2">
      <c r="A23" s="1" t="s">
        <v>616</v>
      </c>
      <c r="B23" s="525" t="s">
        <v>609</v>
      </c>
      <c r="C23" s="466">
        <v>33.159143999999998</v>
      </c>
      <c r="D23" s="466">
        <v>32.250419999999998</v>
      </c>
      <c r="E23" s="466">
        <v>31.463653000000001</v>
      </c>
      <c r="F23" s="466">
        <v>30.761037000000002</v>
      </c>
      <c r="G23" s="466">
        <v>29.561886999999999</v>
      </c>
      <c r="H23" s="466">
        <v>28.975708999999998</v>
      </c>
      <c r="I23" s="466">
        <v>29.953288000000001</v>
      </c>
      <c r="J23" s="466">
        <v>30.800723999999999</v>
      </c>
      <c r="K23" s="466">
        <v>30.564662999999999</v>
      </c>
      <c r="L23" s="466">
        <v>28.318401000000001</v>
      </c>
      <c r="M23" s="466">
        <v>27.387893999999999</v>
      </c>
      <c r="N23" s="466">
        <v>29.720699</v>
      </c>
      <c r="O23" s="466">
        <v>32.182290999999999</v>
      </c>
      <c r="P23" s="466">
        <v>30.148195999999999</v>
      </c>
      <c r="Q23" s="466">
        <v>29.928737000000002</v>
      </c>
      <c r="R23" s="466">
        <v>30.639665999999998</v>
      </c>
      <c r="S23" s="466">
        <v>31.256654999999999</v>
      </c>
      <c r="T23" s="466">
        <v>30.289715000000001</v>
      </c>
      <c r="U23" s="466">
        <v>29.797369</v>
      </c>
      <c r="V23" s="466">
        <v>26.572638999999999</v>
      </c>
      <c r="W23" s="466">
        <v>24.469819000000001</v>
      </c>
      <c r="X23" s="466">
        <v>27.444569000000001</v>
      </c>
      <c r="Y23" s="466">
        <v>31.229368000000001</v>
      </c>
      <c r="Z23" s="466">
        <v>32.573314000000003</v>
      </c>
      <c r="AA23" s="466">
        <v>32.179004999999997</v>
      </c>
      <c r="AB23" s="466">
        <v>30.492816000000001</v>
      </c>
      <c r="AC23" s="466">
        <v>31.151237999999999</v>
      </c>
      <c r="AD23" s="466">
        <v>30.439492000000001</v>
      </c>
      <c r="AE23" s="466">
        <v>29.366374</v>
      </c>
      <c r="AF23" s="466">
        <v>28.88625</v>
      </c>
      <c r="AG23" s="466">
        <v>28.384180000000001</v>
      </c>
      <c r="AH23" s="466">
        <v>27.296816</v>
      </c>
      <c r="AI23" s="466">
        <v>29.888579</v>
      </c>
      <c r="AJ23" s="466">
        <v>28.331962000000001</v>
      </c>
      <c r="AK23" s="466">
        <v>27.267626</v>
      </c>
      <c r="AL23" s="466">
        <v>28.635155000000001</v>
      </c>
      <c r="AM23" s="466">
        <v>31.638183000000001</v>
      </c>
      <c r="AN23" s="466">
        <v>30.358708</v>
      </c>
      <c r="AO23" s="466">
        <v>29.944282999999999</v>
      </c>
      <c r="AP23" s="466">
        <v>29.694479000000001</v>
      </c>
      <c r="AQ23" s="466">
        <v>31.440681000000001</v>
      </c>
      <c r="AR23" s="466">
        <v>32.699483000000001</v>
      </c>
      <c r="AS23" s="466">
        <v>31.151872999999998</v>
      </c>
      <c r="AT23" s="466">
        <v>29.330667999999999</v>
      </c>
      <c r="AU23" s="466">
        <v>27.248118000000002</v>
      </c>
      <c r="AV23" s="466">
        <v>26.507200000000001</v>
      </c>
      <c r="AW23" s="466">
        <v>28.217461</v>
      </c>
      <c r="AX23" s="466">
        <v>29.728017999999999</v>
      </c>
      <c r="AY23" s="845">
        <v>30.005196999999999</v>
      </c>
      <c r="AZ23" s="845">
        <v>28.741565999999999</v>
      </c>
      <c r="BA23" s="845">
        <v>27.57067</v>
      </c>
      <c r="BB23" s="845">
        <v>26.21744</v>
      </c>
      <c r="BC23" s="845">
        <v>27.904571429000001</v>
      </c>
      <c r="BD23" s="845">
        <v>29.986019914</v>
      </c>
      <c r="BE23" s="453">
        <v>28.87153</v>
      </c>
      <c r="BF23" s="453">
        <v>27.210609999999999</v>
      </c>
      <c r="BG23" s="453">
        <v>27.713709999999999</v>
      </c>
      <c r="BH23" s="453">
        <v>26.737410000000001</v>
      </c>
      <c r="BI23" s="453">
        <v>27.755330000000001</v>
      </c>
      <c r="BJ23" s="453">
        <v>28.830839999999998</v>
      </c>
      <c r="BK23" s="453">
        <v>30.391010000000001</v>
      </c>
      <c r="BL23" s="453">
        <v>28.798549999999999</v>
      </c>
      <c r="BM23" s="453">
        <v>27.457319999999999</v>
      </c>
      <c r="BN23" s="453">
        <v>26.93356</v>
      </c>
      <c r="BO23" s="453">
        <v>27.072939999999999</v>
      </c>
      <c r="BP23" s="453">
        <v>27.30904</v>
      </c>
      <c r="BQ23" s="453">
        <v>27.62631</v>
      </c>
      <c r="BR23" s="453">
        <v>26.561489999999999</v>
      </c>
      <c r="BS23" s="453">
        <v>26.422529999999998</v>
      </c>
      <c r="BT23" s="453">
        <v>25.272600000000001</v>
      </c>
      <c r="BU23" s="453">
        <v>26.695869999999999</v>
      </c>
      <c r="BV23" s="453">
        <v>27.764489999999999</v>
      </c>
    </row>
    <row r="24" spans="1:74" s="79" customFormat="1" ht="11.95" customHeight="1" x14ac:dyDescent="0.2">
      <c r="A24" s="1"/>
      <c r="B24" s="1041" t="s">
        <v>617</v>
      </c>
      <c r="C24" s="1047"/>
      <c r="D24" s="1047"/>
      <c r="E24" s="1047"/>
      <c r="F24" s="1047"/>
      <c r="G24" s="1047"/>
      <c r="H24" s="1047"/>
      <c r="I24" s="1047"/>
      <c r="J24" s="1047"/>
      <c r="K24" s="1047"/>
      <c r="L24" s="1047"/>
      <c r="M24" s="1047"/>
      <c r="N24" s="1047"/>
      <c r="O24" s="1047"/>
      <c r="P24" s="1047"/>
      <c r="Q24" s="1042"/>
      <c r="AY24" s="593"/>
      <c r="AZ24" s="593"/>
      <c r="BA24" s="593"/>
      <c r="BB24" s="593"/>
      <c r="BC24" s="593"/>
      <c r="BD24" s="593"/>
      <c r="BE24" s="593"/>
      <c r="BF24" s="593"/>
      <c r="BG24" s="593"/>
      <c r="BH24" s="593"/>
      <c r="BI24" s="593"/>
      <c r="BJ24" s="159"/>
    </row>
    <row r="25" spans="1:74" s="284" customFormat="1" ht="11.95" customHeight="1" x14ac:dyDescent="0.2">
      <c r="A25" s="283"/>
      <c r="B25" s="1041" t="s">
        <v>618</v>
      </c>
      <c r="C25" s="1047"/>
      <c r="D25" s="1047"/>
      <c r="E25" s="1047"/>
      <c r="F25" s="1047"/>
      <c r="G25" s="1047"/>
      <c r="H25" s="1047"/>
      <c r="I25" s="1047"/>
      <c r="J25" s="1047"/>
      <c r="K25" s="1047"/>
      <c r="L25" s="1047"/>
      <c r="M25" s="1047"/>
      <c r="N25" s="1047"/>
      <c r="O25" s="1047"/>
      <c r="P25" s="1047"/>
      <c r="Q25" s="1042"/>
      <c r="AY25" s="287"/>
      <c r="AZ25" s="287"/>
      <c r="BA25" s="287"/>
      <c r="BB25" s="287"/>
      <c r="BC25" s="287"/>
      <c r="BD25" s="287"/>
      <c r="BF25" s="287"/>
      <c r="BG25" s="287"/>
      <c r="BH25" s="287"/>
      <c r="BI25" s="287"/>
    </row>
    <row r="26" spans="1:74" s="121" customFormat="1" ht="11.95" customHeight="1" x14ac:dyDescent="0.2">
      <c r="A26" s="120"/>
      <c r="B26" s="718" t="s">
        <v>114</v>
      </c>
      <c r="C26" s="718"/>
      <c r="D26" s="718"/>
      <c r="E26" s="718"/>
      <c r="F26" s="718"/>
      <c r="G26" s="718"/>
      <c r="H26" s="718"/>
      <c r="I26" s="718"/>
      <c r="J26" s="718"/>
      <c r="K26" s="718"/>
      <c r="L26" s="718"/>
      <c r="M26" s="718"/>
      <c r="N26" s="718"/>
      <c r="O26" s="718"/>
      <c r="P26" s="718"/>
      <c r="Q26" s="718"/>
      <c r="AY26" s="594"/>
      <c r="AZ26" s="594"/>
      <c r="BA26" s="594"/>
      <c r="BB26" s="594"/>
      <c r="BC26" s="594"/>
      <c r="BD26" s="594"/>
      <c r="BE26" s="160"/>
      <c r="BF26" s="594"/>
      <c r="BG26" s="594"/>
      <c r="BH26" s="594"/>
      <c r="BI26" s="594"/>
      <c r="BJ26" s="160"/>
    </row>
    <row r="27" spans="1:74" s="121" customFormat="1" ht="11.95" customHeight="1" x14ac:dyDescent="0.2">
      <c r="A27" s="120"/>
      <c r="B27" s="992" t="str">
        <f>Dates!$G$2</f>
        <v>EIA completed modeling and analysis for this report on Wednesday, July 2, 2025.</v>
      </c>
      <c r="C27" s="979"/>
      <c r="D27" s="979"/>
      <c r="E27" s="979"/>
      <c r="F27" s="979"/>
      <c r="G27" s="979"/>
      <c r="H27" s="979"/>
      <c r="I27" s="979"/>
      <c r="J27" s="979"/>
      <c r="K27" s="979"/>
      <c r="L27" s="979"/>
      <c r="M27" s="979"/>
      <c r="N27" s="979"/>
      <c r="O27" s="979"/>
      <c r="P27" s="979"/>
      <c r="Q27" s="979"/>
      <c r="AY27" s="594"/>
      <c r="AZ27" s="594"/>
      <c r="BA27" s="594"/>
      <c r="BB27" s="594"/>
      <c r="BC27" s="594"/>
      <c r="BD27" s="594"/>
      <c r="BE27" s="160"/>
      <c r="BF27" s="594"/>
      <c r="BG27" s="594"/>
      <c r="BH27" s="594"/>
      <c r="BI27" s="594"/>
      <c r="BJ27" s="160"/>
    </row>
    <row r="28" spans="1:74" s="79" customFormat="1" ht="11.95" customHeight="1" x14ac:dyDescent="0.2">
      <c r="A28" s="1"/>
      <c r="B28" s="987" t="s">
        <v>115</v>
      </c>
      <c r="C28" s="979"/>
      <c r="D28" s="979"/>
      <c r="E28" s="979"/>
      <c r="F28" s="979"/>
      <c r="G28" s="979"/>
      <c r="H28" s="979"/>
      <c r="I28" s="979"/>
      <c r="J28" s="979"/>
      <c r="K28" s="979"/>
      <c r="L28" s="979"/>
      <c r="M28" s="979"/>
      <c r="N28" s="979"/>
      <c r="O28" s="979"/>
      <c r="P28" s="979"/>
      <c r="Q28" s="979"/>
      <c r="AY28" s="593"/>
      <c r="AZ28" s="593"/>
      <c r="BA28" s="593"/>
      <c r="BB28" s="593"/>
      <c r="BC28" s="593"/>
      <c r="BD28" s="593"/>
      <c r="BE28" s="159"/>
      <c r="BF28" s="593"/>
      <c r="BG28" s="593"/>
      <c r="BH28" s="593"/>
      <c r="BI28" s="593"/>
      <c r="BJ28" s="159"/>
    </row>
    <row r="29" spans="1:74" s="121" customFormat="1" ht="11.95" customHeight="1" x14ac:dyDescent="0.2">
      <c r="A29" s="120"/>
      <c r="B29" s="1001" t="s">
        <v>116</v>
      </c>
      <c r="C29" s="988"/>
      <c r="D29" s="988"/>
      <c r="E29" s="988"/>
      <c r="F29" s="988"/>
      <c r="G29" s="988"/>
      <c r="H29" s="988"/>
      <c r="I29" s="988"/>
      <c r="J29" s="988"/>
      <c r="K29" s="988"/>
      <c r="L29" s="988"/>
      <c r="M29" s="988"/>
      <c r="N29" s="988"/>
      <c r="O29" s="988"/>
      <c r="P29" s="988"/>
      <c r="Q29" s="988"/>
      <c r="AY29" s="594"/>
      <c r="AZ29" s="594"/>
      <c r="BA29" s="594"/>
      <c r="BB29" s="594"/>
      <c r="BC29" s="594"/>
      <c r="BD29" s="594"/>
      <c r="BE29" s="160"/>
      <c r="BF29" s="594"/>
      <c r="BG29" s="594"/>
      <c r="BH29" s="594"/>
      <c r="BI29" s="594"/>
      <c r="BJ29" s="160"/>
    </row>
    <row r="30" spans="1:74" s="121" customFormat="1" ht="11.95" customHeight="1" x14ac:dyDescent="0.2">
      <c r="A30" s="120"/>
      <c r="B30" s="996" t="s">
        <v>122</v>
      </c>
      <c r="C30" s="998"/>
      <c r="D30" s="998"/>
      <c r="E30" s="998"/>
      <c r="F30" s="998"/>
      <c r="G30" s="998"/>
      <c r="H30" s="998"/>
      <c r="I30" s="998"/>
      <c r="J30" s="998"/>
      <c r="K30" s="998"/>
      <c r="L30" s="998"/>
      <c r="M30" s="998"/>
      <c r="N30" s="998"/>
      <c r="O30" s="998"/>
      <c r="P30" s="998"/>
      <c r="Q30" s="1042"/>
      <c r="AY30" s="594"/>
      <c r="AZ30" s="594"/>
      <c r="BA30" s="594"/>
      <c r="BB30" s="594"/>
      <c r="BC30" s="594"/>
      <c r="BD30" s="594"/>
      <c r="BE30" s="160"/>
      <c r="BF30" s="594"/>
      <c r="BG30" s="594"/>
      <c r="BH30" s="594"/>
      <c r="BI30" s="594"/>
      <c r="BJ30" s="160"/>
    </row>
    <row r="31" spans="1:74" s="121" customFormat="1" ht="11.95" customHeight="1" x14ac:dyDescent="0.2">
      <c r="A31" s="120"/>
      <c r="B31" s="1002" t="s">
        <v>117</v>
      </c>
      <c r="C31" s="979"/>
      <c r="D31" s="979"/>
      <c r="E31" s="979"/>
      <c r="F31" s="979"/>
      <c r="G31" s="979"/>
      <c r="H31" s="979"/>
      <c r="I31" s="979"/>
      <c r="J31" s="979"/>
      <c r="K31" s="979"/>
      <c r="L31" s="979"/>
      <c r="M31" s="979"/>
      <c r="N31" s="979"/>
      <c r="O31" s="979"/>
      <c r="P31" s="979"/>
      <c r="Q31" s="979"/>
      <c r="AY31" s="594"/>
      <c r="AZ31" s="594"/>
      <c r="BA31" s="594"/>
      <c r="BB31" s="594"/>
      <c r="BC31" s="594"/>
      <c r="BD31" s="594"/>
      <c r="BE31" s="160"/>
      <c r="BF31" s="594"/>
      <c r="BG31" s="594"/>
      <c r="BH31" s="594"/>
      <c r="BI31" s="594"/>
      <c r="BJ31" s="160"/>
    </row>
    <row r="32" spans="1:74" s="121" customFormat="1" ht="11.95" customHeight="1" x14ac:dyDescent="0.2">
      <c r="A32" s="120"/>
      <c r="B32" s="996" t="s">
        <v>619</v>
      </c>
      <c r="C32" s="1042"/>
      <c r="D32" s="1042"/>
      <c r="E32" s="1042"/>
      <c r="F32" s="1042"/>
      <c r="G32" s="1042"/>
      <c r="H32" s="1042"/>
      <c r="I32" s="1042"/>
      <c r="J32" s="1042"/>
      <c r="K32" s="1042"/>
      <c r="L32" s="1042"/>
      <c r="M32" s="1042"/>
      <c r="N32" s="1042"/>
      <c r="O32" s="1042"/>
      <c r="P32" s="1042"/>
      <c r="Q32" s="1042"/>
      <c r="AY32" s="594"/>
      <c r="AZ32" s="594"/>
      <c r="BA32" s="594"/>
      <c r="BB32" s="594"/>
      <c r="BC32" s="594"/>
      <c r="BD32" s="594"/>
      <c r="BE32" s="160"/>
      <c r="BF32" s="594"/>
      <c r="BG32" s="594"/>
      <c r="BH32" s="594"/>
      <c r="BI32" s="594"/>
      <c r="BJ32" s="160"/>
    </row>
    <row r="33" spans="1:74" s="121" customFormat="1" ht="11.95" customHeight="1" x14ac:dyDescent="0.2">
      <c r="A33" s="120"/>
      <c r="B33" s="1054" t="s">
        <v>620</v>
      </c>
      <c r="C33" s="1042"/>
      <c r="D33" s="1042"/>
      <c r="E33" s="1042"/>
      <c r="F33" s="1042"/>
      <c r="G33" s="1042"/>
      <c r="H33" s="1042"/>
      <c r="I33" s="1042"/>
      <c r="J33" s="1042"/>
      <c r="K33" s="1042"/>
      <c r="L33" s="1042"/>
      <c r="M33" s="1042"/>
      <c r="N33" s="1042"/>
      <c r="O33" s="1042"/>
      <c r="P33" s="1042"/>
      <c r="Q33" s="1042"/>
      <c r="AY33" s="594"/>
      <c r="AZ33" s="594"/>
      <c r="BA33" s="594"/>
      <c r="BB33" s="594"/>
      <c r="BC33" s="594"/>
      <c r="BD33" s="594"/>
      <c r="BE33" s="160"/>
      <c r="BF33" s="594"/>
      <c r="BG33" s="594"/>
      <c r="BH33" s="594"/>
      <c r="BI33" s="594"/>
      <c r="BJ33" s="160"/>
    </row>
    <row r="34" spans="1:74" s="122" customFormat="1" ht="11.95" customHeight="1" x14ac:dyDescent="0.2">
      <c r="A34" s="197"/>
      <c r="B34" s="718" t="s">
        <v>118</v>
      </c>
      <c r="C34" s="706"/>
      <c r="D34" s="706"/>
      <c r="E34" s="706"/>
      <c r="F34" s="706"/>
      <c r="G34" s="706"/>
      <c r="H34" s="706"/>
      <c r="I34" s="706"/>
      <c r="J34" s="706"/>
      <c r="K34" s="706"/>
      <c r="L34" s="706"/>
      <c r="M34" s="706"/>
      <c r="N34" s="706"/>
      <c r="O34" s="706"/>
      <c r="P34" s="706"/>
      <c r="Q34" s="706"/>
      <c r="AY34" s="594"/>
      <c r="AZ34" s="594"/>
      <c r="BA34" s="594"/>
      <c r="BB34" s="594"/>
      <c r="BC34" s="594"/>
      <c r="BD34" s="594"/>
      <c r="BE34" s="161"/>
      <c r="BF34" s="594"/>
      <c r="BG34" s="594"/>
      <c r="BH34" s="594"/>
      <c r="BI34" s="594"/>
      <c r="BJ34" s="161"/>
    </row>
    <row r="35" spans="1:74" ht="12.85" x14ac:dyDescent="0.2">
      <c r="A35" s="197"/>
      <c r="B35" s="996" t="s">
        <v>187</v>
      </c>
      <c r="C35" s="1047"/>
      <c r="D35" s="1047"/>
      <c r="E35" s="1047"/>
      <c r="F35" s="1047"/>
      <c r="G35" s="1047"/>
      <c r="H35" s="1047"/>
      <c r="I35" s="1047"/>
      <c r="J35" s="1047"/>
      <c r="K35" s="1047"/>
      <c r="L35" s="1047"/>
      <c r="M35" s="1047"/>
      <c r="N35" s="1047"/>
      <c r="O35" s="1047"/>
      <c r="P35" s="1047"/>
      <c r="Q35" s="1042"/>
      <c r="BD35" s="593"/>
      <c r="BE35" s="105"/>
      <c r="BF35" s="593"/>
      <c r="BK35" s="105"/>
      <c r="BL35" s="105"/>
      <c r="BM35" s="105"/>
      <c r="BN35" s="105"/>
      <c r="BO35" s="105"/>
      <c r="BP35" s="105"/>
      <c r="BQ35" s="105"/>
      <c r="BR35" s="105"/>
      <c r="BS35" s="105"/>
      <c r="BT35" s="105"/>
      <c r="BU35" s="105"/>
      <c r="BV35" s="105"/>
    </row>
    <row r="36" spans="1:74" ht="12.85" x14ac:dyDescent="0.2">
      <c r="A36" s="197"/>
      <c r="B36" s="999" t="s">
        <v>621</v>
      </c>
      <c r="C36" s="998"/>
      <c r="D36" s="998"/>
      <c r="E36" s="998"/>
      <c r="F36" s="998"/>
      <c r="G36" s="998"/>
      <c r="H36" s="998"/>
      <c r="I36" s="998"/>
      <c r="J36" s="998"/>
      <c r="K36" s="998"/>
      <c r="L36" s="998"/>
      <c r="M36" s="998"/>
      <c r="N36" s="998"/>
      <c r="O36" s="998"/>
      <c r="P36" s="998"/>
      <c r="Q36" s="1042"/>
      <c r="BK36" s="105"/>
      <c r="BL36" s="105"/>
      <c r="BM36" s="105"/>
      <c r="BN36" s="105"/>
      <c r="BO36" s="105"/>
      <c r="BP36" s="105"/>
      <c r="BQ36" s="105"/>
      <c r="BR36" s="105"/>
      <c r="BS36" s="105"/>
      <c r="BT36" s="105"/>
      <c r="BU36" s="105"/>
      <c r="BV36" s="105"/>
    </row>
    <row r="37" spans="1:74" ht="12.85" x14ac:dyDescent="0.2">
      <c r="A37" s="197"/>
      <c r="B37" s="1003" t="s">
        <v>191</v>
      </c>
      <c r="C37" s="998"/>
      <c r="D37" s="998"/>
      <c r="E37" s="998"/>
      <c r="F37" s="998"/>
      <c r="G37" s="998"/>
      <c r="H37" s="998"/>
      <c r="I37" s="998"/>
      <c r="J37" s="998"/>
      <c r="K37" s="998"/>
      <c r="L37" s="998"/>
      <c r="M37" s="998"/>
      <c r="N37" s="998"/>
      <c r="O37" s="998"/>
      <c r="P37" s="998"/>
      <c r="Q37" s="998"/>
      <c r="BK37" s="105"/>
      <c r="BL37" s="105"/>
      <c r="BM37" s="105"/>
      <c r="BN37" s="105"/>
      <c r="BO37" s="105"/>
      <c r="BP37" s="105"/>
      <c r="BQ37" s="105"/>
      <c r="BR37" s="105"/>
      <c r="BS37" s="105"/>
      <c r="BT37" s="105"/>
      <c r="BU37" s="105"/>
      <c r="BV37" s="105"/>
    </row>
    <row r="38" spans="1:74" x14ac:dyDescent="0.15">
      <c r="BK38" s="105"/>
      <c r="BL38" s="105"/>
      <c r="BM38" s="105"/>
      <c r="BN38" s="105"/>
      <c r="BO38" s="105"/>
      <c r="BP38" s="105"/>
      <c r="BQ38" s="105"/>
      <c r="BR38" s="105"/>
      <c r="BS38" s="105"/>
      <c r="BT38" s="105"/>
      <c r="BU38" s="105"/>
      <c r="BV38" s="105"/>
    </row>
    <row r="39" spans="1:74" x14ac:dyDescent="0.15">
      <c r="BK39" s="105"/>
      <c r="BL39" s="105"/>
      <c r="BM39" s="105"/>
      <c r="BN39" s="105"/>
      <c r="BO39" s="105"/>
      <c r="BP39" s="105"/>
      <c r="BQ39" s="105"/>
      <c r="BR39" s="105"/>
      <c r="BS39" s="105"/>
      <c r="BT39" s="105"/>
      <c r="BU39" s="105"/>
      <c r="BV39" s="105"/>
    </row>
    <row r="40" spans="1:74" x14ac:dyDescent="0.15">
      <c r="BK40" s="105"/>
      <c r="BL40" s="105"/>
      <c r="BM40" s="105"/>
      <c r="BN40" s="105"/>
      <c r="BO40" s="105"/>
      <c r="BP40" s="105"/>
      <c r="BQ40" s="105"/>
      <c r="BR40" s="105"/>
      <c r="BS40" s="105"/>
      <c r="BT40" s="105"/>
      <c r="BU40" s="105"/>
      <c r="BV40" s="105"/>
    </row>
    <row r="41" spans="1:74" x14ac:dyDescent="0.15">
      <c r="BK41" s="105"/>
      <c r="BL41" s="105"/>
      <c r="BM41" s="105"/>
      <c r="BN41" s="105"/>
      <c r="BO41" s="105"/>
      <c r="BP41" s="105"/>
      <c r="BQ41" s="105"/>
      <c r="BR41" s="105"/>
      <c r="BS41" s="105"/>
      <c r="BT41" s="105"/>
      <c r="BU41" s="105"/>
      <c r="BV41" s="105"/>
    </row>
    <row r="42" spans="1:74" x14ac:dyDescent="0.15">
      <c r="BK42" s="105"/>
      <c r="BL42" s="105"/>
      <c r="BM42" s="105"/>
      <c r="BN42" s="105"/>
      <c r="BO42" s="105"/>
      <c r="BP42" s="105"/>
      <c r="BQ42" s="105"/>
      <c r="BR42" s="105"/>
      <c r="BS42" s="105"/>
      <c r="BT42" s="105"/>
      <c r="BU42" s="105"/>
      <c r="BV42" s="105"/>
    </row>
    <row r="43" spans="1:74" x14ac:dyDescent="0.15">
      <c r="BK43" s="105"/>
      <c r="BL43" s="105"/>
      <c r="BM43" s="105"/>
      <c r="BN43" s="105"/>
      <c r="BO43" s="105"/>
      <c r="BP43" s="105"/>
      <c r="BQ43" s="105"/>
      <c r="BR43" s="105"/>
      <c r="BS43" s="105"/>
      <c r="BT43" s="105"/>
      <c r="BU43" s="105"/>
      <c r="BV43" s="105"/>
    </row>
    <row r="44" spans="1:74" x14ac:dyDescent="0.15">
      <c r="BK44" s="105"/>
      <c r="BL44" s="105"/>
      <c r="BM44" s="105"/>
      <c r="BN44" s="105"/>
      <c r="BO44" s="105"/>
      <c r="BP44" s="105"/>
      <c r="BQ44" s="105"/>
      <c r="BR44" s="105"/>
      <c r="BS44" s="105"/>
      <c r="BT44" s="105"/>
      <c r="BU44" s="105"/>
      <c r="BV44" s="105"/>
    </row>
    <row r="45" spans="1:74" x14ac:dyDescent="0.15">
      <c r="BK45" s="105"/>
      <c r="BL45" s="105"/>
      <c r="BM45" s="105"/>
      <c r="BN45" s="105"/>
      <c r="BO45" s="105"/>
      <c r="BP45" s="105"/>
      <c r="BQ45" s="105"/>
      <c r="BR45" s="105"/>
      <c r="BS45" s="105"/>
      <c r="BT45" s="105"/>
      <c r="BU45" s="105"/>
      <c r="BV45" s="105"/>
    </row>
    <row r="46" spans="1:74" x14ac:dyDescent="0.15">
      <c r="BK46" s="105"/>
      <c r="BL46" s="105"/>
      <c r="BM46" s="105"/>
      <c r="BN46" s="105"/>
      <c r="BO46" s="105"/>
      <c r="BP46" s="105"/>
      <c r="BQ46" s="105"/>
      <c r="BR46" s="105"/>
      <c r="BS46" s="105"/>
      <c r="BT46" s="105"/>
      <c r="BU46" s="105"/>
      <c r="BV46" s="105"/>
    </row>
    <row r="47" spans="1:74" x14ac:dyDescent="0.15">
      <c r="BK47" s="105"/>
      <c r="BL47" s="105"/>
      <c r="BM47" s="105"/>
      <c r="BN47" s="105"/>
      <c r="BO47" s="105"/>
      <c r="BP47" s="105"/>
      <c r="BQ47" s="105"/>
      <c r="BR47" s="105"/>
      <c r="BS47" s="105"/>
      <c r="BT47" s="105"/>
      <c r="BU47" s="105"/>
      <c r="BV47" s="105"/>
    </row>
    <row r="48" spans="1:74" x14ac:dyDescent="0.15">
      <c r="BK48" s="105"/>
      <c r="BL48" s="105"/>
      <c r="BM48" s="105"/>
      <c r="BN48" s="105"/>
      <c r="BO48" s="105"/>
      <c r="BP48" s="105"/>
      <c r="BQ48" s="105"/>
      <c r="BR48" s="105"/>
      <c r="BS48" s="105"/>
      <c r="BT48" s="105"/>
      <c r="BU48" s="105"/>
      <c r="BV48" s="105"/>
    </row>
    <row r="49" spans="63:74" x14ac:dyDescent="0.15">
      <c r="BK49" s="105"/>
      <c r="BL49" s="105"/>
      <c r="BM49" s="105"/>
      <c r="BN49" s="105"/>
      <c r="BO49" s="105"/>
      <c r="BP49" s="105"/>
      <c r="BQ49" s="105"/>
      <c r="BR49" s="105"/>
      <c r="BS49" s="105"/>
      <c r="BT49" s="105"/>
      <c r="BU49" s="105"/>
      <c r="BV49" s="105"/>
    </row>
    <row r="50" spans="63:74" x14ac:dyDescent="0.15">
      <c r="BK50" s="105"/>
      <c r="BL50" s="105"/>
      <c r="BM50" s="105"/>
      <c r="BN50" s="105"/>
      <c r="BO50" s="105"/>
      <c r="BP50" s="105"/>
      <c r="BQ50" s="105"/>
      <c r="BR50" s="105"/>
      <c r="BS50" s="105"/>
      <c r="BT50" s="105"/>
      <c r="BU50" s="105"/>
      <c r="BV50" s="105"/>
    </row>
    <row r="51" spans="63:74" x14ac:dyDescent="0.15">
      <c r="BK51" s="105"/>
      <c r="BL51" s="105"/>
      <c r="BM51" s="105"/>
      <c r="BN51" s="105"/>
      <c r="BO51" s="105"/>
      <c r="BP51" s="105"/>
      <c r="BQ51" s="105"/>
      <c r="BR51" s="105"/>
      <c r="BS51" s="105"/>
      <c r="BT51" s="105"/>
      <c r="BU51" s="105"/>
      <c r="BV51" s="105"/>
    </row>
    <row r="52" spans="63:74" x14ac:dyDescent="0.15">
      <c r="BK52" s="105"/>
      <c r="BL52" s="105"/>
      <c r="BM52" s="105"/>
      <c r="BN52" s="105"/>
      <c r="BO52" s="105"/>
      <c r="BP52" s="105"/>
      <c r="BQ52" s="105"/>
      <c r="BR52" s="105"/>
      <c r="BS52" s="105"/>
      <c r="BT52" s="105"/>
      <c r="BU52" s="105"/>
      <c r="BV52" s="105"/>
    </row>
    <row r="53" spans="63:74" x14ac:dyDescent="0.15">
      <c r="BK53" s="105"/>
      <c r="BL53" s="105"/>
      <c r="BM53" s="105"/>
      <c r="BN53" s="105"/>
      <c r="BO53" s="105"/>
      <c r="BP53" s="105"/>
      <c r="BQ53" s="105"/>
      <c r="BR53" s="105"/>
      <c r="BS53" s="105"/>
      <c r="BT53" s="105"/>
      <c r="BU53" s="105"/>
      <c r="BV53" s="105"/>
    </row>
    <row r="54" spans="63:74" x14ac:dyDescent="0.15">
      <c r="BK54" s="105"/>
      <c r="BL54" s="105"/>
      <c r="BM54" s="105"/>
      <c r="BN54" s="105"/>
      <c r="BO54" s="105"/>
      <c r="BP54" s="105"/>
      <c r="BQ54" s="105"/>
      <c r="BR54" s="105"/>
      <c r="BS54" s="105"/>
      <c r="BT54" s="105"/>
      <c r="BU54" s="105"/>
      <c r="BV54" s="105"/>
    </row>
    <row r="55" spans="63:74" x14ac:dyDescent="0.15">
      <c r="BK55" s="105"/>
      <c r="BL55" s="105"/>
      <c r="BM55" s="105"/>
      <c r="BN55" s="105"/>
      <c r="BO55" s="105"/>
      <c r="BP55" s="105"/>
      <c r="BQ55" s="105"/>
      <c r="BR55" s="105"/>
      <c r="BS55" s="105"/>
      <c r="BT55" s="105"/>
      <c r="BU55" s="105"/>
      <c r="BV55" s="105"/>
    </row>
    <row r="56" spans="63:74" x14ac:dyDescent="0.15">
      <c r="BK56" s="105"/>
      <c r="BL56" s="105"/>
      <c r="BM56" s="105"/>
      <c r="BN56" s="105"/>
      <c r="BO56" s="105"/>
      <c r="BP56" s="105"/>
      <c r="BQ56" s="105"/>
      <c r="BR56" s="105"/>
      <c r="BS56" s="105"/>
      <c r="BT56" s="105"/>
      <c r="BU56" s="105"/>
      <c r="BV56" s="105"/>
    </row>
    <row r="57" spans="63:74" x14ac:dyDescent="0.15">
      <c r="BK57" s="105"/>
      <c r="BL57" s="105"/>
      <c r="BM57" s="105"/>
      <c r="BN57" s="105"/>
      <c r="BO57" s="105"/>
      <c r="BP57" s="105"/>
      <c r="BQ57" s="105"/>
      <c r="BR57" s="105"/>
      <c r="BS57" s="105"/>
      <c r="BT57" s="105"/>
      <c r="BU57" s="105"/>
      <c r="BV57" s="105"/>
    </row>
    <row r="58" spans="63:74" x14ac:dyDescent="0.15">
      <c r="BK58" s="105"/>
      <c r="BL58" s="105"/>
      <c r="BM58" s="105"/>
      <c r="BN58" s="105"/>
      <c r="BO58" s="105"/>
      <c r="BP58" s="105"/>
      <c r="BQ58" s="105"/>
      <c r="BR58" s="105"/>
      <c r="BS58" s="105"/>
      <c r="BT58" s="105"/>
      <c r="BU58" s="105"/>
      <c r="BV58" s="105"/>
    </row>
    <row r="59" spans="63:74" x14ac:dyDescent="0.15">
      <c r="BK59" s="105"/>
      <c r="BL59" s="105"/>
      <c r="BM59" s="105"/>
      <c r="BN59" s="105"/>
      <c r="BO59" s="105"/>
      <c r="BP59" s="105"/>
      <c r="BQ59" s="105"/>
      <c r="BR59" s="105"/>
      <c r="BS59" s="105"/>
      <c r="BT59" s="105"/>
      <c r="BU59" s="105"/>
      <c r="BV59" s="105"/>
    </row>
    <row r="60" spans="63:74" x14ac:dyDescent="0.15">
      <c r="BK60" s="105"/>
      <c r="BL60" s="105"/>
      <c r="BM60" s="105"/>
      <c r="BN60" s="105"/>
      <c r="BO60" s="105"/>
      <c r="BP60" s="105"/>
      <c r="BQ60" s="105"/>
      <c r="BR60" s="105"/>
      <c r="BS60" s="105"/>
      <c r="BT60" s="105"/>
      <c r="BU60" s="105"/>
      <c r="BV60" s="105"/>
    </row>
    <row r="61" spans="63:74" x14ac:dyDescent="0.15">
      <c r="BK61" s="105"/>
      <c r="BL61" s="105"/>
      <c r="BM61" s="105"/>
      <c r="BN61" s="105"/>
      <c r="BO61" s="105"/>
      <c r="BP61" s="105"/>
      <c r="BQ61" s="105"/>
      <c r="BR61" s="105"/>
      <c r="BS61" s="105"/>
      <c r="BT61" s="105"/>
      <c r="BU61" s="105"/>
      <c r="BV61" s="105"/>
    </row>
    <row r="62" spans="63:74" x14ac:dyDescent="0.15">
      <c r="BK62" s="105"/>
      <c r="BL62" s="105"/>
      <c r="BM62" s="105"/>
      <c r="BN62" s="105"/>
      <c r="BO62" s="105"/>
      <c r="BP62" s="105"/>
      <c r="BQ62" s="105"/>
      <c r="BR62" s="105"/>
      <c r="BS62" s="105"/>
      <c r="BT62" s="105"/>
      <c r="BU62" s="105"/>
      <c r="BV62" s="105"/>
    </row>
    <row r="63" spans="63:74" x14ac:dyDescent="0.15">
      <c r="BK63" s="105"/>
      <c r="BL63" s="105"/>
      <c r="BM63" s="105"/>
      <c r="BN63" s="105"/>
      <c r="BO63" s="105"/>
      <c r="BP63" s="105"/>
      <c r="BQ63" s="105"/>
      <c r="BR63" s="105"/>
      <c r="BS63" s="105"/>
      <c r="BT63" s="105"/>
      <c r="BU63" s="105"/>
      <c r="BV63" s="105"/>
    </row>
    <row r="64" spans="63:74" x14ac:dyDescent="0.15">
      <c r="BK64" s="105"/>
      <c r="BL64" s="105"/>
      <c r="BM64" s="105"/>
      <c r="BN64" s="105"/>
      <c r="BO64" s="105"/>
      <c r="BP64" s="105"/>
      <c r="BQ64" s="105"/>
      <c r="BR64" s="105"/>
      <c r="BS64" s="105"/>
      <c r="BT64" s="105"/>
      <c r="BU64" s="105"/>
      <c r="BV64" s="105"/>
    </row>
    <row r="65" spans="63:74" x14ac:dyDescent="0.15">
      <c r="BK65" s="105"/>
      <c r="BL65" s="105"/>
      <c r="BM65" s="105"/>
      <c r="BN65" s="105"/>
      <c r="BO65" s="105"/>
      <c r="BP65" s="105"/>
      <c r="BQ65" s="105"/>
      <c r="BR65" s="105"/>
      <c r="BS65" s="105"/>
      <c r="BT65" s="105"/>
      <c r="BU65" s="105"/>
      <c r="BV65" s="105"/>
    </row>
    <row r="66" spans="63:74" x14ac:dyDescent="0.15">
      <c r="BK66" s="105"/>
      <c r="BL66" s="105"/>
      <c r="BM66" s="105"/>
      <c r="BN66" s="105"/>
      <c r="BO66" s="105"/>
      <c r="BP66" s="105"/>
      <c r="BQ66" s="105"/>
      <c r="BR66" s="105"/>
      <c r="BS66" s="105"/>
      <c r="BT66" s="105"/>
      <c r="BU66" s="105"/>
      <c r="BV66" s="105"/>
    </row>
    <row r="67" spans="63:74" x14ac:dyDescent="0.15">
      <c r="BK67" s="105"/>
      <c r="BL67" s="105"/>
      <c r="BM67" s="105"/>
      <c r="BN67" s="105"/>
      <c r="BO67" s="105"/>
      <c r="BP67" s="105"/>
      <c r="BQ67" s="105"/>
      <c r="BR67" s="105"/>
      <c r="BS67" s="105"/>
      <c r="BT67" s="105"/>
      <c r="BU67" s="105"/>
      <c r="BV67" s="105"/>
    </row>
    <row r="68" spans="63:74" x14ac:dyDescent="0.15">
      <c r="BK68" s="105"/>
      <c r="BL68" s="105"/>
      <c r="BM68" s="105"/>
      <c r="BN68" s="105"/>
      <c r="BO68" s="105"/>
      <c r="BP68" s="105"/>
      <c r="BQ68" s="105"/>
      <c r="BR68" s="105"/>
      <c r="BS68" s="105"/>
      <c r="BT68" s="105"/>
      <c r="BU68" s="105"/>
      <c r="BV68" s="105"/>
    </row>
    <row r="69" spans="63:74" x14ac:dyDescent="0.15">
      <c r="BK69" s="105"/>
      <c r="BL69" s="105"/>
      <c r="BM69" s="105"/>
      <c r="BN69" s="105"/>
      <c r="BO69" s="105"/>
      <c r="BP69" s="105"/>
      <c r="BQ69" s="105"/>
      <c r="BR69" s="105"/>
      <c r="BS69" s="105"/>
      <c r="BT69" s="105"/>
      <c r="BU69" s="105"/>
      <c r="BV69" s="105"/>
    </row>
    <row r="70" spans="63:74" x14ac:dyDescent="0.15">
      <c r="BK70" s="105"/>
      <c r="BL70" s="105"/>
      <c r="BM70" s="105"/>
      <c r="BN70" s="105"/>
      <c r="BO70" s="105"/>
      <c r="BP70" s="105"/>
      <c r="BQ70" s="105"/>
      <c r="BR70" s="105"/>
      <c r="BS70" s="105"/>
      <c r="BT70" s="105"/>
      <c r="BU70" s="105"/>
      <c r="BV70" s="105"/>
    </row>
    <row r="71" spans="63:74" x14ac:dyDescent="0.15">
      <c r="BK71" s="105"/>
      <c r="BL71" s="105"/>
      <c r="BM71" s="105"/>
      <c r="BN71" s="105"/>
      <c r="BO71" s="105"/>
      <c r="BP71" s="105"/>
      <c r="BQ71" s="105"/>
      <c r="BR71" s="105"/>
      <c r="BS71" s="105"/>
      <c r="BT71" s="105"/>
      <c r="BU71" s="105"/>
      <c r="BV71" s="105"/>
    </row>
    <row r="72" spans="63:74" x14ac:dyDescent="0.15">
      <c r="BK72" s="105"/>
      <c r="BL72" s="105"/>
      <c r="BM72" s="105"/>
      <c r="BN72" s="105"/>
      <c r="BO72" s="105"/>
      <c r="BP72" s="105"/>
      <c r="BQ72" s="105"/>
      <c r="BR72" s="105"/>
      <c r="BS72" s="105"/>
      <c r="BT72" s="105"/>
      <c r="BU72" s="105"/>
      <c r="BV72" s="105"/>
    </row>
    <row r="73" spans="63:74" x14ac:dyDescent="0.15">
      <c r="BK73" s="105"/>
      <c r="BL73" s="105"/>
      <c r="BM73" s="105"/>
      <c r="BN73" s="105"/>
      <c r="BO73" s="105"/>
      <c r="BP73" s="105"/>
      <c r="BQ73" s="105"/>
      <c r="BR73" s="105"/>
      <c r="BS73" s="105"/>
      <c r="BT73" s="105"/>
      <c r="BU73" s="105"/>
      <c r="BV73" s="105"/>
    </row>
    <row r="74" spans="63:74" x14ac:dyDescent="0.15">
      <c r="BK74" s="105"/>
      <c r="BL74" s="105"/>
      <c r="BM74" s="105"/>
      <c r="BN74" s="105"/>
      <c r="BO74" s="105"/>
      <c r="BP74" s="105"/>
      <c r="BQ74" s="105"/>
      <c r="BR74" s="105"/>
      <c r="BS74" s="105"/>
      <c r="BT74" s="105"/>
      <c r="BU74" s="105"/>
      <c r="BV74" s="105"/>
    </row>
    <row r="75" spans="63:74" x14ac:dyDescent="0.15">
      <c r="BK75" s="105"/>
      <c r="BL75" s="105"/>
      <c r="BM75" s="105"/>
      <c r="BN75" s="105"/>
      <c r="BO75" s="105"/>
      <c r="BP75" s="105"/>
      <c r="BQ75" s="105"/>
      <c r="BR75" s="105"/>
      <c r="BS75" s="105"/>
      <c r="BT75" s="105"/>
      <c r="BU75" s="105"/>
      <c r="BV75" s="105"/>
    </row>
    <row r="76" spans="63:74" x14ac:dyDescent="0.15">
      <c r="BK76" s="105"/>
      <c r="BL76" s="105"/>
      <c r="BM76" s="105"/>
      <c r="BN76" s="105"/>
      <c r="BO76" s="105"/>
      <c r="BP76" s="105"/>
      <c r="BQ76" s="105"/>
      <c r="BR76" s="105"/>
      <c r="BS76" s="105"/>
      <c r="BT76" s="105"/>
      <c r="BU76" s="105"/>
      <c r="BV76" s="105"/>
    </row>
    <row r="77" spans="63:74" x14ac:dyDescent="0.15">
      <c r="BK77" s="105"/>
      <c r="BL77" s="105"/>
      <c r="BM77" s="105"/>
      <c r="BN77" s="105"/>
      <c r="BO77" s="105"/>
      <c r="BP77" s="105"/>
      <c r="BQ77" s="105"/>
      <c r="BR77" s="105"/>
      <c r="BS77" s="105"/>
      <c r="BT77" s="105"/>
      <c r="BU77" s="105"/>
      <c r="BV77" s="105"/>
    </row>
    <row r="78" spans="63:74" x14ac:dyDescent="0.15">
      <c r="BK78" s="105"/>
      <c r="BL78" s="105"/>
      <c r="BM78" s="105"/>
      <c r="BN78" s="105"/>
      <c r="BO78" s="105"/>
      <c r="BP78" s="105"/>
      <c r="BQ78" s="105"/>
      <c r="BR78" s="105"/>
      <c r="BS78" s="105"/>
      <c r="BT78" s="105"/>
      <c r="BU78" s="105"/>
      <c r="BV78" s="105"/>
    </row>
    <row r="79" spans="63:74" x14ac:dyDescent="0.15">
      <c r="BK79" s="105"/>
      <c r="BL79" s="105"/>
      <c r="BM79" s="105"/>
      <c r="BN79" s="105"/>
      <c r="BO79" s="105"/>
      <c r="BP79" s="105"/>
      <c r="BQ79" s="105"/>
      <c r="BR79" s="105"/>
      <c r="BS79" s="105"/>
      <c r="BT79" s="105"/>
      <c r="BU79" s="105"/>
      <c r="BV79" s="105"/>
    </row>
    <row r="80" spans="63:74" x14ac:dyDescent="0.15">
      <c r="BK80" s="105"/>
      <c r="BL80" s="105"/>
      <c r="BM80" s="105"/>
      <c r="BN80" s="105"/>
      <c r="BO80" s="105"/>
      <c r="BP80" s="105"/>
      <c r="BQ80" s="105"/>
      <c r="BR80" s="105"/>
      <c r="BS80" s="105"/>
      <c r="BT80" s="105"/>
      <c r="BU80" s="105"/>
      <c r="BV80" s="105"/>
    </row>
    <row r="81" spans="63:74" x14ac:dyDescent="0.15">
      <c r="BK81" s="105"/>
      <c r="BL81" s="105"/>
      <c r="BM81" s="105"/>
      <c r="BN81" s="105"/>
      <c r="BO81" s="105"/>
      <c r="BP81" s="105"/>
      <c r="BQ81" s="105"/>
      <c r="BR81" s="105"/>
      <c r="BS81" s="105"/>
      <c r="BT81" s="105"/>
      <c r="BU81" s="105"/>
      <c r="BV81" s="105"/>
    </row>
    <row r="82" spans="63:74" x14ac:dyDescent="0.15">
      <c r="BK82" s="105"/>
      <c r="BL82" s="105"/>
      <c r="BM82" s="105"/>
      <c r="BN82" s="105"/>
      <c r="BO82" s="105"/>
      <c r="BP82" s="105"/>
      <c r="BQ82" s="105"/>
      <c r="BR82" s="105"/>
      <c r="BS82" s="105"/>
      <c r="BT82" s="105"/>
      <c r="BU82" s="105"/>
      <c r="BV82" s="105"/>
    </row>
    <row r="83" spans="63:74" x14ac:dyDescent="0.15">
      <c r="BK83" s="105"/>
      <c r="BL83" s="105"/>
      <c r="BM83" s="105"/>
      <c r="BN83" s="105"/>
      <c r="BO83" s="105"/>
      <c r="BP83" s="105"/>
      <c r="BQ83" s="105"/>
      <c r="BR83" s="105"/>
      <c r="BS83" s="105"/>
      <c r="BT83" s="105"/>
      <c r="BU83" s="105"/>
      <c r="BV83" s="105"/>
    </row>
    <row r="84" spans="63:74" x14ac:dyDescent="0.15">
      <c r="BK84" s="105"/>
      <c r="BL84" s="105"/>
      <c r="BM84" s="105"/>
      <c r="BN84" s="105"/>
      <c r="BO84" s="105"/>
      <c r="BP84" s="105"/>
      <c r="BQ84" s="105"/>
      <c r="BR84" s="105"/>
      <c r="BS84" s="105"/>
      <c r="BT84" s="105"/>
      <c r="BU84" s="105"/>
      <c r="BV84" s="105"/>
    </row>
    <row r="85" spans="63:74" x14ac:dyDescent="0.15">
      <c r="BK85" s="105"/>
      <c r="BL85" s="105"/>
      <c r="BM85" s="105"/>
      <c r="BN85" s="105"/>
      <c r="BO85" s="105"/>
      <c r="BP85" s="105"/>
      <c r="BQ85" s="105"/>
      <c r="BR85" s="105"/>
      <c r="BS85" s="105"/>
      <c r="BT85" s="105"/>
      <c r="BU85" s="105"/>
      <c r="BV85" s="105"/>
    </row>
    <row r="86" spans="63:74" x14ac:dyDescent="0.15">
      <c r="BK86" s="105"/>
      <c r="BL86" s="105"/>
      <c r="BM86" s="105"/>
      <c r="BN86" s="105"/>
      <c r="BO86" s="105"/>
      <c r="BP86" s="105"/>
      <c r="BQ86" s="105"/>
      <c r="BR86" s="105"/>
      <c r="BS86" s="105"/>
      <c r="BT86" s="105"/>
      <c r="BU86" s="105"/>
      <c r="BV86" s="105"/>
    </row>
    <row r="87" spans="63:74" x14ac:dyDescent="0.15">
      <c r="BK87" s="105"/>
      <c r="BL87" s="105"/>
      <c r="BM87" s="105"/>
      <c r="BN87" s="105"/>
      <c r="BO87" s="105"/>
      <c r="BP87" s="105"/>
      <c r="BQ87" s="105"/>
      <c r="BR87" s="105"/>
      <c r="BS87" s="105"/>
      <c r="BT87" s="105"/>
      <c r="BU87" s="105"/>
      <c r="BV87" s="105"/>
    </row>
    <row r="88" spans="63:74" x14ac:dyDescent="0.15">
      <c r="BK88" s="105"/>
      <c r="BL88" s="105"/>
      <c r="BM88" s="105"/>
      <c r="BN88" s="105"/>
      <c r="BO88" s="105"/>
      <c r="BP88" s="105"/>
      <c r="BQ88" s="105"/>
      <c r="BR88" s="105"/>
      <c r="BS88" s="105"/>
      <c r="BT88" s="105"/>
      <c r="BU88" s="105"/>
      <c r="BV88" s="105"/>
    </row>
    <row r="89" spans="63:74" x14ac:dyDescent="0.15">
      <c r="BK89" s="105"/>
      <c r="BL89" s="105"/>
      <c r="BM89" s="105"/>
      <c r="BN89" s="105"/>
      <c r="BO89" s="105"/>
      <c r="BP89" s="105"/>
      <c r="BQ89" s="105"/>
      <c r="BR89" s="105"/>
      <c r="BS89" s="105"/>
      <c r="BT89" s="105"/>
      <c r="BU89" s="105"/>
      <c r="BV89" s="105"/>
    </row>
    <row r="90" spans="63:74" x14ac:dyDescent="0.15">
      <c r="BK90" s="105"/>
      <c r="BL90" s="105"/>
      <c r="BM90" s="105"/>
      <c r="BN90" s="105"/>
      <c r="BO90" s="105"/>
      <c r="BP90" s="105"/>
      <c r="BQ90" s="105"/>
      <c r="BR90" s="105"/>
      <c r="BS90" s="105"/>
      <c r="BT90" s="105"/>
      <c r="BU90" s="105"/>
      <c r="BV90" s="105"/>
    </row>
    <row r="91" spans="63:74" x14ac:dyDescent="0.15">
      <c r="BK91" s="105"/>
      <c r="BL91" s="105"/>
      <c r="BM91" s="105"/>
      <c r="BN91" s="105"/>
      <c r="BO91" s="105"/>
      <c r="BP91" s="105"/>
      <c r="BQ91" s="105"/>
      <c r="BR91" s="105"/>
      <c r="BS91" s="105"/>
      <c r="BT91" s="105"/>
      <c r="BU91" s="105"/>
      <c r="BV91" s="105"/>
    </row>
    <row r="92" spans="63:74" x14ac:dyDescent="0.15">
      <c r="BK92" s="105"/>
      <c r="BL92" s="105"/>
      <c r="BM92" s="105"/>
      <c r="BN92" s="105"/>
      <c r="BO92" s="105"/>
      <c r="BP92" s="105"/>
      <c r="BQ92" s="105"/>
      <c r="BR92" s="105"/>
      <c r="BS92" s="105"/>
      <c r="BT92" s="105"/>
      <c r="BU92" s="105"/>
      <c r="BV92" s="105"/>
    </row>
    <row r="93" spans="63:74" x14ac:dyDescent="0.15">
      <c r="BK93" s="105"/>
      <c r="BL93" s="105"/>
      <c r="BM93" s="105"/>
      <c r="BN93" s="105"/>
      <c r="BO93" s="105"/>
      <c r="BP93" s="105"/>
      <c r="BQ93" s="105"/>
      <c r="BR93" s="105"/>
      <c r="BS93" s="105"/>
      <c r="BT93" s="105"/>
      <c r="BU93" s="105"/>
      <c r="BV93" s="105"/>
    </row>
    <row r="94" spans="63:74" x14ac:dyDescent="0.15">
      <c r="BK94" s="105"/>
      <c r="BL94" s="105"/>
      <c r="BM94" s="105"/>
      <c r="BN94" s="105"/>
      <c r="BO94" s="105"/>
      <c r="BP94" s="105"/>
      <c r="BQ94" s="105"/>
      <c r="BR94" s="105"/>
      <c r="BS94" s="105"/>
      <c r="BT94" s="105"/>
      <c r="BU94" s="105"/>
      <c r="BV94" s="105"/>
    </row>
    <row r="95" spans="63:74" x14ac:dyDescent="0.15">
      <c r="BK95" s="105"/>
      <c r="BL95" s="105"/>
      <c r="BM95" s="105"/>
      <c r="BN95" s="105"/>
      <c r="BO95" s="105"/>
      <c r="BP95" s="105"/>
      <c r="BQ95" s="105"/>
      <c r="BR95" s="105"/>
      <c r="BS95" s="105"/>
      <c r="BT95" s="105"/>
      <c r="BU95" s="105"/>
      <c r="BV95" s="105"/>
    </row>
    <row r="96" spans="63:74" x14ac:dyDescent="0.15">
      <c r="BK96" s="105"/>
      <c r="BL96" s="105"/>
      <c r="BM96" s="105"/>
      <c r="BN96" s="105"/>
      <c r="BO96" s="105"/>
      <c r="BP96" s="105"/>
      <c r="BQ96" s="105"/>
      <c r="BR96" s="105"/>
      <c r="BS96" s="105"/>
      <c r="BT96" s="105"/>
      <c r="BU96" s="105"/>
      <c r="BV96" s="105"/>
    </row>
    <row r="97" spans="63:74" x14ac:dyDescent="0.15">
      <c r="BK97" s="105"/>
      <c r="BL97" s="105"/>
      <c r="BM97" s="105"/>
      <c r="BN97" s="105"/>
      <c r="BO97" s="105"/>
      <c r="BP97" s="105"/>
      <c r="BQ97" s="105"/>
      <c r="BR97" s="105"/>
      <c r="BS97" s="105"/>
      <c r="BT97" s="105"/>
      <c r="BU97" s="105"/>
      <c r="BV97" s="105"/>
    </row>
    <row r="98" spans="63:74" x14ac:dyDescent="0.15">
      <c r="BK98" s="105"/>
      <c r="BL98" s="105"/>
      <c r="BM98" s="105"/>
      <c r="BN98" s="105"/>
      <c r="BO98" s="105"/>
      <c r="BP98" s="105"/>
      <c r="BQ98" s="105"/>
      <c r="BR98" s="105"/>
      <c r="BS98" s="105"/>
      <c r="BT98" s="105"/>
      <c r="BU98" s="105"/>
      <c r="BV98" s="105"/>
    </row>
    <row r="99" spans="63:74" x14ac:dyDescent="0.15">
      <c r="BK99" s="105"/>
      <c r="BL99" s="105"/>
      <c r="BM99" s="105"/>
      <c r="BN99" s="105"/>
      <c r="BO99" s="105"/>
      <c r="BP99" s="105"/>
      <c r="BQ99" s="105"/>
      <c r="BR99" s="105"/>
      <c r="BS99" s="105"/>
      <c r="BT99" s="105"/>
      <c r="BU99" s="105"/>
      <c r="BV99" s="105"/>
    </row>
    <row r="100" spans="63:74" x14ac:dyDescent="0.15">
      <c r="BK100" s="105"/>
      <c r="BL100" s="105"/>
      <c r="BM100" s="105"/>
      <c r="BN100" s="105"/>
      <c r="BO100" s="105"/>
      <c r="BP100" s="105"/>
      <c r="BQ100" s="105"/>
      <c r="BR100" s="105"/>
      <c r="BS100" s="105"/>
      <c r="BT100" s="105"/>
      <c r="BU100" s="105"/>
      <c r="BV100" s="105"/>
    </row>
    <row r="101" spans="63:74" x14ac:dyDescent="0.15">
      <c r="BK101" s="105"/>
      <c r="BL101" s="105"/>
      <c r="BM101" s="105"/>
      <c r="BN101" s="105"/>
      <c r="BO101" s="105"/>
      <c r="BP101" s="105"/>
      <c r="BQ101" s="105"/>
      <c r="BR101" s="105"/>
      <c r="BS101" s="105"/>
      <c r="BT101" s="105"/>
      <c r="BU101" s="105"/>
      <c r="BV101" s="105"/>
    </row>
    <row r="102" spans="63:74" x14ac:dyDescent="0.15">
      <c r="BK102" s="105"/>
      <c r="BL102" s="105"/>
      <c r="BM102" s="105"/>
      <c r="BN102" s="105"/>
      <c r="BO102" s="105"/>
      <c r="BP102" s="105"/>
      <c r="BQ102" s="105"/>
      <c r="BR102" s="105"/>
      <c r="BS102" s="105"/>
      <c r="BT102" s="105"/>
      <c r="BU102" s="105"/>
      <c r="BV102" s="105"/>
    </row>
    <row r="103" spans="63:74" x14ac:dyDescent="0.15">
      <c r="BK103" s="105"/>
      <c r="BL103" s="105"/>
      <c r="BM103" s="105"/>
      <c r="BN103" s="105"/>
      <c r="BO103" s="105"/>
      <c r="BP103" s="105"/>
      <c r="BQ103" s="105"/>
      <c r="BR103" s="105"/>
      <c r="BS103" s="105"/>
      <c r="BT103" s="105"/>
      <c r="BU103" s="105"/>
      <c r="BV103" s="105"/>
    </row>
    <row r="104" spans="63:74" x14ac:dyDescent="0.15">
      <c r="BK104" s="105"/>
      <c r="BL104" s="105"/>
      <c r="BM104" s="105"/>
      <c r="BN104" s="105"/>
      <c r="BO104" s="105"/>
      <c r="BP104" s="105"/>
      <c r="BQ104" s="105"/>
      <c r="BR104" s="105"/>
      <c r="BS104" s="105"/>
      <c r="BT104" s="105"/>
      <c r="BU104" s="105"/>
      <c r="BV104" s="105"/>
    </row>
    <row r="105" spans="63:74" x14ac:dyDescent="0.15">
      <c r="BK105" s="105"/>
      <c r="BL105" s="105"/>
      <c r="BM105" s="105"/>
      <c r="BN105" s="105"/>
      <c r="BO105" s="105"/>
      <c r="BP105" s="105"/>
      <c r="BQ105" s="105"/>
      <c r="BR105" s="105"/>
      <c r="BS105" s="105"/>
      <c r="BT105" s="105"/>
      <c r="BU105" s="105"/>
      <c r="BV105" s="105"/>
    </row>
    <row r="106" spans="63:74" x14ac:dyDescent="0.15">
      <c r="BK106" s="105"/>
      <c r="BL106" s="105"/>
      <c r="BM106" s="105"/>
      <c r="BN106" s="105"/>
      <c r="BO106" s="105"/>
      <c r="BP106" s="105"/>
      <c r="BQ106" s="105"/>
      <c r="BR106" s="105"/>
      <c r="BS106" s="105"/>
      <c r="BT106" s="105"/>
      <c r="BU106" s="105"/>
      <c r="BV106" s="105"/>
    </row>
    <row r="107" spans="63:74" x14ac:dyDescent="0.15">
      <c r="BK107" s="105"/>
      <c r="BL107" s="105"/>
      <c r="BM107" s="105"/>
      <c r="BN107" s="105"/>
      <c r="BO107" s="105"/>
      <c r="BP107" s="105"/>
      <c r="BQ107" s="105"/>
      <c r="BR107" s="105"/>
      <c r="BS107" s="105"/>
      <c r="BT107" s="105"/>
      <c r="BU107" s="105"/>
      <c r="BV107" s="105"/>
    </row>
    <row r="108" spans="63:74" x14ac:dyDescent="0.15">
      <c r="BK108" s="105"/>
      <c r="BL108" s="105"/>
      <c r="BM108" s="105"/>
      <c r="BN108" s="105"/>
      <c r="BO108" s="105"/>
      <c r="BP108" s="105"/>
      <c r="BQ108" s="105"/>
      <c r="BR108" s="105"/>
      <c r="BS108" s="105"/>
      <c r="BT108" s="105"/>
      <c r="BU108" s="105"/>
      <c r="BV108" s="105"/>
    </row>
    <row r="109" spans="63:74" x14ac:dyDescent="0.15">
      <c r="BK109" s="105"/>
      <c r="BL109" s="105"/>
      <c r="BM109" s="105"/>
      <c r="BN109" s="105"/>
      <c r="BO109" s="105"/>
      <c r="BP109" s="105"/>
      <c r="BQ109" s="105"/>
      <c r="BR109" s="105"/>
      <c r="BS109" s="105"/>
      <c r="BT109" s="105"/>
      <c r="BU109" s="105"/>
      <c r="BV109" s="105"/>
    </row>
    <row r="110" spans="63:74" x14ac:dyDescent="0.15">
      <c r="BK110" s="105"/>
      <c r="BL110" s="105"/>
      <c r="BM110" s="105"/>
      <c r="BN110" s="105"/>
      <c r="BO110" s="105"/>
      <c r="BP110" s="105"/>
      <c r="BQ110" s="105"/>
      <c r="BR110" s="105"/>
      <c r="BS110" s="105"/>
      <c r="BT110" s="105"/>
      <c r="BU110" s="105"/>
      <c r="BV110" s="105"/>
    </row>
    <row r="111" spans="63:74" x14ac:dyDescent="0.15">
      <c r="BK111" s="105"/>
      <c r="BL111" s="105"/>
      <c r="BM111" s="105"/>
      <c r="BN111" s="105"/>
      <c r="BO111" s="105"/>
      <c r="BP111" s="105"/>
      <c r="BQ111" s="105"/>
      <c r="BR111" s="105"/>
      <c r="BS111" s="105"/>
      <c r="BT111" s="105"/>
      <c r="BU111" s="105"/>
      <c r="BV111" s="105"/>
    </row>
    <row r="112" spans="63:74" x14ac:dyDescent="0.15">
      <c r="BK112" s="105"/>
      <c r="BL112" s="105"/>
      <c r="BM112" s="105"/>
      <c r="BN112" s="105"/>
      <c r="BO112" s="105"/>
      <c r="BP112" s="105"/>
      <c r="BQ112" s="105"/>
      <c r="BR112" s="105"/>
      <c r="BS112" s="105"/>
      <c r="BT112" s="105"/>
      <c r="BU112" s="105"/>
      <c r="BV112" s="105"/>
    </row>
    <row r="113" spans="63:74" x14ac:dyDescent="0.15">
      <c r="BK113" s="105"/>
      <c r="BL113" s="105"/>
      <c r="BM113" s="105"/>
      <c r="BN113" s="105"/>
      <c r="BO113" s="105"/>
      <c r="BP113" s="105"/>
      <c r="BQ113" s="105"/>
      <c r="BR113" s="105"/>
      <c r="BS113" s="105"/>
      <c r="BT113" s="105"/>
      <c r="BU113" s="105"/>
      <c r="BV113" s="105"/>
    </row>
    <row r="114" spans="63:74" x14ac:dyDescent="0.15">
      <c r="BK114" s="105"/>
      <c r="BL114" s="105"/>
      <c r="BM114" s="105"/>
      <c r="BN114" s="105"/>
      <c r="BO114" s="105"/>
      <c r="BP114" s="105"/>
      <c r="BQ114" s="105"/>
      <c r="BR114" s="105"/>
      <c r="BS114" s="105"/>
      <c r="BT114" s="105"/>
      <c r="BU114" s="105"/>
      <c r="BV114" s="105"/>
    </row>
    <row r="115" spans="63:74" x14ac:dyDescent="0.15">
      <c r="BK115" s="105"/>
      <c r="BL115" s="105"/>
      <c r="BM115" s="105"/>
      <c r="BN115" s="105"/>
      <c r="BO115" s="105"/>
      <c r="BP115" s="105"/>
      <c r="BQ115" s="105"/>
      <c r="BR115" s="105"/>
      <c r="BS115" s="105"/>
      <c r="BT115" s="105"/>
      <c r="BU115" s="105"/>
      <c r="BV115" s="105"/>
    </row>
    <row r="116" spans="63:74" x14ac:dyDescent="0.15">
      <c r="BK116" s="105"/>
      <c r="BL116" s="105"/>
      <c r="BM116" s="105"/>
      <c r="BN116" s="105"/>
      <c r="BO116" s="105"/>
      <c r="BP116" s="105"/>
      <c r="BQ116" s="105"/>
      <c r="BR116" s="105"/>
      <c r="BS116" s="105"/>
      <c r="BT116" s="105"/>
      <c r="BU116" s="105"/>
      <c r="BV116" s="105"/>
    </row>
    <row r="117" spans="63:74" x14ac:dyDescent="0.15">
      <c r="BK117" s="105"/>
      <c r="BL117" s="105"/>
      <c r="BM117" s="105"/>
      <c r="BN117" s="105"/>
      <c r="BO117" s="105"/>
      <c r="BP117" s="105"/>
      <c r="BQ117" s="105"/>
      <c r="BR117" s="105"/>
      <c r="BS117" s="105"/>
      <c r="BT117" s="105"/>
      <c r="BU117" s="105"/>
      <c r="BV117" s="105"/>
    </row>
    <row r="118" spans="63:74" x14ac:dyDescent="0.15">
      <c r="BK118" s="105"/>
      <c r="BL118" s="105"/>
      <c r="BM118" s="105"/>
      <c r="BN118" s="105"/>
      <c r="BO118" s="105"/>
      <c r="BP118" s="105"/>
      <c r="BQ118" s="105"/>
      <c r="BR118" s="105"/>
      <c r="BS118" s="105"/>
      <c r="BT118" s="105"/>
      <c r="BU118" s="105"/>
      <c r="BV118" s="105"/>
    </row>
    <row r="119" spans="63:74" x14ac:dyDescent="0.15">
      <c r="BK119" s="105"/>
      <c r="BL119" s="105"/>
      <c r="BM119" s="105"/>
      <c r="BN119" s="105"/>
      <c r="BO119" s="105"/>
      <c r="BP119" s="105"/>
      <c r="BQ119" s="105"/>
      <c r="BR119" s="105"/>
      <c r="BS119" s="105"/>
      <c r="BT119" s="105"/>
      <c r="BU119" s="105"/>
      <c r="BV119" s="105"/>
    </row>
    <row r="120" spans="63:74" x14ac:dyDescent="0.15">
      <c r="BK120" s="105"/>
      <c r="BL120" s="105"/>
      <c r="BM120" s="105"/>
      <c r="BN120" s="105"/>
      <c r="BO120" s="105"/>
      <c r="BP120" s="105"/>
      <c r="BQ120" s="105"/>
      <c r="BR120" s="105"/>
      <c r="BS120" s="105"/>
      <c r="BT120" s="105"/>
      <c r="BU120" s="105"/>
      <c r="BV120" s="105"/>
    </row>
    <row r="121" spans="63:74" x14ac:dyDescent="0.15">
      <c r="BK121" s="105"/>
      <c r="BL121" s="105"/>
      <c r="BM121" s="105"/>
      <c r="BN121" s="105"/>
      <c r="BO121" s="105"/>
      <c r="BP121" s="105"/>
      <c r="BQ121" s="105"/>
      <c r="BR121" s="105"/>
      <c r="BS121" s="105"/>
      <c r="BT121" s="105"/>
      <c r="BU121" s="105"/>
      <c r="BV121" s="105"/>
    </row>
    <row r="122" spans="63:74" x14ac:dyDescent="0.15">
      <c r="BK122" s="105"/>
      <c r="BL122" s="105"/>
      <c r="BM122" s="105"/>
      <c r="BN122" s="105"/>
      <c r="BO122" s="105"/>
      <c r="BP122" s="105"/>
      <c r="BQ122" s="105"/>
      <c r="BR122" s="105"/>
      <c r="BS122" s="105"/>
      <c r="BT122" s="105"/>
      <c r="BU122" s="105"/>
      <c r="BV122" s="105"/>
    </row>
    <row r="123" spans="63:74" x14ac:dyDescent="0.15">
      <c r="BK123" s="105"/>
      <c r="BL123" s="105"/>
      <c r="BM123" s="105"/>
      <c r="BN123" s="105"/>
      <c r="BO123" s="105"/>
      <c r="BP123" s="105"/>
      <c r="BQ123" s="105"/>
      <c r="BR123" s="105"/>
      <c r="BS123" s="105"/>
      <c r="BT123" s="105"/>
      <c r="BU123" s="105"/>
      <c r="BV123" s="105"/>
    </row>
    <row r="124" spans="63:74" x14ac:dyDescent="0.15">
      <c r="BK124" s="105"/>
      <c r="BL124" s="105"/>
      <c r="BM124" s="105"/>
      <c r="BN124" s="105"/>
      <c r="BO124" s="105"/>
      <c r="BP124" s="105"/>
      <c r="BQ124" s="105"/>
      <c r="BR124" s="105"/>
      <c r="BS124" s="105"/>
      <c r="BT124" s="105"/>
      <c r="BU124" s="105"/>
      <c r="BV124" s="105"/>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pane="topRight" activeCell="BF63" sqref="BF63"/>
      <selection pane="bottomLeft" activeCell="BF63" sqref="BF63"/>
      <selection pane="bottomRight" activeCell="B1" sqref="B1:AL1"/>
    </sheetView>
  </sheetViews>
  <sheetFormatPr defaultColWidth="9.625" defaultRowHeight="10.7" x14ac:dyDescent="0.2"/>
  <cols>
    <col min="1" max="1" width="14.625" style="20" customWidth="1"/>
    <col min="2" max="2" width="44.625" style="20" customWidth="1"/>
    <col min="3" max="50" width="6.625" style="20" customWidth="1"/>
    <col min="51" max="55" width="6.625" style="589" customWidth="1"/>
    <col min="56" max="56" width="6.625" style="587" customWidth="1"/>
    <col min="57" max="57" width="6.625" style="220" customWidth="1"/>
    <col min="58" max="58" width="6.625" style="587" customWidth="1"/>
    <col min="59" max="61" width="6.625" style="589" customWidth="1"/>
    <col min="62" max="62" width="6.625" style="108" customWidth="1"/>
    <col min="63" max="74" width="6.625" style="20" customWidth="1"/>
    <col min="75" max="16384" width="9.625" style="20"/>
  </cols>
  <sheetData>
    <row r="1" spans="1:74" ht="13.4" customHeight="1" x14ac:dyDescent="0.2">
      <c r="A1" s="976" t="s">
        <v>38</v>
      </c>
      <c r="B1" s="1044" t="s">
        <v>622</v>
      </c>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c r="AM1" s="182"/>
      <c r="AN1" s="182"/>
      <c r="AO1" s="182"/>
      <c r="AP1" s="182"/>
      <c r="AQ1" s="182"/>
      <c r="AR1" s="182"/>
      <c r="AS1" s="182"/>
      <c r="AT1" s="182"/>
      <c r="AU1" s="182"/>
      <c r="AV1" s="182"/>
      <c r="AW1" s="182"/>
      <c r="AX1" s="182"/>
      <c r="BK1" s="182"/>
      <c r="BL1" s="182"/>
      <c r="BM1" s="182"/>
      <c r="BN1" s="182"/>
      <c r="BO1" s="182"/>
      <c r="BP1" s="182"/>
      <c r="BQ1" s="182"/>
      <c r="BR1" s="182"/>
      <c r="BS1" s="182"/>
      <c r="BT1" s="182"/>
      <c r="BU1" s="182"/>
      <c r="BV1" s="182"/>
    </row>
    <row r="2" spans="1:74"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82"/>
      <c r="AN2" s="182"/>
      <c r="AO2" s="182"/>
      <c r="AP2" s="182"/>
      <c r="AQ2" s="182"/>
      <c r="AR2" s="182"/>
      <c r="AS2" s="182"/>
      <c r="AT2" s="182"/>
      <c r="AU2" s="182"/>
      <c r="AV2" s="182"/>
      <c r="AW2" s="182"/>
      <c r="AX2" s="182"/>
      <c r="BK2" s="182"/>
      <c r="BL2" s="182"/>
      <c r="BM2" s="182"/>
      <c r="BN2" s="182"/>
      <c r="BO2" s="182"/>
      <c r="BP2" s="182"/>
      <c r="BQ2" s="182"/>
      <c r="BR2" s="182"/>
      <c r="BS2" s="182"/>
      <c r="BT2" s="182"/>
      <c r="BU2" s="182"/>
      <c r="BV2" s="182"/>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11"/>
      <c r="B5" s="25" t="s">
        <v>418</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498"/>
      <c r="AJ5" s="498"/>
      <c r="AK5" s="498"/>
      <c r="AL5" s="498"/>
      <c r="AM5" s="498"/>
      <c r="AN5" s="498"/>
      <c r="AO5" s="498"/>
      <c r="AP5" s="498"/>
      <c r="AQ5" s="498"/>
      <c r="AR5" s="498"/>
      <c r="AS5" s="498"/>
      <c r="AT5" s="498"/>
      <c r="AU5" s="498"/>
      <c r="AV5" s="498"/>
      <c r="AW5" s="498"/>
      <c r="AX5" s="498"/>
      <c r="AY5" s="833"/>
      <c r="AZ5" s="833"/>
      <c r="BA5" s="833"/>
      <c r="BB5" s="833"/>
      <c r="BC5" s="833"/>
      <c r="BD5" s="901"/>
      <c r="BE5" s="796"/>
      <c r="BF5" s="796"/>
      <c r="BG5" s="796"/>
      <c r="BH5" s="500"/>
      <c r="BI5" s="500"/>
      <c r="BJ5" s="500"/>
      <c r="BK5" s="500"/>
      <c r="BL5" s="500"/>
      <c r="BM5" s="500"/>
      <c r="BN5" s="500"/>
      <c r="BO5" s="500"/>
      <c r="BP5" s="500"/>
      <c r="BQ5" s="500"/>
      <c r="BR5" s="500"/>
      <c r="BS5" s="500"/>
      <c r="BT5" s="500"/>
      <c r="BU5" s="500"/>
      <c r="BV5" s="500"/>
    </row>
    <row r="6" spans="1:74" s="220" customFormat="1" ht="11.05" customHeight="1" x14ac:dyDescent="0.2">
      <c r="A6" s="490" t="s">
        <v>623</v>
      </c>
      <c r="B6" s="486" t="s">
        <v>624</v>
      </c>
      <c r="C6" s="69">
        <v>0.89709893541999997</v>
      </c>
      <c r="D6" s="69">
        <v>0.96725892843000005</v>
      </c>
      <c r="E6" s="69">
        <v>1.0900624511000001</v>
      </c>
      <c r="F6" s="69">
        <v>1.074465067</v>
      </c>
      <c r="G6" s="69">
        <v>1.1619506446000001</v>
      </c>
      <c r="H6" s="69">
        <v>1.1615612662999999</v>
      </c>
      <c r="I6" s="69">
        <v>1.1474837098999999</v>
      </c>
      <c r="J6" s="69">
        <v>1.1412075806999999</v>
      </c>
      <c r="K6" s="69">
        <v>1.0906284666999999</v>
      </c>
      <c r="L6" s="69">
        <v>1.1982695168999999</v>
      </c>
      <c r="M6" s="69">
        <v>1.1790838663000001</v>
      </c>
      <c r="N6" s="69">
        <v>1.1424323865999999</v>
      </c>
      <c r="O6" s="69">
        <v>1.0260821926999999</v>
      </c>
      <c r="P6" s="69">
        <v>1.0669218575999999</v>
      </c>
      <c r="Q6" s="69">
        <v>1.1474330318999999</v>
      </c>
      <c r="R6" s="69">
        <v>1.1251138323000001</v>
      </c>
      <c r="S6" s="69">
        <v>1.1584690335000001</v>
      </c>
      <c r="T6" s="69">
        <v>1.2277938673</v>
      </c>
      <c r="U6" s="69">
        <v>1.1320674838</v>
      </c>
      <c r="V6" s="69">
        <v>1.2084397421999999</v>
      </c>
      <c r="W6" s="69">
        <v>1.1326186997000001</v>
      </c>
      <c r="X6" s="69">
        <v>1.208920129</v>
      </c>
      <c r="Y6" s="69">
        <v>1.1925926667</v>
      </c>
      <c r="Z6" s="69">
        <v>1.1444288714999999</v>
      </c>
      <c r="AA6" s="69">
        <v>1.1451844515</v>
      </c>
      <c r="AB6" s="69">
        <v>1.1527673936</v>
      </c>
      <c r="AC6" s="69">
        <v>1.2446727426999999</v>
      </c>
      <c r="AD6" s="69">
        <v>1.1985748000000001</v>
      </c>
      <c r="AE6" s="69">
        <v>1.3225942259000001</v>
      </c>
      <c r="AF6" s="69">
        <v>1.3456291667</v>
      </c>
      <c r="AG6" s="69">
        <v>1.2414935799</v>
      </c>
      <c r="AH6" s="69">
        <v>1.3356973879</v>
      </c>
      <c r="AI6" s="69">
        <v>1.279530633</v>
      </c>
      <c r="AJ6" s="69">
        <v>1.3195820317</v>
      </c>
      <c r="AK6" s="69">
        <v>1.2575020002999999</v>
      </c>
      <c r="AL6" s="69">
        <v>1.2817268389000001</v>
      </c>
      <c r="AM6" s="69">
        <v>1.1526609350999999</v>
      </c>
      <c r="AN6" s="69">
        <v>1.2960895176</v>
      </c>
      <c r="AO6" s="69">
        <v>1.2755720005</v>
      </c>
      <c r="AP6" s="69">
        <v>1.2532671339999999</v>
      </c>
      <c r="AQ6" s="69">
        <v>1.3618233221</v>
      </c>
      <c r="AR6" s="69">
        <v>1.3395218327</v>
      </c>
      <c r="AS6" s="69">
        <v>1.3909136120000001</v>
      </c>
      <c r="AT6" s="69">
        <v>1.3499789999</v>
      </c>
      <c r="AU6" s="69">
        <v>1.3257022997000001</v>
      </c>
      <c r="AV6" s="69">
        <v>1.3807177100000001</v>
      </c>
      <c r="AW6" s="69">
        <v>1.3444416333</v>
      </c>
      <c r="AX6" s="69">
        <v>1.2709282581000001</v>
      </c>
      <c r="AY6" s="834">
        <v>1.1284491616000001</v>
      </c>
      <c r="AZ6" s="834">
        <v>1.2052738570999999</v>
      </c>
      <c r="BA6" s="834">
        <v>1.1767612264</v>
      </c>
      <c r="BB6" s="834">
        <v>1.2354036333</v>
      </c>
      <c r="BC6" s="834">
        <v>1.2330114802000001</v>
      </c>
      <c r="BD6" s="834">
        <v>1.2807783377999999</v>
      </c>
      <c r="BE6" s="501">
        <v>1.27071</v>
      </c>
      <c r="BF6" s="501">
        <v>1.2987070000000001</v>
      </c>
      <c r="BG6" s="501">
        <v>1.263409</v>
      </c>
      <c r="BH6" s="501">
        <v>1.3056430000000001</v>
      </c>
      <c r="BI6" s="501">
        <v>1.300603</v>
      </c>
      <c r="BJ6" s="501">
        <v>1.283542</v>
      </c>
      <c r="BK6" s="501">
        <v>1.1828160000000001</v>
      </c>
      <c r="BL6" s="501">
        <v>1.239025</v>
      </c>
      <c r="BM6" s="501">
        <v>1.2696350000000001</v>
      </c>
      <c r="BN6" s="501">
        <v>1.2911140000000001</v>
      </c>
      <c r="BO6" s="501">
        <v>1.3605499999999999</v>
      </c>
      <c r="BP6" s="501">
        <v>1.3644270000000001</v>
      </c>
      <c r="BQ6" s="501">
        <v>1.3452580000000001</v>
      </c>
      <c r="BR6" s="501">
        <v>1.354087</v>
      </c>
      <c r="BS6" s="501">
        <v>1.3101210000000001</v>
      </c>
      <c r="BT6" s="501">
        <v>1.3371189999999999</v>
      </c>
      <c r="BU6" s="501">
        <v>1.327458</v>
      </c>
      <c r="BV6" s="501">
        <v>1.3111699999999999</v>
      </c>
    </row>
    <row r="7" spans="1:74" ht="11.05" customHeight="1" x14ac:dyDescent="0.2">
      <c r="A7" s="211" t="s">
        <v>458</v>
      </c>
      <c r="B7" s="487" t="s">
        <v>459</v>
      </c>
      <c r="C7" s="289">
        <v>0.92932499999999996</v>
      </c>
      <c r="D7" s="289">
        <v>0.81768099999999999</v>
      </c>
      <c r="E7" s="289">
        <v>0.94604100000000002</v>
      </c>
      <c r="F7" s="289">
        <v>0.940438</v>
      </c>
      <c r="G7" s="289">
        <v>1.007231</v>
      </c>
      <c r="H7" s="289">
        <v>1.021366</v>
      </c>
      <c r="I7" s="289">
        <v>1.0144979999999999</v>
      </c>
      <c r="J7" s="289">
        <v>0.93827899999999997</v>
      </c>
      <c r="K7" s="289">
        <v>0.93601400000000001</v>
      </c>
      <c r="L7" s="289">
        <v>1.0411539999999999</v>
      </c>
      <c r="M7" s="289">
        <v>1.0794429999999999</v>
      </c>
      <c r="N7" s="289">
        <v>1.068778</v>
      </c>
      <c r="O7" s="289">
        <v>1.0384089999999999</v>
      </c>
      <c r="P7" s="289">
        <v>1.010856</v>
      </c>
      <c r="Q7" s="289">
        <v>1.0187360000000001</v>
      </c>
      <c r="R7" s="289">
        <v>0.96519999999999995</v>
      </c>
      <c r="S7" s="289">
        <v>1.0082469999999999</v>
      </c>
      <c r="T7" s="289">
        <v>1.042924</v>
      </c>
      <c r="U7" s="289">
        <v>1.0160750000000001</v>
      </c>
      <c r="V7" s="289">
        <v>0.98452300000000004</v>
      </c>
      <c r="W7" s="289">
        <v>0.90238600000000002</v>
      </c>
      <c r="X7" s="289">
        <v>1.0142089999999999</v>
      </c>
      <c r="Y7" s="289">
        <v>1.052651</v>
      </c>
      <c r="Z7" s="289">
        <v>0.96922399999999997</v>
      </c>
      <c r="AA7" s="289">
        <v>1.0020690000000001</v>
      </c>
      <c r="AB7" s="289">
        <v>0.99927299999999997</v>
      </c>
      <c r="AC7" s="289">
        <v>0.98716800000000005</v>
      </c>
      <c r="AD7" s="289">
        <v>0.97206700000000001</v>
      </c>
      <c r="AE7" s="289">
        <v>0.99418700000000004</v>
      </c>
      <c r="AF7" s="289">
        <v>1.0363119999999999</v>
      </c>
      <c r="AG7" s="289">
        <v>1.0327040000000001</v>
      </c>
      <c r="AH7" s="289">
        <v>1.0042709999999999</v>
      </c>
      <c r="AI7" s="289">
        <v>1.003455</v>
      </c>
      <c r="AJ7" s="289">
        <v>1.0276730000000001</v>
      </c>
      <c r="AK7" s="289">
        <v>1.0534300000000001</v>
      </c>
      <c r="AL7" s="289">
        <v>1.0815969999999999</v>
      </c>
      <c r="AM7" s="289">
        <v>0.98941199999999996</v>
      </c>
      <c r="AN7" s="289">
        <v>1.0705929999999999</v>
      </c>
      <c r="AO7" s="289">
        <v>1.063188</v>
      </c>
      <c r="AP7" s="289">
        <v>0.97884099999999996</v>
      </c>
      <c r="AQ7" s="289">
        <v>1.022343</v>
      </c>
      <c r="AR7" s="289">
        <v>1.037768</v>
      </c>
      <c r="AS7" s="289">
        <v>1.0910740000000001</v>
      </c>
      <c r="AT7" s="289">
        <v>1.082182</v>
      </c>
      <c r="AU7" s="289">
        <v>1.039355</v>
      </c>
      <c r="AV7" s="289">
        <v>1.061285</v>
      </c>
      <c r="AW7" s="289">
        <v>1.118463</v>
      </c>
      <c r="AX7" s="289">
        <v>1.1065039999999999</v>
      </c>
      <c r="AY7" s="816">
        <v>1.083731</v>
      </c>
      <c r="AZ7" s="816">
        <v>1.084055</v>
      </c>
      <c r="BA7" s="816">
        <v>1.054281</v>
      </c>
      <c r="BB7" s="816">
        <v>1.0216229999999999</v>
      </c>
      <c r="BC7" s="816">
        <v>1.0432903226000001</v>
      </c>
      <c r="BD7" s="816">
        <v>1.0940477333</v>
      </c>
      <c r="BE7" s="300">
        <v>1.0670310000000001</v>
      </c>
      <c r="BF7" s="300">
        <v>1.0539689999999999</v>
      </c>
      <c r="BG7" s="300">
        <v>1.0225789999999999</v>
      </c>
      <c r="BH7" s="300">
        <v>1.049644</v>
      </c>
      <c r="BI7" s="300">
        <v>1.0883499999999999</v>
      </c>
      <c r="BJ7" s="300">
        <v>1.0669169999999999</v>
      </c>
      <c r="BK7" s="300">
        <v>1.0791219999999999</v>
      </c>
      <c r="BL7" s="300">
        <v>1.053779</v>
      </c>
      <c r="BM7" s="300">
        <v>1.0568930000000001</v>
      </c>
      <c r="BN7" s="300">
        <v>1.035884</v>
      </c>
      <c r="BO7" s="300">
        <v>1.059269</v>
      </c>
      <c r="BP7" s="300">
        <v>1.063491</v>
      </c>
      <c r="BQ7" s="300">
        <v>1.0636159999999999</v>
      </c>
      <c r="BR7" s="300">
        <v>1.0429809999999999</v>
      </c>
      <c r="BS7" s="300">
        <v>1.014839</v>
      </c>
      <c r="BT7" s="300">
        <v>1.0503670000000001</v>
      </c>
      <c r="BU7" s="300">
        <v>1.0963480000000001</v>
      </c>
      <c r="BV7" s="300">
        <v>1.0808219999999999</v>
      </c>
    </row>
    <row r="8" spans="1:74" ht="11.05" customHeight="1" x14ac:dyDescent="0.2">
      <c r="A8" s="211" t="s">
        <v>625</v>
      </c>
      <c r="B8" s="487" t="s">
        <v>626</v>
      </c>
      <c r="C8" s="289">
        <v>0.108136355</v>
      </c>
      <c r="D8" s="289">
        <v>9.2066464000000001E-2</v>
      </c>
      <c r="E8" s="289">
        <v>0.115646161</v>
      </c>
      <c r="F8" s="289">
        <v>0.1143168</v>
      </c>
      <c r="G8" s="289">
        <v>0.114090935</v>
      </c>
      <c r="H8" s="289">
        <v>0.11383283299999999</v>
      </c>
      <c r="I8" s="289">
        <v>0.114570065</v>
      </c>
      <c r="J8" s="289">
        <v>0.114824677</v>
      </c>
      <c r="K8" s="289">
        <v>0.106162533</v>
      </c>
      <c r="L8" s="289">
        <v>0.11203674199999999</v>
      </c>
      <c r="M8" s="289">
        <v>0.1119874</v>
      </c>
      <c r="N8" s="289">
        <v>0.118097548</v>
      </c>
      <c r="O8" s="289">
        <v>9.2155741999999999E-2</v>
      </c>
      <c r="P8" s="289">
        <v>9.667125E-2</v>
      </c>
      <c r="Q8" s="289">
        <v>0.101962355</v>
      </c>
      <c r="R8" s="289">
        <v>0.100589233</v>
      </c>
      <c r="S8" s="289">
        <v>0.104568194</v>
      </c>
      <c r="T8" s="289">
        <v>0.108848167</v>
      </c>
      <c r="U8" s="289">
        <v>0.11258093499999999</v>
      </c>
      <c r="V8" s="289">
        <v>0.11350803199999999</v>
      </c>
      <c r="W8" s="289">
        <v>0.111674067</v>
      </c>
      <c r="X8" s="289">
        <v>0.111738903</v>
      </c>
      <c r="Y8" s="289">
        <v>0.1127843</v>
      </c>
      <c r="Z8" s="289">
        <v>0.102068355</v>
      </c>
      <c r="AA8" s="289">
        <v>0.105642032</v>
      </c>
      <c r="AB8" s="289">
        <v>0.101452929</v>
      </c>
      <c r="AC8" s="289">
        <v>0.106961742</v>
      </c>
      <c r="AD8" s="289">
        <v>0.1058577</v>
      </c>
      <c r="AE8" s="289">
        <v>0.118871871</v>
      </c>
      <c r="AF8" s="289">
        <v>0.119592667</v>
      </c>
      <c r="AG8" s="289">
        <v>0.116867129</v>
      </c>
      <c r="AH8" s="289">
        <v>0.11124835499999999</v>
      </c>
      <c r="AI8" s="289">
        <v>0.114594767</v>
      </c>
      <c r="AJ8" s="289">
        <v>0.11272887099999999</v>
      </c>
      <c r="AK8" s="289">
        <v>0.1076884</v>
      </c>
      <c r="AL8" s="289">
        <v>0.106001839</v>
      </c>
      <c r="AM8" s="289">
        <v>9.7681773999999999E-2</v>
      </c>
      <c r="AN8" s="289">
        <v>0.103054828</v>
      </c>
      <c r="AO8" s="289">
        <v>0.104178355</v>
      </c>
      <c r="AP8" s="289">
        <v>0.10598476699999999</v>
      </c>
      <c r="AQ8" s="289">
        <v>0.109875129</v>
      </c>
      <c r="AR8" s="289">
        <v>0.112318533</v>
      </c>
      <c r="AS8" s="289">
        <v>0.112178903</v>
      </c>
      <c r="AT8" s="289">
        <v>0.112308806</v>
      </c>
      <c r="AU8" s="289">
        <v>0.112026167</v>
      </c>
      <c r="AV8" s="289">
        <v>0.11127074200000001</v>
      </c>
      <c r="AW8" s="289">
        <v>0.1148798</v>
      </c>
      <c r="AX8" s="289">
        <v>0.109066</v>
      </c>
      <c r="AY8" s="816">
        <v>6.0061999999999997E-2</v>
      </c>
      <c r="AZ8" s="816">
        <v>6.9138678999999995E-2</v>
      </c>
      <c r="BA8" s="816">
        <v>7.5981967999999997E-2</v>
      </c>
      <c r="BB8" s="816">
        <v>8.2621E-2</v>
      </c>
      <c r="BC8" s="816">
        <v>8.6579100000000006E-2</v>
      </c>
      <c r="BD8" s="816">
        <v>9.2848399999999998E-2</v>
      </c>
      <c r="BE8" s="300">
        <v>9.8204200000000005E-2</v>
      </c>
      <c r="BF8" s="300">
        <v>0.1014195</v>
      </c>
      <c r="BG8" s="300">
        <v>0.10124370000000001</v>
      </c>
      <c r="BH8" s="300">
        <v>0.10321569999999999</v>
      </c>
      <c r="BI8" s="300">
        <v>0.1030447</v>
      </c>
      <c r="BJ8" s="300">
        <v>0.1041555</v>
      </c>
      <c r="BK8" s="300">
        <v>8.2604800000000006E-2</v>
      </c>
      <c r="BL8" s="300">
        <v>8.93235E-2</v>
      </c>
      <c r="BM8" s="300">
        <v>9.7920099999999996E-2</v>
      </c>
      <c r="BN8" s="300">
        <v>0.1017019</v>
      </c>
      <c r="BO8" s="300">
        <v>0.10578750000000001</v>
      </c>
      <c r="BP8" s="300">
        <v>0.1088385</v>
      </c>
      <c r="BQ8" s="300">
        <v>0.1110608</v>
      </c>
      <c r="BR8" s="300">
        <v>0.1115023</v>
      </c>
      <c r="BS8" s="300">
        <v>0.1088657</v>
      </c>
      <c r="BT8" s="300">
        <v>0.1086824</v>
      </c>
      <c r="BU8" s="300">
        <v>0.10660219999999999</v>
      </c>
      <c r="BV8" s="300">
        <v>0.10600569999999999</v>
      </c>
    </row>
    <row r="9" spans="1:74" ht="11.05" customHeight="1" x14ac:dyDescent="0.2">
      <c r="A9" s="211" t="s">
        <v>627</v>
      </c>
      <c r="B9" s="487" t="s">
        <v>628</v>
      </c>
      <c r="C9" s="289">
        <v>4.5656742E-2</v>
      </c>
      <c r="D9" s="289">
        <v>4.5302785999999998E-2</v>
      </c>
      <c r="E9" s="289">
        <v>4.3753805999999999E-2</v>
      </c>
      <c r="F9" s="289">
        <v>4.2143899999999998E-2</v>
      </c>
      <c r="G9" s="289">
        <v>5.0760580999999999E-2</v>
      </c>
      <c r="H9" s="289">
        <v>4.9003733000000001E-2</v>
      </c>
      <c r="I9" s="289">
        <v>6.0941871000000002E-2</v>
      </c>
      <c r="J9" s="289">
        <v>5.8067581E-2</v>
      </c>
      <c r="K9" s="289">
        <v>4.8776667000000003E-2</v>
      </c>
      <c r="L9" s="289">
        <v>6.5402968000000006E-2</v>
      </c>
      <c r="M9" s="289">
        <v>7.5155833000000005E-2</v>
      </c>
      <c r="N9" s="289">
        <v>8.7738935000000004E-2</v>
      </c>
      <c r="O9" s="289">
        <v>8.4916676999999996E-2</v>
      </c>
      <c r="P9" s="289">
        <v>8.2126249999999998E-2</v>
      </c>
      <c r="Q9" s="289">
        <v>8.3742418999999998E-2</v>
      </c>
      <c r="R9" s="289">
        <v>9.4567833000000004E-2</v>
      </c>
      <c r="S9" s="289">
        <v>9.7044838999999994E-2</v>
      </c>
      <c r="T9" s="289">
        <v>9.8267999999999994E-2</v>
      </c>
      <c r="U9" s="289">
        <v>9.9541581000000004E-2</v>
      </c>
      <c r="V9" s="289">
        <v>9.1342452000000005E-2</v>
      </c>
      <c r="W9" s="289">
        <v>0.109644333</v>
      </c>
      <c r="X9" s="289">
        <v>9.9336967999999998E-2</v>
      </c>
      <c r="Y9" s="289">
        <v>0.11550390000000001</v>
      </c>
      <c r="Z9" s="289">
        <v>0.11674371</v>
      </c>
      <c r="AA9" s="289">
        <v>0.12900177400000001</v>
      </c>
      <c r="AB9" s="289">
        <v>0.134272536</v>
      </c>
      <c r="AC9" s="289">
        <v>0.152178323</v>
      </c>
      <c r="AD9" s="289">
        <v>0.160675333</v>
      </c>
      <c r="AE9" s="289">
        <v>0.172744065</v>
      </c>
      <c r="AF9" s="289">
        <v>0.18294813300000001</v>
      </c>
      <c r="AG9" s="289">
        <v>0.16405616100000001</v>
      </c>
      <c r="AH9" s="289">
        <v>0.18494348399999999</v>
      </c>
      <c r="AI9" s="289">
        <v>0.19872193299999999</v>
      </c>
      <c r="AJ9" s="289">
        <v>0.164331903</v>
      </c>
      <c r="AK9" s="289">
        <v>0.179585467</v>
      </c>
      <c r="AL9" s="289">
        <v>0.20944274199999999</v>
      </c>
      <c r="AM9" s="289">
        <v>0.182228839</v>
      </c>
      <c r="AN9" s="289">
        <v>0.19393962100000001</v>
      </c>
      <c r="AO9" s="289">
        <v>0.193047258</v>
      </c>
      <c r="AP9" s="289">
        <v>0.20739969999999999</v>
      </c>
      <c r="AQ9" s="289">
        <v>0.176391516</v>
      </c>
      <c r="AR9" s="289">
        <v>0.2340044</v>
      </c>
      <c r="AS9" s="289">
        <v>0.22049090299999999</v>
      </c>
      <c r="AT9" s="289">
        <v>0.21445545199999999</v>
      </c>
      <c r="AU9" s="289">
        <v>0.21283833299999999</v>
      </c>
      <c r="AV9" s="289">
        <v>0.21835638700000001</v>
      </c>
      <c r="AW9" s="289">
        <v>0.2258317</v>
      </c>
      <c r="AX9" s="289">
        <v>0.21063058100000001</v>
      </c>
      <c r="AY9" s="816">
        <v>0.16738612899999999</v>
      </c>
      <c r="AZ9" s="816">
        <v>0.15771471400000001</v>
      </c>
      <c r="BA9" s="816">
        <v>0.17460387099999999</v>
      </c>
      <c r="BB9" s="816">
        <v>0.16939899999999999</v>
      </c>
      <c r="BC9" s="816">
        <v>0.19100710000000001</v>
      </c>
      <c r="BD9" s="816">
        <v>0.19839499999999999</v>
      </c>
      <c r="BE9" s="300">
        <v>0.2172694</v>
      </c>
      <c r="BF9" s="300">
        <v>0.22287589999999999</v>
      </c>
      <c r="BG9" s="300">
        <v>0.23079910000000001</v>
      </c>
      <c r="BH9" s="300">
        <v>0.23282910000000001</v>
      </c>
      <c r="BI9" s="300">
        <v>0.24565390000000001</v>
      </c>
      <c r="BJ9" s="300">
        <v>0.25362210000000002</v>
      </c>
      <c r="BK9" s="300">
        <v>0.2318405</v>
      </c>
      <c r="BL9" s="300">
        <v>0.23968020000000001</v>
      </c>
      <c r="BM9" s="300">
        <v>0.24724840000000001</v>
      </c>
      <c r="BN9" s="300">
        <v>0.2526293</v>
      </c>
      <c r="BO9" s="300">
        <v>0.25481939999999997</v>
      </c>
      <c r="BP9" s="300">
        <v>0.26280779999999998</v>
      </c>
      <c r="BQ9" s="300">
        <v>0.2608935</v>
      </c>
      <c r="BR9" s="300">
        <v>0.25858530000000002</v>
      </c>
      <c r="BS9" s="300">
        <v>0.2581949</v>
      </c>
      <c r="BT9" s="300">
        <v>0.25474550000000001</v>
      </c>
      <c r="BU9" s="300">
        <v>0.26371470000000002</v>
      </c>
      <c r="BV9" s="300">
        <v>0.2694645</v>
      </c>
    </row>
    <row r="10" spans="1:74" ht="11.05" customHeight="1" x14ac:dyDescent="0.2">
      <c r="A10" s="211" t="s">
        <v>629</v>
      </c>
      <c r="B10" s="539" t="s">
        <v>630</v>
      </c>
      <c r="C10" s="289">
        <v>5.7721609999999996E-3</v>
      </c>
      <c r="D10" s="289">
        <v>6.1396070000000001E-3</v>
      </c>
      <c r="E10" s="289">
        <v>5.3160969999999997E-3</v>
      </c>
      <c r="F10" s="289">
        <v>4.6639669999999998E-3</v>
      </c>
      <c r="G10" s="289">
        <v>4.0808060000000002E-3</v>
      </c>
      <c r="H10" s="289">
        <v>3.0355669999999999E-3</v>
      </c>
      <c r="I10" s="289">
        <v>4.0281609999999997E-3</v>
      </c>
      <c r="J10" s="289">
        <v>4.4896129999999999E-3</v>
      </c>
      <c r="K10" s="289">
        <v>3.2772999999999999E-3</v>
      </c>
      <c r="L10" s="289">
        <v>6.1591939999999998E-3</v>
      </c>
      <c r="M10" s="289">
        <v>7.5658000000000001E-3</v>
      </c>
      <c r="N10" s="289">
        <v>8.4055810000000005E-3</v>
      </c>
      <c r="O10" s="289">
        <v>9.9298059999999994E-3</v>
      </c>
      <c r="P10" s="289">
        <v>1.0926178999999999E-2</v>
      </c>
      <c r="Q10" s="289">
        <v>8.9895159999999995E-3</v>
      </c>
      <c r="R10" s="289">
        <v>1.0892433E-2</v>
      </c>
      <c r="S10" s="289">
        <v>1.0819194000000001E-2</v>
      </c>
      <c r="T10" s="289">
        <v>1.2175167000000001E-2</v>
      </c>
      <c r="U10" s="289">
        <v>1.4111742E-2</v>
      </c>
      <c r="V10" s="289">
        <v>1.4418484000000001E-2</v>
      </c>
      <c r="W10" s="289">
        <v>1.4921833000000001E-2</v>
      </c>
      <c r="X10" s="289">
        <v>1.5434129E-2</v>
      </c>
      <c r="Y10" s="289">
        <v>1.6790300000000001E-2</v>
      </c>
      <c r="Z10" s="289">
        <v>1.9586870999999999E-2</v>
      </c>
      <c r="AA10" s="289">
        <v>1.8684580999999999E-2</v>
      </c>
      <c r="AB10" s="289">
        <v>1.9252499999999999E-2</v>
      </c>
      <c r="AC10" s="289">
        <v>1.9176967999999999E-2</v>
      </c>
      <c r="AD10" s="289">
        <v>1.5828167000000001E-2</v>
      </c>
      <c r="AE10" s="289">
        <v>1.9089806000000001E-2</v>
      </c>
      <c r="AF10" s="289">
        <v>2.0129600000000001E-2</v>
      </c>
      <c r="AG10" s="289">
        <v>1.5489548000000001E-2</v>
      </c>
      <c r="AH10" s="289">
        <v>1.6807065E-2</v>
      </c>
      <c r="AI10" s="289">
        <v>2.0111332999999999E-2</v>
      </c>
      <c r="AJ10" s="289">
        <v>2.331629E-2</v>
      </c>
      <c r="AK10" s="289">
        <v>1.99639E-2</v>
      </c>
      <c r="AL10" s="289">
        <v>2.4153773999999999E-2</v>
      </c>
      <c r="AM10" s="289">
        <v>1.9251806E-2</v>
      </c>
      <c r="AN10" s="289">
        <v>2.1371240999999999E-2</v>
      </c>
      <c r="AO10" s="289">
        <v>2.0637580999999999E-2</v>
      </c>
      <c r="AP10" s="289">
        <v>2.1705267E-2</v>
      </c>
      <c r="AQ10" s="289">
        <v>1.6505161000000001E-2</v>
      </c>
      <c r="AR10" s="289">
        <v>2.1713933000000001E-2</v>
      </c>
      <c r="AS10" s="289">
        <v>1.8710935000000001E-2</v>
      </c>
      <c r="AT10" s="289">
        <v>2.2581128999999998E-2</v>
      </c>
      <c r="AU10" s="289">
        <v>2.5949933000000001E-2</v>
      </c>
      <c r="AV10" s="289">
        <v>2.3856581000000002E-2</v>
      </c>
      <c r="AW10" s="289">
        <v>2.3828800000000001E-2</v>
      </c>
      <c r="AX10" s="289">
        <v>2.0362419E-2</v>
      </c>
      <c r="AY10" s="816">
        <v>3.3305710000000002E-2</v>
      </c>
      <c r="AZ10" s="816">
        <v>4.4202606999999998E-2</v>
      </c>
      <c r="BA10" s="816">
        <v>3.2685839000000001E-2</v>
      </c>
      <c r="BB10" s="816">
        <v>2.9248E-2</v>
      </c>
      <c r="BC10" s="816">
        <v>3.6880400000000001E-2</v>
      </c>
      <c r="BD10" s="816">
        <v>3.8190500000000002E-2</v>
      </c>
      <c r="BE10" s="300">
        <v>3.8746700000000002E-2</v>
      </c>
      <c r="BF10" s="300">
        <v>3.8944899999999998E-2</v>
      </c>
      <c r="BG10" s="300">
        <v>3.9781799999999999E-2</v>
      </c>
      <c r="BH10" s="300">
        <v>4.0630399999999997E-2</v>
      </c>
      <c r="BI10" s="300">
        <v>4.2827900000000002E-2</v>
      </c>
      <c r="BJ10" s="300">
        <v>4.4204500000000001E-2</v>
      </c>
      <c r="BK10" s="300">
        <v>4.57604E-2</v>
      </c>
      <c r="BL10" s="300">
        <v>4.76175E-2</v>
      </c>
      <c r="BM10" s="300">
        <v>4.7053999999999999E-2</v>
      </c>
      <c r="BN10" s="300">
        <v>4.7728899999999998E-2</v>
      </c>
      <c r="BO10" s="300">
        <v>4.7816400000000002E-2</v>
      </c>
      <c r="BP10" s="300">
        <v>4.85511E-2</v>
      </c>
      <c r="BQ10" s="300">
        <v>5.0226399999999997E-2</v>
      </c>
      <c r="BR10" s="300">
        <v>4.9802100000000002E-2</v>
      </c>
      <c r="BS10" s="300">
        <v>4.97803E-2</v>
      </c>
      <c r="BT10" s="300">
        <v>4.9970899999999999E-2</v>
      </c>
      <c r="BU10" s="300">
        <v>5.1548200000000002E-2</v>
      </c>
      <c r="BV10" s="300">
        <v>5.2471499999999997E-2</v>
      </c>
    </row>
    <row r="11" spans="1:74" ht="11.05" customHeight="1" x14ac:dyDescent="0.2">
      <c r="A11" s="211" t="s">
        <v>631</v>
      </c>
      <c r="B11" s="539" t="s">
        <v>632</v>
      </c>
      <c r="C11" s="289">
        <v>-0.125002</v>
      </c>
      <c r="D11" s="289">
        <v>-7.9533999999999994E-2</v>
      </c>
      <c r="E11" s="289">
        <v>-0.10997899999999999</v>
      </c>
      <c r="F11" s="289">
        <v>-8.3611000000000005E-2</v>
      </c>
      <c r="G11" s="289">
        <v>-6.1203E-2</v>
      </c>
      <c r="H11" s="289">
        <v>-5.561E-2</v>
      </c>
      <c r="I11" s="289">
        <v>-2.8497000000000001E-2</v>
      </c>
      <c r="J11" s="289">
        <v>-5.2999999999999999E-2</v>
      </c>
      <c r="K11" s="289">
        <v>-5.3434000000000002E-2</v>
      </c>
      <c r="L11" s="289">
        <v>-7.1193999999999993E-2</v>
      </c>
      <c r="M11" s="289">
        <v>-0.10634399999999999</v>
      </c>
      <c r="N11" s="289">
        <v>-9.7511E-2</v>
      </c>
      <c r="O11" s="289">
        <v>-7.4539999999999995E-2</v>
      </c>
      <c r="P11" s="289">
        <v>-0.122138</v>
      </c>
      <c r="Q11" s="289">
        <v>-8.6888000000000007E-2</v>
      </c>
      <c r="R11" s="289">
        <v>-0.154278</v>
      </c>
      <c r="S11" s="289">
        <v>-9.8851999999999995E-2</v>
      </c>
      <c r="T11" s="289">
        <v>-7.8678999999999999E-2</v>
      </c>
      <c r="U11" s="289">
        <v>-8.4362999999999994E-2</v>
      </c>
      <c r="V11" s="289">
        <v>-4.7389000000000001E-2</v>
      </c>
      <c r="W11" s="289">
        <v>-7.1462999999999999E-2</v>
      </c>
      <c r="X11" s="289">
        <v>-5.9457000000000003E-2</v>
      </c>
      <c r="Y11" s="289">
        <v>-4.7122999999999998E-2</v>
      </c>
      <c r="Z11" s="289">
        <v>-5.3814000000000001E-2</v>
      </c>
      <c r="AA11" s="289">
        <v>-8.9997999999999995E-2</v>
      </c>
      <c r="AB11" s="289">
        <v>-9.1118000000000005E-2</v>
      </c>
      <c r="AC11" s="289">
        <v>-9.0860999999999997E-2</v>
      </c>
      <c r="AD11" s="289">
        <v>-9.5094999999999999E-2</v>
      </c>
      <c r="AE11" s="289">
        <v>-8.6313000000000001E-2</v>
      </c>
      <c r="AF11" s="289">
        <v>-8.8516999999999998E-2</v>
      </c>
      <c r="AG11" s="289">
        <v>-8.6384000000000002E-2</v>
      </c>
      <c r="AH11" s="289">
        <v>-6.9235000000000005E-2</v>
      </c>
      <c r="AI11" s="289">
        <v>-8.3289000000000002E-2</v>
      </c>
      <c r="AJ11" s="289">
        <v>-8.9595999999999995E-2</v>
      </c>
      <c r="AK11" s="289">
        <v>-9.1550000000000006E-2</v>
      </c>
      <c r="AL11" s="289">
        <v>-0.119571</v>
      </c>
      <c r="AM11" s="289">
        <v>-0.115478</v>
      </c>
      <c r="AN11" s="289">
        <v>-0.114386</v>
      </c>
      <c r="AO11" s="289">
        <v>-0.12281599999999999</v>
      </c>
      <c r="AP11" s="289">
        <v>-0.17025899999999999</v>
      </c>
      <c r="AQ11" s="289">
        <v>-0.118868</v>
      </c>
      <c r="AR11" s="289">
        <v>-0.116031</v>
      </c>
      <c r="AS11" s="289">
        <v>-0.10473</v>
      </c>
      <c r="AT11" s="289">
        <v>-0.108836</v>
      </c>
      <c r="AU11" s="289">
        <v>-0.11811099999999999</v>
      </c>
      <c r="AV11" s="289">
        <v>-0.114608</v>
      </c>
      <c r="AW11" s="289">
        <v>-0.14907899999999999</v>
      </c>
      <c r="AX11" s="289">
        <v>-0.14949999999999999</v>
      </c>
      <c r="AY11" s="816">
        <v>-0.15239</v>
      </c>
      <c r="AZ11" s="816">
        <v>-0.118307</v>
      </c>
      <c r="BA11" s="816">
        <v>-0.15066499999999999</v>
      </c>
      <c r="BB11" s="816">
        <v>-0.136994</v>
      </c>
      <c r="BC11" s="816">
        <v>-0.12664516129</v>
      </c>
      <c r="BD11" s="816">
        <v>-0.13943333332999999</v>
      </c>
      <c r="BE11" s="300">
        <v>-0.126165</v>
      </c>
      <c r="BF11" s="300">
        <v>-0.1162016</v>
      </c>
      <c r="BG11" s="300">
        <v>-0.1157671</v>
      </c>
      <c r="BH11" s="300">
        <v>-0.1235781</v>
      </c>
      <c r="BI11" s="300">
        <v>-0.1273107</v>
      </c>
      <c r="BJ11" s="300">
        <v>-0.1284352</v>
      </c>
      <c r="BK11" s="300">
        <v>-0.14899809999999999</v>
      </c>
      <c r="BL11" s="300">
        <v>-0.1525572</v>
      </c>
      <c r="BM11" s="300">
        <v>-0.156139</v>
      </c>
      <c r="BN11" s="300">
        <v>-0.15381710000000001</v>
      </c>
      <c r="BO11" s="300">
        <v>-0.1272538</v>
      </c>
      <c r="BP11" s="300">
        <v>-0.1244374</v>
      </c>
      <c r="BQ11" s="300">
        <v>-0.11704580000000001</v>
      </c>
      <c r="BR11" s="300">
        <v>-0.10949490000000001</v>
      </c>
      <c r="BS11" s="300">
        <v>-0.1108237</v>
      </c>
      <c r="BT11" s="300">
        <v>-0.1254712</v>
      </c>
      <c r="BU11" s="300">
        <v>-0.12939790000000001</v>
      </c>
      <c r="BV11" s="300">
        <v>-0.13120519999999999</v>
      </c>
    </row>
    <row r="12" spans="1:74" ht="11.05" customHeight="1" x14ac:dyDescent="0.2">
      <c r="A12" s="211" t="s">
        <v>633</v>
      </c>
      <c r="B12" s="539" t="s">
        <v>634</v>
      </c>
      <c r="C12" s="289">
        <v>1.9970000000000001E-3</v>
      </c>
      <c r="D12" s="289">
        <v>5.0460000000000001E-3</v>
      </c>
      <c r="E12" s="289">
        <v>3.039E-3</v>
      </c>
      <c r="F12" s="289">
        <v>2.02E-4</v>
      </c>
      <c r="G12" s="289">
        <v>-7.9959999999999996E-3</v>
      </c>
      <c r="H12" s="289">
        <v>-7.0730000000000003E-3</v>
      </c>
      <c r="I12" s="289">
        <v>-4.2719999999999998E-3</v>
      </c>
      <c r="J12" s="289">
        <v>-8.4480000000000006E-3</v>
      </c>
      <c r="K12" s="289">
        <v>-1.856E-3</v>
      </c>
      <c r="L12" s="289">
        <v>8.3739999999999995E-3</v>
      </c>
      <c r="M12" s="289">
        <v>1.6473000000000002E-2</v>
      </c>
      <c r="N12" s="289">
        <v>1.3077E-2</v>
      </c>
      <c r="O12" s="289">
        <v>5.777E-3</v>
      </c>
      <c r="P12" s="289">
        <v>-1.01E-4</v>
      </c>
      <c r="Q12" s="289">
        <v>1.5002E-2</v>
      </c>
      <c r="R12" s="289">
        <v>1.3179999999999999E-3</v>
      </c>
      <c r="S12" s="289">
        <v>-1.24E-2</v>
      </c>
      <c r="T12" s="289">
        <v>-8.0850000000000002E-3</v>
      </c>
      <c r="U12" s="289">
        <v>-1.0985999999999999E-2</v>
      </c>
      <c r="V12" s="289">
        <v>-1.4848E-2</v>
      </c>
      <c r="W12" s="289">
        <v>-7.8549999999999991E-3</v>
      </c>
      <c r="X12" s="289">
        <v>6.1250000000000002E-3</v>
      </c>
      <c r="Y12" s="289">
        <v>2.2738000000000001E-2</v>
      </c>
      <c r="Z12" s="289">
        <v>1.2564000000000001E-2</v>
      </c>
      <c r="AA12" s="289">
        <v>2.4702999999999999E-2</v>
      </c>
      <c r="AB12" s="289">
        <v>2.8646999999999999E-2</v>
      </c>
      <c r="AC12" s="289">
        <v>2.1137E-2</v>
      </c>
      <c r="AD12" s="289">
        <v>-4.7039999999999998E-3</v>
      </c>
      <c r="AE12" s="289">
        <v>2.3909999999999999E-3</v>
      </c>
      <c r="AF12" s="289">
        <v>5.9109999999999996E-3</v>
      </c>
      <c r="AG12" s="289">
        <v>1.0809999999999999E-3</v>
      </c>
      <c r="AH12" s="289">
        <v>1.4144E-2</v>
      </c>
      <c r="AI12" s="289">
        <v>2.9012E-2</v>
      </c>
      <c r="AJ12" s="289">
        <v>1.8270000000000002E-2</v>
      </c>
      <c r="AK12" s="289">
        <v>2.9253000000000001E-2</v>
      </c>
      <c r="AL12" s="289">
        <v>2.0641E-2</v>
      </c>
      <c r="AM12" s="289">
        <v>3.4091000000000003E-2</v>
      </c>
      <c r="AN12" s="289">
        <v>4.6857999999999997E-2</v>
      </c>
      <c r="AO12" s="289">
        <v>1.0699E-2</v>
      </c>
      <c r="AP12" s="289">
        <v>3.4139999999999997E-2</v>
      </c>
      <c r="AQ12" s="289">
        <v>1.2075000000000001E-2</v>
      </c>
      <c r="AR12" s="289">
        <v>8.0450000000000001E-3</v>
      </c>
      <c r="AS12" s="289">
        <v>-9.1600000000000004E-4</v>
      </c>
      <c r="AT12" s="289">
        <v>-9.8299999999999993E-4</v>
      </c>
      <c r="AU12" s="289">
        <v>4.058E-3</v>
      </c>
      <c r="AV12" s="289">
        <v>4.0720000000000001E-3</v>
      </c>
      <c r="AW12" s="289">
        <v>1.2847000000000001E-2</v>
      </c>
      <c r="AX12" s="289">
        <v>2.0364E-2</v>
      </c>
      <c r="AY12" s="816">
        <v>-3.7590000000000002E-3</v>
      </c>
      <c r="AZ12" s="816">
        <v>3.9050000000000001E-3</v>
      </c>
      <c r="BA12" s="816">
        <v>1.3999999999999999E-4</v>
      </c>
      <c r="BB12" s="816">
        <v>-4.0289999999999996E-3</v>
      </c>
      <c r="BC12" s="816">
        <v>-1.7784096773999999E-3</v>
      </c>
      <c r="BD12" s="816">
        <v>1.8906999999999999E-3</v>
      </c>
      <c r="BE12" s="300">
        <v>-1.12743E-3</v>
      </c>
      <c r="BF12" s="300">
        <v>-4.5663300000000004E-3</v>
      </c>
      <c r="BG12" s="300">
        <v>-2.9049200000000001E-3</v>
      </c>
      <c r="BH12" s="300">
        <v>1.83438E-3</v>
      </c>
      <c r="BI12" s="300">
        <v>6.6342900000000002E-3</v>
      </c>
      <c r="BJ12" s="300">
        <v>6.4790899999999998E-3</v>
      </c>
      <c r="BK12" s="300">
        <v>-6.0751199999999998E-3</v>
      </c>
      <c r="BL12" s="300">
        <v>-2.3664599999999999E-3</v>
      </c>
      <c r="BM12" s="300">
        <v>-3.5659899999999998E-3</v>
      </c>
      <c r="BN12" s="300">
        <v>-5.9342099999999997E-3</v>
      </c>
      <c r="BO12" s="300">
        <v>-7.5038500000000003E-3</v>
      </c>
      <c r="BP12" s="300">
        <v>-2.8303999999999998E-3</v>
      </c>
      <c r="BQ12" s="300">
        <v>-3.72639E-3</v>
      </c>
      <c r="BR12" s="300">
        <v>-4.5100499999999998E-3</v>
      </c>
      <c r="BS12" s="300">
        <v>-3.1811000000000001E-3</v>
      </c>
      <c r="BT12" s="300">
        <v>2.2662299999999999E-4</v>
      </c>
      <c r="BU12" s="300">
        <v>1.96137E-3</v>
      </c>
      <c r="BV12" s="300">
        <v>2.01585E-3</v>
      </c>
    </row>
    <row r="13" spans="1:74" ht="11.05" customHeight="1" x14ac:dyDescent="0.2">
      <c r="A13" s="211" t="s">
        <v>635</v>
      </c>
      <c r="B13" s="539" t="s">
        <v>636</v>
      </c>
      <c r="C13" s="289">
        <v>2.4871000000000001E-2</v>
      </c>
      <c r="D13" s="289">
        <v>2.6464000000000001E-2</v>
      </c>
      <c r="E13" s="289">
        <v>2.8806999999999999E-2</v>
      </c>
      <c r="F13" s="289">
        <v>3.3766999999999998E-2</v>
      </c>
      <c r="G13" s="289">
        <v>2.8065E-2</v>
      </c>
      <c r="H13" s="289">
        <v>3.6400000000000002E-2</v>
      </c>
      <c r="I13" s="289">
        <v>1.771E-2</v>
      </c>
      <c r="J13" s="289">
        <v>1.9258000000000001E-2</v>
      </c>
      <c r="K13" s="289">
        <v>2.12E-2</v>
      </c>
      <c r="L13" s="289">
        <v>2.5645000000000001E-2</v>
      </c>
      <c r="M13" s="289">
        <v>2.9666999999999999E-2</v>
      </c>
      <c r="N13" s="289">
        <v>1.5903E-2</v>
      </c>
      <c r="O13" s="289">
        <v>2.0386999999999999E-2</v>
      </c>
      <c r="P13" s="289">
        <v>1.2821000000000001E-2</v>
      </c>
      <c r="Q13" s="289">
        <v>1.7902999999999999E-2</v>
      </c>
      <c r="R13" s="289">
        <v>1.3067E-2</v>
      </c>
      <c r="S13" s="289">
        <v>2.0936E-2</v>
      </c>
      <c r="T13" s="289">
        <v>1.7867000000000001E-2</v>
      </c>
      <c r="U13" s="289">
        <v>1.9129E-2</v>
      </c>
      <c r="V13" s="289">
        <v>1.3580999999999999E-2</v>
      </c>
      <c r="W13" s="289">
        <v>1.0133E-2</v>
      </c>
      <c r="X13" s="289">
        <v>1.4548E-2</v>
      </c>
      <c r="Y13" s="289">
        <v>2.3067000000000001E-2</v>
      </c>
      <c r="Z13" s="289">
        <v>2.1613E-2</v>
      </c>
      <c r="AA13" s="289">
        <v>2.0419E-2</v>
      </c>
      <c r="AB13" s="289">
        <v>1.95E-2</v>
      </c>
      <c r="AC13" s="289">
        <v>2.5354999999999999E-2</v>
      </c>
      <c r="AD13" s="289">
        <v>1.4E-2</v>
      </c>
      <c r="AE13" s="289">
        <v>3.7065000000000001E-2</v>
      </c>
      <c r="AF13" s="289">
        <v>2.2700000000000001E-2</v>
      </c>
      <c r="AG13" s="289">
        <v>2.5257999999999999E-2</v>
      </c>
      <c r="AH13" s="289">
        <v>3.2355000000000002E-2</v>
      </c>
      <c r="AI13" s="289">
        <v>1.35E-2</v>
      </c>
      <c r="AJ13" s="289">
        <v>1.1323E-2</v>
      </c>
      <c r="AK13" s="289">
        <v>2.7099999999999999E-2</v>
      </c>
      <c r="AL13" s="289">
        <v>3.3936000000000001E-2</v>
      </c>
      <c r="AM13" s="289">
        <v>2.7581000000000001E-2</v>
      </c>
      <c r="AN13" s="289">
        <v>3.4447999999999999E-2</v>
      </c>
      <c r="AO13" s="289">
        <v>3.3806999999999997E-2</v>
      </c>
      <c r="AP13" s="289">
        <v>3.4167000000000003E-2</v>
      </c>
      <c r="AQ13" s="289">
        <v>0.02</v>
      </c>
      <c r="AR13" s="289">
        <v>4.8500000000000001E-2</v>
      </c>
      <c r="AS13" s="289">
        <v>5.1451999999999998E-2</v>
      </c>
      <c r="AT13" s="289">
        <v>4.3677000000000001E-2</v>
      </c>
      <c r="AU13" s="289">
        <v>3.3667000000000002E-2</v>
      </c>
      <c r="AV13" s="289">
        <v>2.2613000000000001E-2</v>
      </c>
      <c r="AW13" s="289">
        <v>2.2733E-2</v>
      </c>
      <c r="AX13" s="289">
        <v>3.1E-2</v>
      </c>
      <c r="AY13" s="816">
        <v>-5.2269999999999999E-3</v>
      </c>
      <c r="AZ13" s="816">
        <v>-3.6080000000000001E-3</v>
      </c>
      <c r="BA13" s="816">
        <v>-1.4970000000000001E-2</v>
      </c>
      <c r="BB13" s="816">
        <v>-4.1023999999999998E-2</v>
      </c>
      <c r="BC13" s="816">
        <v>-1.7896493547999999E-2</v>
      </c>
      <c r="BD13" s="816">
        <v>-1.7743499999999999E-2</v>
      </c>
      <c r="BE13" s="300">
        <v>-1.7994400000000001E-2</v>
      </c>
      <c r="BF13" s="300">
        <v>-1.64814E-2</v>
      </c>
      <c r="BG13" s="300">
        <v>-1.5577799999999999E-2</v>
      </c>
      <c r="BH13" s="300">
        <v>-1.43953E-2</v>
      </c>
      <c r="BI13" s="300">
        <v>-1.4546699999999999E-2</v>
      </c>
      <c r="BJ13" s="300">
        <v>-1.4420799999999999E-2</v>
      </c>
      <c r="BK13" s="300">
        <v>-1.6963099999999998E-2</v>
      </c>
      <c r="BL13" s="300">
        <v>-1.71498E-2</v>
      </c>
      <c r="BM13" s="300">
        <v>-1.7422199999999999E-2</v>
      </c>
      <c r="BN13" s="300">
        <v>-1.7564099999999999E-2</v>
      </c>
      <c r="BO13" s="300">
        <v>-1.74559E-2</v>
      </c>
      <c r="BP13" s="300">
        <v>-1.80009E-2</v>
      </c>
      <c r="BQ13" s="300">
        <v>-1.75855E-2</v>
      </c>
      <c r="BR13" s="300">
        <v>-1.7170899999999999E-2</v>
      </c>
      <c r="BS13" s="300">
        <v>-1.6985199999999999E-2</v>
      </c>
      <c r="BT13" s="300">
        <v>-1.6514399999999999E-2</v>
      </c>
      <c r="BU13" s="300">
        <v>-1.7333000000000001E-2</v>
      </c>
      <c r="BV13" s="300">
        <v>-1.7840999999999999E-2</v>
      </c>
    </row>
    <row r="14" spans="1:74" ht="11.05" customHeight="1" x14ac:dyDescent="0.2">
      <c r="A14" s="211" t="s">
        <v>637</v>
      </c>
      <c r="B14" s="539" t="s">
        <v>638</v>
      </c>
      <c r="C14" s="289">
        <v>0</v>
      </c>
      <c r="D14" s="289">
        <v>0</v>
      </c>
      <c r="E14" s="289">
        <v>0</v>
      </c>
      <c r="F14" s="289">
        <v>0</v>
      </c>
      <c r="G14" s="289">
        <v>0</v>
      </c>
      <c r="H14" s="289">
        <v>0</v>
      </c>
      <c r="I14" s="289">
        <v>8.7100000000000003E-4</v>
      </c>
      <c r="J14" s="289">
        <v>0</v>
      </c>
      <c r="K14" s="289">
        <v>0</v>
      </c>
      <c r="L14" s="289">
        <v>0</v>
      </c>
      <c r="M14" s="289">
        <v>0</v>
      </c>
      <c r="N14" s="289">
        <v>0</v>
      </c>
      <c r="O14" s="289">
        <v>0</v>
      </c>
      <c r="P14" s="289">
        <v>0</v>
      </c>
      <c r="Q14" s="289">
        <v>0</v>
      </c>
      <c r="R14" s="289">
        <v>1.6670000000000001E-3</v>
      </c>
      <c r="S14" s="289">
        <v>0</v>
      </c>
      <c r="T14" s="289">
        <v>0</v>
      </c>
      <c r="U14" s="289">
        <v>0</v>
      </c>
      <c r="V14" s="289">
        <v>3.8699999999999997E-4</v>
      </c>
      <c r="W14" s="289">
        <v>0</v>
      </c>
      <c r="X14" s="289">
        <v>0</v>
      </c>
      <c r="Y14" s="289">
        <v>0</v>
      </c>
      <c r="Z14" s="289">
        <v>1.6770000000000001E-3</v>
      </c>
      <c r="AA14" s="289">
        <v>0</v>
      </c>
      <c r="AB14" s="289">
        <v>0</v>
      </c>
      <c r="AC14" s="289">
        <v>0</v>
      </c>
      <c r="AD14" s="289">
        <v>0</v>
      </c>
      <c r="AE14" s="289">
        <v>0</v>
      </c>
      <c r="AF14" s="289">
        <v>0</v>
      </c>
      <c r="AG14" s="289">
        <v>1.6770000000000001E-3</v>
      </c>
      <c r="AH14" s="289">
        <v>0</v>
      </c>
      <c r="AI14" s="289">
        <v>0</v>
      </c>
      <c r="AJ14" s="289">
        <v>0</v>
      </c>
      <c r="AK14" s="289">
        <v>0</v>
      </c>
      <c r="AL14" s="289">
        <v>1.5479999999999999E-3</v>
      </c>
      <c r="AM14" s="289">
        <v>0</v>
      </c>
      <c r="AN14" s="289">
        <v>0</v>
      </c>
      <c r="AO14" s="289">
        <v>0</v>
      </c>
      <c r="AP14" s="289">
        <v>0</v>
      </c>
      <c r="AQ14" s="289">
        <v>0</v>
      </c>
      <c r="AR14" s="289">
        <v>0</v>
      </c>
      <c r="AS14" s="289">
        <v>0</v>
      </c>
      <c r="AT14" s="289">
        <v>0</v>
      </c>
      <c r="AU14" s="289">
        <v>0</v>
      </c>
      <c r="AV14" s="289">
        <v>0</v>
      </c>
      <c r="AW14" s="289">
        <v>0</v>
      </c>
      <c r="AX14" s="289">
        <v>0</v>
      </c>
      <c r="AY14" s="816">
        <v>0</v>
      </c>
      <c r="AZ14" s="816">
        <v>0</v>
      </c>
      <c r="BA14" s="816">
        <v>0</v>
      </c>
      <c r="BB14" s="816">
        <v>0</v>
      </c>
      <c r="BC14" s="816">
        <v>-1.4129032258000001E-5</v>
      </c>
      <c r="BD14" s="816">
        <v>0</v>
      </c>
      <c r="BE14" s="300">
        <v>0</v>
      </c>
      <c r="BF14" s="300">
        <v>0</v>
      </c>
      <c r="BG14" s="300">
        <v>0</v>
      </c>
      <c r="BH14" s="300">
        <v>0</v>
      </c>
      <c r="BI14" s="300">
        <v>0</v>
      </c>
      <c r="BJ14" s="300">
        <v>0</v>
      </c>
      <c r="BK14" s="300">
        <v>0</v>
      </c>
      <c r="BL14" s="300">
        <v>0</v>
      </c>
      <c r="BM14" s="300">
        <v>0</v>
      </c>
      <c r="BN14" s="300">
        <v>0</v>
      </c>
      <c r="BO14" s="300">
        <v>0</v>
      </c>
      <c r="BP14" s="300">
        <v>0</v>
      </c>
      <c r="BQ14" s="300">
        <v>0</v>
      </c>
      <c r="BR14" s="300">
        <v>0</v>
      </c>
      <c r="BS14" s="300">
        <v>0</v>
      </c>
      <c r="BT14" s="300">
        <v>0</v>
      </c>
      <c r="BU14" s="300">
        <v>0</v>
      </c>
      <c r="BV14" s="300">
        <v>0</v>
      </c>
    </row>
    <row r="15" spans="1:74" ht="11.05" customHeight="1" x14ac:dyDescent="0.2">
      <c r="A15" s="211" t="s">
        <v>639</v>
      </c>
      <c r="B15" s="539" t="s">
        <v>640</v>
      </c>
      <c r="C15" s="289">
        <v>-9.3657322580999999E-2</v>
      </c>
      <c r="D15" s="289">
        <v>5.4093071429000002E-2</v>
      </c>
      <c r="E15" s="289">
        <v>5.7438387096999999E-2</v>
      </c>
      <c r="F15" s="289">
        <v>2.2544399999999999E-2</v>
      </c>
      <c r="G15" s="289">
        <v>2.6921322580999999E-2</v>
      </c>
      <c r="H15" s="289">
        <v>6.0613333333000001E-4</v>
      </c>
      <c r="I15" s="289">
        <v>-3.2366387097000002E-2</v>
      </c>
      <c r="J15" s="289">
        <v>6.7736709677000004E-2</v>
      </c>
      <c r="K15" s="289">
        <v>3.0487966666999999E-2</v>
      </c>
      <c r="L15" s="289">
        <v>1.0691612903000001E-2</v>
      </c>
      <c r="M15" s="289">
        <v>-3.4864166666999999E-2</v>
      </c>
      <c r="N15" s="289">
        <v>-7.2056677419000001E-2</v>
      </c>
      <c r="O15" s="289">
        <v>-0.15095303226000001</v>
      </c>
      <c r="P15" s="289">
        <v>-2.4239821429E-2</v>
      </c>
      <c r="Q15" s="289">
        <v>-1.2014258065E-2</v>
      </c>
      <c r="R15" s="289">
        <v>9.2090333332999999E-2</v>
      </c>
      <c r="S15" s="289">
        <v>2.8105806452E-2</v>
      </c>
      <c r="T15" s="289">
        <v>3.4475533332999998E-2</v>
      </c>
      <c r="U15" s="289">
        <v>-3.4021774194000001E-2</v>
      </c>
      <c r="V15" s="289">
        <v>5.2916774194000003E-2</v>
      </c>
      <c r="W15" s="289">
        <v>6.3177466666999998E-2</v>
      </c>
      <c r="X15" s="289">
        <v>6.9851290323E-3</v>
      </c>
      <c r="Y15" s="289">
        <v>-0.10381883333</v>
      </c>
      <c r="Z15" s="289">
        <v>-4.5234064515999997E-2</v>
      </c>
      <c r="AA15" s="289">
        <v>-6.5336935484000006E-2</v>
      </c>
      <c r="AB15" s="289">
        <v>-5.8512571429000002E-2</v>
      </c>
      <c r="AC15" s="289">
        <v>2.3556709677E-2</v>
      </c>
      <c r="AD15" s="289">
        <v>2.9945599999999999E-2</v>
      </c>
      <c r="AE15" s="289">
        <v>6.4558483870999994E-2</v>
      </c>
      <c r="AF15" s="289">
        <v>4.6552766666999999E-2</v>
      </c>
      <c r="AG15" s="289">
        <v>-2.9255258065000001E-2</v>
      </c>
      <c r="AH15" s="289">
        <v>4.1163483871000002E-2</v>
      </c>
      <c r="AI15" s="289">
        <v>-1.6575400000000001E-2</v>
      </c>
      <c r="AJ15" s="289">
        <v>5.1534967741999997E-2</v>
      </c>
      <c r="AK15" s="289">
        <v>-6.7968766666999997E-2</v>
      </c>
      <c r="AL15" s="289">
        <v>-7.6022516129000003E-2</v>
      </c>
      <c r="AM15" s="289">
        <v>-8.2107483871000003E-2</v>
      </c>
      <c r="AN15" s="289">
        <v>-5.9789172414000002E-2</v>
      </c>
      <c r="AO15" s="289">
        <v>-2.7169193548000001E-2</v>
      </c>
      <c r="AP15" s="289">
        <v>4.1288400000000003E-2</v>
      </c>
      <c r="AQ15" s="289">
        <v>0.12350151613</v>
      </c>
      <c r="AR15" s="289">
        <v>-6.7970333332999996E-3</v>
      </c>
      <c r="AS15" s="289">
        <v>2.6528709676999999E-3</v>
      </c>
      <c r="AT15" s="289">
        <v>-1.5406387097000001E-2</v>
      </c>
      <c r="AU15" s="289">
        <v>1.5918866667000001E-2</v>
      </c>
      <c r="AV15" s="289">
        <v>5.3872000000000003E-2</v>
      </c>
      <c r="AW15" s="289">
        <v>-2.5062666667000001E-2</v>
      </c>
      <c r="AX15" s="289">
        <v>-7.7498741935000004E-2</v>
      </c>
      <c r="AY15" s="816">
        <v>-5.4659677418999998E-2</v>
      </c>
      <c r="AZ15" s="816">
        <v>-3.1827142857000001E-2</v>
      </c>
      <c r="BA15" s="816">
        <v>4.7035483870999997E-3</v>
      </c>
      <c r="BB15" s="816">
        <v>0.11455963332999999</v>
      </c>
      <c r="BC15" s="816">
        <v>2.1588751151999999E-2</v>
      </c>
      <c r="BD15" s="816">
        <v>1.2582837774000001E-2</v>
      </c>
      <c r="BE15" s="300">
        <v>-5.2547499999999999E-3</v>
      </c>
      <c r="BF15" s="300">
        <v>1.8746599999999999E-2</v>
      </c>
      <c r="BG15" s="300">
        <v>3.2550000000000001E-3</v>
      </c>
      <c r="BH15" s="300">
        <v>1.54626E-2</v>
      </c>
      <c r="BI15" s="300">
        <v>-4.4050300000000001E-2</v>
      </c>
      <c r="BJ15" s="300">
        <v>-4.8980900000000001E-2</v>
      </c>
      <c r="BK15" s="300">
        <v>-8.44747E-2</v>
      </c>
      <c r="BL15" s="300">
        <v>-1.9301700000000001E-2</v>
      </c>
      <c r="BM15" s="300">
        <v>-2.3530399999999998E-3</v>
      </c>
      <c r="BN15" s="300">
        <v>3.0485399999999999E-2</v>
      </c>
      <c r="BO15" s="300">
        <v>4.5071899999999998E-2</v>
      </c>
      <c r="BP15" s="300">
        <v>2.6006999999999999E-2</v>
      </c>
      <c r="BQ15" s="300">
        <v>-2.18089E-3</v>
      </c>
      <c r="BR15" s="300">
        <v>2.2392599999999999E-2</v>
      </c>
      <c r="BS15" s="300">
        <v>9.4307200000000001E-3</v>
      </c>
      <c r="BT15" s="300">
        <v>1.5112499999999999E-2</v>
      </c>
      <c r="BU15" s="300">
        <v>-4.5985900000000003E-2</v>
      </c>
      <c r="BV15" s="300">
        <v>-5.05631E-2</v>
      </c>
    </row>
    <row r="16" spans="1:74" ht="11.05" customHeight="1" x14ac:dyDescent="0.2">
      <c r="A16" s="212"/>
      <c r="B16" s="492"/>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816"/>
      <c r="AZ16" s="816"/>
      <c r="BA16" s="816"/>
      <c r="BB16" s="816"/>
      <c r="BC16" s="816"/>
      <c r="BD16" s="816"/>
      <c r="BE16" s="300"/>
      <c r="BF16" s="300"/>
      <c r="BG16" s="300"/>
      <c r="BH16" s="300"/>
      <c r="BI16" s="300"/>
      <c r="BJ16" s="300"/>
      <c r="BK16" s="300"/>
      <c r="BL16" s="300"/>
      <c r="BM16" s="300"/>
      <c r="BN16" s="300"/>
      <c r="BO16" s="300"/>
      <c r="BP16" s="300"/>
      <c r="BQ16" s="300"/>
      <c r="BR16" s="300"/>
      <c r="BS16" s="300"/>
      <c r="BT16" s="300"/>
      <c r="BU16" s="300"/>
      <c r="BV16" s="300"/>
    </row>
    <row r="17" spans="1:74" ht="11.05" customHeight="1" x14ac:dyDescent="0.2">
      <c r="A17" s="490" t="s">
        <v>641</v>
      </c>
      <c r="B17" s="486" t="s">
        <v>642</v>
      </c>
      <c r="C17" s="69">
        <v>4.0224288711999998</v>
      </c>
      <c r="D17" s="69">
        <v>4.0890651070999997</v>
      </c>
      <c r="E17" s="69">
        <v>4.2054839993000002</v>
      </c>
      <c r="F17" s="69">
        <v>4.1787612999999997</v>
      </c>
      <c r="G17" s="69">
        <v>4.0434943547</v>
      </c>
      <c r="H17" s="69">
        <v>4.0731174993000003</v>
      </c>
      <c r="I17" s="69">
        <v>3.7944420650000001</v>
      </c>
      <c r="J17" s="69">
        <v>4.1278894837999998</v>
      </c>
      <c r="K17" s="69">
        <v>4.1410958999999998</v>
      </c>
      <c r="L17" s="69">
        <v>4.1314893874000003</v>
      </c>
      <c r="M17" s="69">
        <v>4.3480978329999997</v>
      </c>
      <c r="N17" s="69">
        <v>4.1071376119999998</v>
      </c>
      <c r="O17" s="69">
        <v>4.2574871932000002</v>
      </c>
      <c r="P17" s="69">
        <v>4.5033239642999998</v>
      </c>
      <c r="Q17" s="69">
        <v>4.3361414513999996</v>
      </c>
      <c r="R17" s="69">
        <v>4.1358242327000001</v>
      </c>
      <c r="S17" s="69">
        <v>4.0265968716999998</v>
      </c>
      <c r="T17" s="69">
        <v>4.2394452002999996</v>
      </c>
      <c r="U17" s="69">
        <v>3.8776627095</v>
      </c>
      <c r="V17" s="69">
        <v>4.1160478388000001</v>
      </c>
      <c r="W17" s="69">
        <v>4.2477109332999996</v>
      </c>
      <c r="X17" s="69">
        <v>4.3503584839</v>
      </c>
      <c r="Y17" s="69">
        <v>4.2380059000000001</v>
      </c>
      <c r="Z17" s="69">
        <v>3.9694183231000002</v>
      </c>
      <c r="AA17" s="69">
        <v>4.1581739672999998</v>
      </c>
      <c r="AB17" s="69">
        <v>4.2055985721000004</v>
      </c>
      <c r="AC17" s="69">
        <v>4.3372425810999999</v>
      </c>
      <c r="AD17" s="69">
        <v>4.0984126662999998</v>
      </c>
      <c r="AE17" s="69">
        <v>4.2153202263000003</v>
      </c>
      <c r="AF17" s="69">
        <v>4.2622387000000002</v>
      </c>
      <c r="AG17" s="69">
        <v>3.8289317415999999</v>
      </c>
      <c r="AH17" s="69">
        <v>4.3329181293000003</v>
      </c>
      <c r="AI17" s="69">
        <v>4.1470584332999998</v>
      </c>
      <c r="AJ17" s="69">
        <v>4.3334708708000003</v>
      </c>
      <c r="AK17" s="69">
        <v>4.1926953002999996</v>
      </c>
      <c r="AL17" s="69">
        <v>3.9448865487</v>
      </c>
      <c r="AM17" s="69">
        <v>4.1136824516999999</v>
      </c>
      <c r="AN17" s="69">
        <v>4.2386485179999998</v>
      </c>
      <c r="AO17" s="69">
        <v>3.9697375806999999</v>
      </c>
      <c r="AP17" s="69">
        <v>4.1032839670000003</v>
      </c>
      <c r="AQ17" s="69">
        <v>4.0736534515000002</v>
      </c>
      <c r="AR17" s="69">
        <v>3.9302296662999998</v>
      </c>
      <c r="AS17" s="69">
        <v>4.0421736125000001</v>
      </c>
      <c r="AT17" s="69">
        <v>4.1895484515000003</v>
      </c>
      <c r="AU17" s="69">
        <v>4.0276235667</v>
      </c>
      <c r="AV17" s="69">
        <v>4.3704498386999999</v>
      </c>
      <c r="AW17" s="69">
        <v>3.9988930332999999</v>
      </c>
      <c r="AX17" s="69">
        <v>4.0159536454999998</v>
      </c>
      <c r="AY17" s="834">
        <v>4.2347202258000003</v>
      </c>
      <c r="AZ17" s="834">
        <v>4.2101576073000002</v>
      </c>
      <c r="BA17" s="834">
        <v>4.0958454195999998</v>
      </c>
      <c r="BB17" s="834">
        <v>4.0894853667</v>
      </c>
      <c r="BC17" s="834">
        <v>3.7745545935</v>
      </c>
      <c r="BD17" s="834">
        <v>3.9843268667</v>
      </c>
      <c r="BE17" s="501">
        <v>3.9421810000000002</v>
      </c>
      <c r="BF17" s="501">
        <v>4.0570579999999996</v>
      </c>
      <c r="BG17" s="501">
        <v>4.1403869999999996</v>
      </c>
      <c r="BH17" s="501">
        <v>4.2897189999999998</v>
      </c>
      <c r="BI17" s="501">
        <v>3.9855070000000001</v>
      </c>
      <c r="BJ17" s="501">
        <v>4.0503869999999997</v>
      </c>
      <c r="BK17" s="501">
        <v>4.1278439999999996</v>
      </c>
      <c r="BL17" s="501">
        <v>4.2056339999999999</v>
      </c>
      <c r="BM17" s="501">
        <v>4.1625750000000004</v>
      </c>
      <c r="BN17" s="501">
        <v>4.0912940000000004</v>
      </c>
      <c r="BO17" s="501">
        <v>3.9967350000000001</v>
      </c>
      <c r="BP17" s="501">
        <v>4.0886750000000003</v>
      </c>
      <c r="BQ17" s="501">
        <v>4.0005810000000004</v>
      </c>
      <c r="BR17" s="501">
        <v>4.0466410000000002</v>
      </c>
      <c r="BS17" s="501">
        <v>4.1357850000000003</v>
      </c>
      <c r="BT17" s="501">
        <v>4.2112230000000004</v>
      </c>
      <c r="BU17" s="501">
        <v>4.0609169999999999</v>
      </c>
      <c r="BV17" s="501">
        <v>4.0483849999999997</v>
      </c>
    </row>
    <row r="18" spans="1:74" s="220" customFormat="1" ht="11.05" customHeight="1" x14ac:dyDescent="0.2">
      <c r="A18" s="212" t="s">
        <v>581</v>
      </c>
      <c r="B18" s="487" t="s">
        <v>643</v>
      </c>
      <c r="C18" s="289">
        <v>4.5601609999999999</v>
      </c>
      <c r="D18" s="289">
        <v>3.7819639999999999</v>
      </c>
      <c r="E18" s="289">
        <v>4.5192579999999998</v>
      </c>
      <c r="F18" s="289">
        <v>4.5959329999999996</v>
      </c>
      <c r="G18" s="289">
        <v>4.7450000000000001</v>
      </c>
      <c r="H18" s="289">
        <v>4.9805000000000001</v>
      </c>
      <c r="I18" s="289">
        <v>4.8559029999999996</v>
      </c>
      <c r="J18" s="289">
        <v>4.7416130000000001</v>
      </c>
      <c r="K18" s="289">
        <v>4.555167</v>
      </c>
      <c r="L18" s="289">
        <v>4.727258</v>
      </c>
      <c r="M18" s="289">
        <v>4.9502329999999999</v>
      </c>
      <c r="N18" s="289">
        <v>4.9262259999999998</v>
      </c>
      <c r="O18" s="289">
        <v>4.6704189999999999</v>
      </c>
      <c r="P18" s="289">
        <v>4.6821429999999999</v>
      </c>
      <c r="Q18" s="289">
        <v>5.0040969999999998</v>
      </c>
      <c r="R18" s="289">
        <v>4.835267</v>
      </c>
      <c r="S18" s="289">
        <v>4.9879030000000002</v>
      </c>
      <c r="T18" s="289">
        <v>5.1965000000000003</v>
      </c>
      <c r="U18" s="289">
        <v>5.1244839999999998</v>
      </c>
      <c r="V18" s="289">
        <v>5.1423870000000003</v>
      </c>
      <c r="W18" s="289">
        <v>5.1832330000000004</v>
      </c>
      <c r="X18" s="289">
        <v>5.0771610000000003</v>
      </c>
      <c r="Y18" s="289">
        <v>5.3384</v>
      </c>
      <c r="Z18" s="289">
        <v>4.872871</v>
      </c>
      <c r="AA18" s="289">
        <v>4.7022899999999996</v>
      </c>
      <c r="AB18" s="289">
        <v>4.6969289999999999</v>
      </c>
      <c r="AC18" s="289">
        <v>4.6824519999999996</v>
      </c>
      <c r="AD18" s="289">
        <v>4.743233</v>
      </c>
      <c r="AE18" s="289">
        <v>4.9480969999999997</v>
      </c>
      <c r="AF18" s="289">
        <v>4.975867</v>
      </c>
      <c r="AG18" s="289">
        <v>4.9784519999999999</v>
      </c>
      <c r="AH18" s="289">
        <v>5.0175159999999996</v>
      </c>
      <c r="AI18" s="289">
        <v>4.8967000000000001</v>
      </c>
      <c r="AJ18" s="289">
        <v>4.7347419999999998</v>
      </c>
      <c r="AK18" s="289">
        <v>5.1009669999999998</v>
      </c>
      <c r="AL18" s="289">
        <v>5.2440319999999998</v>
      </c>
      <c r="AM18" s="289">
        <v>4.6462580000000004</v>
      </c>
      <c r="AN18" s="289">
        <v>4.3182070000000001</v>
      </c>
      <c r="AO18" s="289">
        <v>4.7288069999999998</v>
      </c>
      <c r="AP18" s="289">
        <v>4.7905329999999999</v>
      </c>
      <c r="AQ18" s="289">
        <v>5.0098710000000004</v>
      </c>
      <c r="AR18" s="289">
        <v>5.0377999999999998</v>
      </c>
      <c r="AS18" s="289">
        <v>5.137613</v>
      </c>
      <c r="AT18" s="289">
        <v>5.117</v>
      </c>
      <c r="AU18" s="289">
        <v>4.9919330000000004</v>
      </c>
      <c r="AV18" s="289">
        <v>5.0203230000000003</v>
      </c>
      <c r="AW18" s="289">
        <v>5.1836000000000002</v>
      </c>
      <c r="AX18" s="289">
        <v>5.2071610000000002</v>
      </c>
      <c r="AY18" s="816">
        <v>4.7412900000000002</v>
      </c>
      <c r="AZ18" s="816">
        <v>4.6119289999999999</v>
      </c>
      <c r="BA18" s="816">
        <v>4.739903</v>
      </c>
      <c r="BB18" s="816">
        <v>4.7369329999999996</v>
      </c>
      <c r="BC18" s="816">
        <v>4.8486129032000003</v>
      </c>
      <c r="BD18" s="816">
        <v>5.0188226667000002</v>
      </c>
      <c r="BE18" s="300">
        <v>4.9967449999999998</v>
      </c>
      <c r="BF18" s="300">
        <v>5.0316979999999996</v>
      </c>
      <c r="BG18" s="300">
        <v>4.8716860000000004</v>
      </c>
      <c r="BH18" s="300">
        <v>4.6825390000000002</v>
      </c>
      <c r="BI18" s="300">
        <v>4.978459</v>
      </c>
      <c r="BJ18" s="300">
        <v>4.9991070000000004</v>
      </c>
      <c r="BK18" s="300">
        <v>4.7070910000000001</v>
      </c>
      <c r="BL18" s="300">
        <v>4.5446169999999997</v>
      </c>
      <c r="BM18" s="300">
        <v>4.7707050000000004</v>
      </c>
      <c r="BN18" s="300">
        <v>4.8024120000000003</v>
      </c>
      <c r="BO18" s="300">
        <v>4.8853939999999998</v>
      </c>
      <c r="BP18" s="300">
        <v>4.8749330000000004</v>
      </c>
      <c r="BQ18" s="300">
        <v>4.8480080000000001</v>
      </c>
      <c r="BR18" s="300">
        <v>4.8460729999999996</v>
      </c>
      <c r="BS18" s="300">
        <v>4.7054159999999996</v>
      </c>
      <c r="BT18" s="300">
        <v>4.6711099999999997</v>
      </c>
      <c r="BU18" s="300">
        <v>4.8445830000000001</v>
      </c>
      <c r="BV18" s="300">
        <v>4.9151009999999999</v>
      </c>
    </row>
    <row r="19" spans="1:74" s="220" customFormat="1" ht="11.05" customHeight="1" x14ac:dyDescent="0.2">
      <c r="A19" s="211" t="s">
        <v>625</v>
      </c>
      <c r="B19" s="487" t="s">
        <v>626</v>
      </c>
      <c r="C19" s="289">
        <v>0.108136355</v>
      </c>
      <c r="D19" s="289">
        <v>9.2066464000000001E-2</v>
      </c>
      <c r="E19" s="289">
        <v>0.115646161</v>
      </c>
      <c r="F19" s="289">
        <v>0.1143168</v>
      </c>
      <c r="G19" s="289">
        <v>0.114090935</v>
      </c>
      <c r="H19" s="289">
        <v>0.11383283299999999</v>
      </c>
      <c r="I19" s="289">
        <v>0.114570065</v>
      </c>
      <c r="J19" s="289">
        <v>0.114824677</v>
      </c>
      <c r="K19" s="289">
        <v>0.106162533</v>
      </c>
      <c r="L19" s="289">
        <v>0.11203674199999999</v>
      </c>
      <c r="M19" s="289">
        <v>0.1119874</v>
      </c>
      <c r="N19" s="289">
        <v>0.118097548</v>
      </c>
      <c r="O19" s="289">
        <v>9.2155741999999999E-2</v>
      </c>
      <c r="P19" s="289">
        <v>9.667125E-2</v>
      </c>
      <c r="Q19" s="289">
        <v>0.101962355</v>
      </c>
      <c r="R19" s="289">
        <v>0.100589233</v>
      </c>
      <c r="S19" s="289">
        <v>0.104568194</v>
      </c>
      <c r="T19" s="289">
        <v>0.108848167</v>
      </c>
      <c r="U19" s="289">
        <v>0.11258093499999999</v>
      </c>
      <c r="V19" s="289">
        <v>0.11350803199999999</v>
      </c>
      <c r="W19" s="289">
        <v>0.111674067</v>
      </c>
      <c r="X19" s="289">
        <v>0.111738903</v>
      </c>
      <c r="Y19" s="289">
        <v>0.1127843</v>
      </c>
      <c r="Z19" s="289">
        <v>0.102068355</v>
      </c>
      <c r="AA19" s="289">
        <v>0.105642032</v>
      </c>
      <c r="AB19" s="289">
        <v>0.101452929</v>
      </c>
      <c r="AC19" s="289">
        <v>0.106961742</v>
      </c>
      <c r="AD19" s="289">
        <v>0.1058577</v>
      </c>
      <c r="AE19" s="289">
        <v>0.118871871</v>
      </c>
      <c r="AF19" s="289">
        <v>0.119592667</v>
      </c>
      <c r="AG19" s="289">
        <v>0.116867129</v>
      </c>
      <c r="AH19" s="289">
        <v>0.11124835499999999</v>
      </c>
      <c r="AI19" s="289">
        <v>0.114594767</v>
      </c>
      <c r="AJ19" s="289">
        <v>0.11272887099999999</v>
      </c>
      <c r="AK19" s="289">
        <v>0.1076884</v>
      </c>
      <c r="AL19" s="289">
        <v>0.106001839</v>
      </c>
      <c r="AM19" s="289">
        <v>9.7681773999999999E-2</v>
      </c>
      <c r="AN19" s="289">
        <v>0.103054828</v>
      </c>
      <c r="AO19" s="289">
        <v>0.104178355</v>
      </c>
      <c r="AP19" s="289">
        <v>0.10598476699999999</v>
      </c>
      <c r="AQ19" s="289">
        <v>0.109875129</v>
      </c>
      <c r="AR19" s="289">
        <v>0.112318533</v>
      </c>
      <c r="AS19" s="289">
        <v>0.112178903</v>
      </c>
      <c r="AT19" s="289">
        <v>0.112308806</v>
      </c>
      <c r="AU19" s="289">
        <v>0.112026167</v>
      </c>
      <c r="AV19" s="289">
        <v>0.11127074200000001</v>
      </c>
      <c r="AW19" s="289">
        <v>0.1148798</v>
      </c>
      <c r="AX19" s="289">
        <v>0.109066</v>
      </c>
      <c r="AY19" s="816">
        <v>6.0061999999999997E-2</v>
      </c>
      <c r="AZ19" s="816">
        <v>6.9138678999999995E-2</v>
      </c>
      <c r="BA19" s="816">
        <v>7.5981967999999997E-2</v>
      </c>
      <c r="BB19" s="816">
        <v>8.2621E-2</v>
      </c>
      <c r="BC19" s="816">
        <v>8.6579100000000006E-2</v>
      </c>
      <c r="BD19" s="816">
        <v>9.2848399999999998E-2</v>
      </c>
      <c r="BE19" s="300">
        <v>9.8204200000000005E-2</v>
      </c>
      <c r="BF19" s="300">
        <v>0.1014195</v>
      </c>
      <c r="BG19" s="300">
        <v>0.10124370000000001</v>
      </c>
      <c r="BH19" s="300">
        <v>0.10321569999999999</v>
      </c>
      <c r="BI19" s="300">
        <v>0.1030447</v>
      </c>
      <c r="BJ19" s="300">
        <v>0.1041555</v>
      </c>
      <c r="BK19" s="300">
        <v>8.2604800000000006E-2</v>
      </c>
      <c r="BL19" s="300">
        <v>8.93235E-2</v>
      </c>
      <c r="BM19" s="300">
        <v>9.7920099999999996E-2</v>
      </c>
      <c r="BN19" s="300">
        <v>0.1017019</v>
      </c>
      <c r="BO19" s="300">
        <v>0.10578750000000001</v>
      </c>
      <c r="BP19" s="300">
        <v>0.1088385</v>
      </c>
      <c r="BQ19" s="300">
        <v>0.1110608</v>
      </c>
      <c r="BR19" s="300">
        <v>0.1115023</v>
      </c>
      <c r="BS19" s="300">
        <v>0.1088657</v>
      </c>
      <c r="BT19" s="300">
        <v>0.1086824</v>
      </c>
      <c r="BU19" s="300">
        <v>0.10660219999999999</v>
      </c>
      <c r="BV19" s="300">
        <v>0.10600569999999999</v>
      </c>
    </row>
    <row r="20" spans="1:74" ht="11.05" customHeight="1" x14ac:dyDescent="0.2">
      <c r="A20" s="212" t="s">
        <v>627</v>
      </c>
      <c r="B20" s="487" t="s">
        <v>628</v>
      </c>
      <c r="C20" s="289">
        <v>4.5656742E-2</v>
      </c>
      <c r="D20" s="289">
        <v>4.5302785999999998E-2</v>
      </c>
      <c r="E20" s="289">
        <v>4.3753805999999999E-2</v>
      </c>
      <c r="F20" s="289">
        <v>4.2143899999999998E-2</v>
      </c>
      <c r="G20" s="289">
        <v>5.0760580999999999E-2</v>
      </c>
      <c r="H20" s="289">
        <v>4.9003733000000001E-2</v>
      </c>
      <c r="I20" s="289">
        <v>6.0941871000000002E-2</v>
      </c>
      <c r="J20" s="289">
        <v>5.8067581E-2</v>
      </c>
      <c r="K20" s="289">
        <v>4.8776667000000003E-2</v>
      </c>
      <c r="L20" s="289">
        <v>6.5402968000000006E-2</v>
      </c>
      <c r="M20" s="289">
        <v>7.5155833000000005E-2</v>
      </c>
      <c r="N20" s="289">
        <v>8.7738935000000004E-2</v>
      </c>
      <c r="O20" s="289">
        <v>8.4916676999999996E-2</v>
      </c>
      <c r="P20" s="289">
        <v>8.2126249999999998E-2</v>
      </c>
      <c r="Q20" s="289">
        <v>8.3742418999999998E-2</v>
      </c>
      <c r="R20" s="289">
        <v>9.4567833000000004E-2</v>
      </c>
      <c r="S20" s="289">
        <v>9.7044838999999994E-2</v>
      </c>
      <c r="T20" s="289">
        <v>9.8267999999999994E-2</v>
      </c>
      <c r="U20" s="289">
        <v>9.9541581000000004E-2</v>
      </c>
      <c r="V20" s="289">
        <v>9.1342452000000005E-2</v>
      </c>
      <c r="W20" s="289">
        <v>0.109644333</v>
      </c>
      <c r="X20" s="289">
        <v>9.9336967999999998E-2</v>
      </c>
      <c r="Y20" s="289">
        <v>0.11550390000000001</v>
      </c>
      <c r="Z20" s="289">
        <v>0.11674371</v>
      </c>
      <c r="AA20" s="289">
        <v>0.12900177400000001</v>
      </c>
      <c r="AB20" s="289">
        <v>0.134272536</v>
      </c>
      <c r="AC20" s="289">
        <v>0.152178323</v>
      </c>
      <c r="AD20" s="289">
        <v>0.160675333</v>
      </c>
      <c r="AE20" s="289">
        <v>0.172744065</v>
      </c>
      <c r="AF20" s="289">
        <v>0.18294813300000001</v>
      </c>
      <c r="AG20" s="289">
        <v>0.16405616100000001</v>
      </c>
      <c r="AH20" s="289">
        <v>0.18494348399999999</v>
      </c>
      <c r="AI20" s="289">
        <v>0.19872193299999999</v>
      </c>
      <c r="AJ20" s="289">
        <v>0.164331903</v>
      </c>
      <c r="AK20" s="289">
        <v>0.179585467</v>
      </c>
      <c r="AL20" s="289">
        <v>0.20944274199999999</v>
      </c>
      <c r="AM20" s="289">
        <v>0.182228839</v>
      </c>
      <c r="AN20" s="289">
        <v>0.19393962100000001</v>
      </c>
      <c r="AO20" s="289">
        <v>0.193047258</v>
      </c>
      <c r="AP20" s="289">
        <v>0.20739969999999999</v>
      </c>
      <c r="AQ20" s="289">
        <v>0.176391516</v>
      </c>
      <c r="AR20" s="289">
        <v>0.2340044</v>
      </c>
      <c r="AS20" s="289">
        <v>0.22049090299999999</v>
      </c>
      <c r="AT20" s="289">
        <v>0.21445545199999999</v>
      </c>
      <c r="AU20" s="289">
        <v>0.21283833299999999</v>
      </c>
      <c r="AV20" s="289">
        <v>0.21835638700000001</v>
      </c>
      <c r="AW20" s="289">
        <v>0.2258317</v>
      </c>
      <c r="AX20" s="289">
        <v>0.21063058100000001</v>
      </c>
      <c r="AY20" s="816">
        <v>0.16738612899999999</v>
      </c>
      <c r="AZ20" s="816">
        <v>0.15771471400000001</v>
      </c>
      <c r="BA20" s="816">
        <v>0.17460387099999999</v>
      </c>
      <c r="BB20" s="816">
        <v>0.16939899999999999</v>
      </c>
      <c r="BC20" s="816">
        <v>0.19100710000000001</v>
      </c>
      <c r="BD20" s="816">
        <v>0.19839499999999999</v>
      </c>
      <c r="BE20" s="300">
        <v>0.2172694</v>
      </c>
      <c r="BF20" s="300">
        <v>0.22287589999999999</v>
      </c>
      <c r="BG20" s="300">
        <v>0.23079910000000001</v>
      </c>
      <c r="BH20" s="300">
        <v>0.23282910000000001</v>
      </c>
      <c r="BI20" s="300">
        <v>0.24565390000000001</v>
      </c>
      <c r="BJ20" s="300">
        <v>0.25362210000000002</v>
      </c>
      <c r="BK20" s="300">
        <v>0.2318405</v>
      </c>
      <c r="BL20" s="300">
        <v>0.23968020000000001</v>
      </c>
      <c r="BM20" s="300">
        <v>0.24724840000000001</v>
      </c>
      <c r="BN20" s="300">
        <v>0.2526293</v>
      </c>
      <c r="BO20" s="300">
        <v>0.25481939999999997</v>
      </c>
      <c r="BP20" s="300">
        <v>0.26280779999999998</v>
      </c>
      <c r="BQ20" s="300">
        <v>0.2608935</v>
      </c>
      <c r="BR20" s="300">
        <v>0.25858530000000002</v>
      </c>
      <c r="BS20" s="300">
        <v>0.2581949</v>
      </c>
      <c r="BT20" s="300">
        <v>0.25474550000000001</v>
      </c>
      <c r="BU20" s="300">
        <v>0.26371470000000002</v>
      </c>
      <c r="BV20" s="300">
        <v>0.2694645</v>
      </c>
    </row>
    <row r="21" spans="1:74" ht="11.05" customHeight="1" x14ac:dyDescent="0.2">
      <c r="A21" s="211" t="s">
        <v>476</v>
      </c>
      <c r="B21" s="487" t="s">
        <v>644</v>
      </c>
      <c r="C21" s="289">
        <v>-0.531053</v>
      </c>
      <c r="D21" s="289">
        <v>-0.52939400000000003</v>
      </c>
      <c r="E21" s="289">
        <v>-0.37553199999999998</v>
      </c>
      <c r="F21" s="289">
        <v>-0.843028</v>
      </c>
      <c r="G21" s="289">
        <v>-0.76817800000000003</v>
      </c>
      <c r="H21" s="289">
        <v>-1.017166</v>
      </c>
      <c r="I21" s="289">
        <v>-1.1167959999999999</v>
      </c>
      <c r="J21" s="289">
        <v>-0.902976</v>
      </c>
      <c r="K21" s="289">
        <v>-0.70777999999999996</v>
      </c>
      <c r="L21" s="289">
        <v>-0.737035</v>
      </c>
      <c r="M21" s="289">
        <v>-0.79722899999999997</v>
      </c>
      <c r="N21" s="289">
        <v>-1.029407</v>
      </c>
      <c r="O21" s="289">
        <v>-0.69510400000000006</v>
      </c>
      <c r="P21" s="289">
        <v>-0.48419800000000002</v>
      </c>
      <c r="Q21" s="289">
        <v>-1.012964</v>
      </c>
      <c r="R21" s="289">
        <v>-1.1385799999999999</v>
      </c>
      <c r="S21" s="289">
        <v>-1.001911</v>
      </c>
      <c r="T21" s="289">
        <v>-1.093478</v>
      </c>
      <c r="U21" s="289">
        <v>-1.362303</v>
      </c>
      <c r="V21" s="289">
        <v>-1.1848179999999999</v>
      </c>
      <c r="W21" s="289">
        <v>-1.182345</v>
      </c>
      <c r="X21" s="289">
        <v>-0.91573199999999999</v>
      </c>
      <c r="Y21" s="289">
        <v>-0.941805</v>
      </c>
      <c r="Z21" s="289">
        <v>-1.134962</v>
      </c>
      <c r="AA21" s="289">
        <v>-0.61289199999999999</v>
      </c>
      <c r="AB21" s="289">
        <v>-0.628077</v>
      </c>
      <c r="AC21" s="289">
        <v>-0.98728099999999996</v>
      </c>
      <c r="AD21" s="289">
        <v>-0.86398299999999995</v>
      </c>
      <c r="AE21" s="289">
        <v>-0.99500200000000005</v>
      </c>
      <c r="AF21" s="289">
        <v>-1.0237149999999999</v>
      </c>
      <c r="AG21" s="289">
        <v>-1.1437580000000001</v>
      </c>
      <c r="AH21" s="289">
        <v>-1.0732079999999999</v>
      </c>
      <c r="AI21" s="289">
        <v>-0.95936200000000005</v>
      </c>
      <c r="AJ21" s="289">
        <v>-0.97177899999999995</v>
      </c>
      <c r="AK21" s="289">
        <v>-1.0325089999999999</v>
      </c>
      <c r="AL21" s="289">
        <v>-1.0417110000000001</v>
      </c>
      <c r="AM21" s="289">
        <v>-0.84178500000000001</v>
      </c>
      <c r="AN21" s="289">
        <v>-0.77446099999999996</v>
      </c>
      <c r="AO21" s="289">
        <v>-0.94643900000000003</v>
      </c>
      <c r="AP21" s="289">
        <v>-1.100668</v>
      </c>
      <c r="AQ21" s="289">
        <v>-1.1523760000000001</v>
      </c>
      <c r="AR21" s="289">
        <v>-1.3487100000000001</v>
      </c>
      <c r="AS21" s="289">
        <v>-1.2358480000000001</v>
      </c>
      <c r="AT21" s="289">
        <v>-1.376199</v>
      </c>
      <c r="AU21" s="289">
        <v>-1.3180449999999999</v>
      </c>
      <c r="AV21" s="289">
        <v>-1.1689229999999999</v>
      </c>
      <c r="AW21" s="289">
        <v>-1.2684839999999999</v>
      </c>
      <c r="AX21" s="289">
        <v>-1.309301</v>
      </c>
      <c r="AY21" s="816">
        <v>-1.0123759999999999</v>
      </c>
      <c r="AZ21" s="816">
        <v>-0.63463800000000004</v>
      </c>
      <c r="BA21" s="816">
        <v>-0.92863799999999996</v>
      </c>
      <c r="BB21" s="816">
        <v>-1.0645800000000001</v>
      </c>
      <c r="BC21" s="816">
        <v>-1.3645898618000001</v>
      </c>
      <c r="BD21" s="816">
        <v>-1.4039097922999999</v>
      </c>
      <c r="BE21" s="300">
        <v>-1.257361</v>
      </c>
      <c r="BF21" s="300">
        <v>-1.2151940000000001</v>
      </c>
      <c r="BG21" s="300">
        <v>-1.1303620000000001</v>
      </c>
      <c r="BH21" s="300">
        <v>-0.75250490000000003</v>
      </c>
      <c r="BI21" s="300">
        <v>-1.082929</v>
      </c>
      <c r="BJ21" s="300">
        <v>-1.1407639999999999</v>
      </c>
      <c r="BK21" s="300">
        <v>-0.70571600000000001</v>
      </c>
      <c r="BL21" s="300">
        <v>-0.78891750000000005</v>
      </c>
      <c r="BM21" s="300">
        <v>-0.94237820000000005</v>
      </c>
      <c r="BN21" s="300">
        <v>-1.1210830000000001</v>
      </c>
      <c r="BO21" s="300">
        <v>-1.0677129999999999</v>
      </c>
      <c r="BP21" s="300">
        <v>-1.1294580000000001</v>
      </c>
      <c r="BQ21" s="300">
        <v>-1.0564180000000001</v>
      </c>
      <c r="BR21" s="300">
        <v>-1.0501549999999999</v>
      </c>
      <c r="BS21" s="300">
        <v>-1.0366070000000001</v>
      </c>
      <c r="BT21" s="300">
        <v>-0.90945339999999997</v>
      </c>
      <c r="BU21" s="300">
        <v>-0.96431900000000004</v>
      </c>
      <c r="BV21" s="300">
        <v>-0.92765470000000005</v>
      </c>
    </row>
    <row r="22" spans="1:74" ht="11.05" customHeight="1" x14ac:dyDescent="0.2">
      <c r="A22" s="211" t="s">
        <v>633</v>
      </c>
      <c r="B22" s="487" t="s">
        <v>634</v>
      </c>
      <c r="C22" s="289">
        <v>1.9970000000000001E-3</v>
      </c>
      <c r="D22" s="289">
        <v>5.0460000000000001E-3</v>
      </c>
      <c r="E22" s="289">
        <v>3.039E-3</v>
      </c>
      <c r="F22" s="289">
        <v>2.02E-4</v>
      </c>
      <c r="G22" s="289">
        <v>-7.9959999999999996E-3</v>
      </c>
      <c r="H22" s="289">
        <v>-7.0730000000000003E-3</v>
      </c>
      <c r="I22" s="289">
        <v>-4.2719999999999998E-3</v>
      </c>
      <c r="J22" s="289">
        <v>-8.4480000000000006E-3</v>
      </c>
      <c r="K22" s="289">
        <v>-1.856E-3</v>
      </c>
      <c r="L22" s="289">
        <v>8.3739999999999995E-3</v>
      </c>
      <c r="M22" s="289">
        <v>1.6473000000000002E-2</v>
      </c>
      <c r="N22" s="289">
        <v>1.3077E-2</v>
      </c>
      <c r="O22" s="289">
        <v>5.777E-3</v>
      </c>
      <c r="P22" s="289">
        <v>-1.01E-4</v>
      </c>
      <c r="Q22" s="289">
        <v>1.5002E-2</v>
      </c>
      <c r="R22" s="289">
        <v>1.3179999999999999E-3</v>
      </c>
      <c r="S22" s="289">
        <v>-1.24E-2</v>
      </c>
      <c r="T22" s="289">
        <v>-8.0850000000000002E-3</v>
      </c>
      <c r="U22" s="289">
        <v>-1.0985999999999999E-2</v>
      </c>
      <c r="V22" s="289">
        <v>-1.4848E-2</v>
      </c>
      <c r="W22" s="289">
        <v>-7.8549999999999991E-3</v>
      </c>
      <c r="X22" s="289">
        <v>6.1250000000000002E-3</v>
      </c>
      <c r="Y22" s="289">
        <v>2.2738000000000001E-2</v>
      </c>
      <c r="Z22" s="289">
        <v>1.2564000000000001E-2</v>
      </c>
      <c r="AA22" s="289">
        <v>2.4702999999999999E-2</v>
      </c>
      <c r="AB22" s="289">
        <v>2.8646999999999999E-2</v>
      </c>
      <c r="AC22" s="289">
        <v>2.1137E-2</v>
      </c>
      <c r="AD22" s="289">
        <v>-4.7039999999999998E-3</v>
      </c>
      <c r="AE22" s="289">
        <v>2.3909999999999999E-3</v>
      </c>
      <c r="AF22" s="289">
        <v>5.9109999999999996E-3</v>
      </c>
      <c r="AG22" s="289">
        <v>1.0809999999999999E-3</v>
      </c>
      <c r="AH22" s="289">
        <v>1.4144E-2</v>
      </c>
      <c r="AI22" s="289">
        <v>2.9012E-2</v>
      </c>
      <c r="AJ22" s="289">
        <v>1.8270000000000002E-2</v>
      </c>
      <c r="AK22" s="289">
        <v>2.9253000000000001E-2</v>
      </c>
      <c r="AL22" s="289">
        <v>2.0641E-2</v>
      </c>
      <c r="AM22" s="289">
        <v>3.4091000000000003E-2</v>
      </c>
      <c r="AN22" s="289">
        <v>4.6857999999999997E-2</v>
      </c>
      <c r="AO22" s="289">
        <v>1.0699E-2</v>
      </c>
      <c r="AP22" s="289">
        <v>3.4139999999999997E-2</v>
      </c>
      <c r="AQ22" s="289">
        <v>1.2075000000000001E-2</v>
      </c>
      <c r="AR22" s="289">
        <v>8.0450000000000001E-3</v>
      </c>
      <c r="AS22" s="289">
        <v>-9.1600000000000004E-4</v>
      </c>
      <c r="AT22" s="289">
        <v>-9.8299999999999993E-4</v>
      </c>
      <c r="AU22" s="289">
        <v>4.058E-3</v>
      </c>
      <c r="AV22" s="289">
        <v>4.0720000000000001E-3</v>
      </c>
      <c r="AW22" s="289">
        <v>1.2847000000000001E-2</v>
      </c>
      <c r="AX22" s="289">
        <v>2.0364E-2</v>
      </c>
      <c r="AY22" s="816">
        <v>-3.7590000000000002E-3</v>
      </c>
      <c r="AZ22" s="816">
        <v>3.9050000000000001E-3</v>
      </c>
      <c r="BA22" s="816">
        <v>1.3999999999999999E-4</v>
      </c>
      <c r="BB22" s="816">
        <v>-4.0289999999999996E-3</v>
      </c>
      <c r="BC22" s="816">
        <v>-1.7784096773999999E-3</v>
      </c>
      <c r="BD22" s="816">
        <v>1.8906999999999999E-3</v>
      </c>
      <c r="BE22" s="300">
        <v>-1.12743E-3</v>
      </c>
      <c r="BF22" s="300">
        <v>-4.5663300000000004E-3</v>
      </c>
      <c r="BG22" s="300">
        <v>-2.9049200000000001E-3</v>
      </c>
      <c r="BH22" s="300">
        <v>1.83438E-3</v>
      </c>
      <c r="BI22" s="300">
        <v>6.6342900000000002E-3</v>
      </c>
      <c r="BJ22" s="300">
        <v>6.4790899999999998E-3</v>
      </c>
      <c r="BK22" s="300">
        <v>-6.0751199999999998E-3</v>
      </c>
      <c r="BL22" s="300">
        <v>-2.3664599999999999E-3</v>
      </c>
      <c r="BM22" s="300">
        <v>-3.5659899999999998E-3</v>
      </c>
      <c r="BN22" s="300">
        <v>-5.9342099999999997E-3</v>
      </c>
      <c r="BO22" s="300">
        <v>-7.5038500000000003E-3</v>
      </c>
      <c r="BP22" s="300">
        <v>-2.8303999999999998E-3</v>
      </c>
      <c r="BQ22" s="300">
        <v>-3.72639E-3</v>
      </c>
      <c r="BR22" s="300">
        <v>-4.5100499999999998E-3</v>
      </c>
      <c r="BS22" s="300">
        <v>-3.1811000000000001E-3</v>
      </c>
      <c r="BT22" s="300">
        <v>2.2662299999999999E-4</v>
      </c>
      <c r="BU22" s="300">
        <v>1.96137E-3</v>
      </c>
      <c r="BV22" s="300">
        <v>2.01585E-3</v>
      </c>
    </row>
    <row r="23" spans="1:74" ht="11.05" customHeight="1" x14ac:dyDescent="0.2">
      <c r="A23" s="212" t="s">
        <v>635</v>
      </c>
      <c r="B23" s="487" t="s">
        <v>645</v>
      </c>
      <c r="C23" s="289">
        <v>2.4871000000000001E-2</v>
      </c>
      <c r="D23" s="289">
        <v>2.6464000000000001E-2</v>
      </c>
      <c r="E23" s="289">
        <v>2.8806999999999999E-2</v>
      </c>
      <c r="F23" s="289">
        <v>3.3766999999999998E-2</v>
      </c>
      <c r="G23" s="289">
        <v>2.8065E-2</v>
      </c>
      <c r="H23" s="289">
        <v>3.6400000000000002E-2</v>
      </c>
      <c r="I23" s="289">
        <v>1.771E-2</v>
      </c>
      <c r="J23" s="289">
        <v>1.9258000000000001E-2</v>
      </c>
      <c r="K23" s="289">
        <v>2.12E-2</v>
      </c>
      <c r="L23" s="289">
        <v>2.5645000000000001E-2</v>
      </c>
      <c r="M23" s="289">
        <v>2.9666999999999999E-2</v>
      </c>
      <c r="N23" s="289">
        <v>1.5903E-2</v>
      </c>
      <c r="O23" s="289">
        <v>2.0386999999999999E-2</v>
      </c>
      <c r="P23" s="289">
        <v>1.2821000000000001E-2</v>
      </c>
      <c r="Q23" s="289">
        <v>1.7902999999999999E-2</v>
      </c>
      <c r="R23" s="289">
        <v>1.3067E-2</v>
      </c>
      <c r="S23" s="289">
        <v>2.0936E-2</v>
      </c>
      <c r="T23" s="289">
        <v>1.7867000000000001E-2</v>
      </c>
      <c r="U23" s="289">
        <v>1.9129E-2</v>
      </c>
      <c r="V23" s="289">
        <v>1.3580999999999999E-2</v>
      </c>
      <c r="W23" s="289">
        <v>1.0133E-2</v>
      </c>
      <c r="X23" s="289">
        <v>1.4548E-2</v>
      </c>
      <c r="Y23" s="289">
        <v>2.3067000000000001E-2</v>
      </c>
      <c r="Z23" s="289">
        <v>2.1613E-2</v>
      </c>
      <c r="AA23" s="289">
        <v>2.0419E-2</v>
      </c>
      <c r="AB23" s="289">
        <v>1.95E-2</v>
      </c>
      <c r="AC23" s="289">
        <v>2.5354999999999999E-2</v>
      </c>
      <c r="AD23" s="289">
        <v>1.4E-2</v>
      </c>
      <c r="AE23" s="289">
        <v>3.7065000000000001E-2</v>
      </c>
      <c r="AF23" s="289">
        <v>2.2700000000000001E-2</v>
      </c>
      <c r="AG23" s="289">
        <v>2.5257999999999999E-2</v>
      </c>
      <c r="AH23" s="289">
        <v>3.2355000000000002E-2</v>
      </c>
      <c r="AI23" s="289">
        <v>1.35E-2</v>
      </c>
      <c r="AJ23" s="289">
        <v>1.1323E-2</v>
      </c>
      <c r="AK23" s="289">
        <v>2.7099999999999999E-2</v>
      </c>
      <c r="AL23" s="289">
        <v>3.3936000000000001E-2</v>
      </c>
      <c r="AM23" s="289">
        <v>2.7581000000000001E-2</v>
      </c>
      <c r="AN23" s="289">
        <v>3.4447999999999999E-2</v>
      </c>
      <c r="AO23" s="289">
        <v>3.3806999999999997E-2</v>
      </c>
      <c r="AP23" s="289">
        <v>3.4167000000000003E-2</v>
      </c>
      <c r="AQ23" s="289">
        <v>0.02</v>
      </c>
      <c r="AR23" s="289">
        <v>4.8500000000000001E-2</v>
      </c>
      <c r="AS23" s="289">
        <v>5.1451999999999998E-2</v>
      </c>
      <c r="AT23" s="289">
        <v>4.3677000000000001E-2</v>
      </c>
      <c r="AU23" s="289">
        <v>3.3667000000000002E-2</v>
      </c>
      <c r="AV23" s="289">
        <v>2.2613000000000001E-2</v>
      </c>
      <c r="AW23" s="289">
        <v>2.2733E-2</v>
      </c>
      <c r="AX23" s="289">
        <v>3.1E-2</v>
      </c>
      <c r="AY23" s="816">
        <v>-5.2269999999999999E-3</v>
      </c>
      <c r="AZ23" s="816">
        <v>-3.6080000000000001E-3</v>
      </c>
      <c r="BA23" s="816">
        <v>-1.4970000000000001E-2</v>
      </c>
      <c r="BB23" s="816">
        <v>-4.1023999999999998E-2</v>
      </c>
      <c r="BC23" s="816">
        <v>-1.7896493547999999E-2</v>
      </c>
      <c r="BD23" s="816">
        <v>-1.7743499999999999E-2</v>
      </c>
      <c r="BE23" s="300">
        <v>-1.7994400000000001E-2</v>
      </c>
      <c r="BF23" s="300">
        <v>-1.64814E-2</v>
      </c>
      <c r="BG23" s="300">
        <v>-1.5577799999999999E-2</v>
      </c>
      <c r="BH23" s="300">
        <v>-1.43953E-2</v>
      </c>
      <c r="BI23" s="300">
        <v>-1.4546699999999999E-2</v>
      </c>
      <c r="BJ23" s="300">
        <v>-1.4420799999999999E-2</v>
      </c>
      <c r="BK23" s="300">
        <v>-1.6963099999999998E-2</v>
      </c>
      <c r="BL23" s="300">
        <v>-1.71498E-2</v>
      </c>
      <c r="BM23" s="300">
        <v>-1.7422199999999999E-2</v>
      </c>
      <c r="BN23" s="300">
        <v>-1.7564099999999999E-2</v>
      </c>
      <c r="BO23" s="300">
        <v>-1.74559E-2</v>
      </c>
      <c r="BP23" s="300">
        <v>-1.80009E-2</v>
      </c>
      <c r="BQ23" s="300">
        <v>-1.75855E-2</v>
      </c>
      <c r="BR23" s="300">
        <v>-1.7170899999999999E-2</v>
      </c>
      <c r="BS23" s="300">
        <v>-1.6985199999999999E-2</v>
      </c>
      <c r="BT23" s="300">
        <v>-1.6514399999999999E-2</v>
      </c>
      <c r="BU23" s="300">
        <v>-1.7333000000000001E-2</v>
      </c>
      <c r="BV23" s="300">
        <v>-1.7840999999999999E-2</v>
      </c>
    </row>
    <row r="24" spans="1:74" ht="11.05" customHeight="1" x14ac:dyDescent="0.2">
      <c r="A24" s="212" t="s">
        <v>646</v>
      </c>
      <c r="B24" s="487" t="s">
        <v>647</v>
      </c>
      <c r="C24" s="289">
        <v>-0.13582322581</v>
      </c>
      <c r="D24" s="289">
        <v>0.72036585714000001</v>
      </c>
      <c r="E24" s="289">
        <v>-6.9325967742000005E-2</v>
      </c>
      <c r="F24" s="289">
        <v>0.30022660000000001</v>
      </c>
      <c r="G24" s="289">
        <v>-5.9377161290000001E-2</v>
      </c>
      <c r="H24" s="289">
        <v>-2.1214066667000001E-2</v>
      </c>
      <c r="I24" s="289">
        <v>-7.4807870967999998E-2</v>
      </c>
      <c r="J24" s="289">
        <v>0.16413122581</v>
      </c>
      <c r="K24" s="289">
        <v>0.18439269999999999</v>
      </c>
      <c r="L24" s="289">
        <v>-1.7256322580999999E-2</v>
      </c>
      <c r="M24" s="289">
        <v>1.62776E-2</v>
      </c>
      <c r="N24" s="289">
        <v>3.1180129032000001E-2</v>
      </c>
      <c r="O24" s="289">
        <v>0.13045277419000001</v>
      </c>
      <c r="P24" s="289">
        <v>0.16857646429000001</v>
      </c>
      <c r="Q24" s="289">
        <v>0.18581767741999999</v>
      </c>
      <c r="R24" s="289">
        <v>0.28929516666999999</v>
      </c>
      <c r="S24" s="289">
        <v>-0.11125416129</v>
      </c>
      <c r="T24" s="289">
        <v>-2.1674966667000001E-2</v>
      </c>
      <c r="U24" s="289">
        <v>-4.8557806452000002E-2</v>
      </c>
      <c r="V24" s="289">
        <v>1.3250354839E-2</v>
      </c>
      <c r="W24" s="289">
        <v>8.3826533332999997E-2</v>
      </c>
      <c r="X24" s="289">
        <v>1.3696612903E-2</v>
      </c>
      <c r="Y24" s="289">
        <v>-0.37634830000000002</v>
      </c>
      <c r="Z24" s="289">
        <v>3.2520258065000002E-2</v>
      </c>
      <c r="AA24" s="289">
        <v>-0.15711883870999999</v>
      </c>
      <c r="AB24" s="289">
        <v>-8.7268892856999999E-2</v>
      </c>
      <c r="AC24" s="289">
        <v>0.39889151613000001</v>
      </c>
      <c r="AD24" s="289">
        <v>1.6996333333000001E-3</v>
      </c>
      <c r="AE24" s="289">
        <v>-4.9437096773999999E-3</v>
      </c>
      <c r="AF24" s="289">
        <v>4.6901900000000003E-2</v>
      </c>
      <c r="AG24" s="289">
        <v>-0.25979854838999999</v>
      </c>
      <c r="AH24" s="289">
        <v>0.11172529032</v>
      </c>
      <c r="AI24" s="289">
        <v>-8.5608266666999999E-2</v>
      </c>
      <c r="AJ24" s="289">
        <v>0.32014509677000003</v>
      </c>
      <c r="AK24" s="289">
        <v>-0.16725656667</v>
      </c>
      <c r="AL24" s="289">
        <v>-0.57964903225999997</v>
      </c>
      <c r="AM24" s="289">
        <v>1.6175838710000001E-2</v>
      </c>
      <c r="AN24" s="289">
        <v>0.36639506897000002</v>
      </c>
      <c r="AO24" s="289">
        <v>-0.10345903226</v>
      </c>
      <c r="AP24" s="289">
        <v>9.6094499999999999E-2</v>
      </c>
      <c r="AQ24" s="289">
        <v>-4.4344193547999997E-2</v>
      </c>
      <c r="AR24" s="289">
        <v>-0.10196126666999999</v>
      </c>
      <c r="AS24" s="289">
        <v>-0.18447419355</v>
      </c>
      <c r="AT24" s="289">
        <v>0.13790219355</v>
      </c>
      <c r="AU24" s="289">
        <v>4.6479066667000003E-2</v>
      </c>
      <c r="AV24" s="289">
        <v>0.21847970967999999</v>
      </c>
      <c r="AW24" s="289">
        <v>-0.24298146667000001</v>
      </c>
      <c r="AX24" s="289">
        <v>-0.20370893547999999</v>
      </c>
      <c r="AY24" s="816">
        <v>0.33534409676999999</v>
      </c>
      <c r="AZ24" s="816">
        <v>4.9216214286000003E-2</v>
      </c>
      <c r="BA24" s="816">
        <v>9.0373580645000007E-2</v>
      </c>
      <c r="BB24" s="816">
        <v>0.25533236666999998</v>
      </c>
      <c r="BC24" s="816">
        <v>7.7429055299999994E-2</v>
      </c>
      <c r="BD24" s="816">
        <v>0.14930779227999999</v>
      </c>
      <c r="BE24" s="300">
        <v>-4.3065199999999998E-2</v>
      </c>
      <c r="BF24" s="300">
        <v>-7.4609300000000002E-3</v>
      </c>
      <c r="BG24" s="300">
        <v>0.1400911</v>
      </c>
      <c r="BH24" s="300">
        <v>8.6588300000000007E-2</v>
      </c>
      <c r="BI24" s="300">
        <v>-0.20345489999999999</v>
      </c>
      <c r="BJ24" s="300">
        <v>-0.11199580000000001</v>
      </c>
      <c r="BK24" s="300">
        <v>-0.120033</v>
      </c>
      <c r="BL24" s="300">
        <v>0.1854673</v>
      </c>
      <c r="BM24" s="300">
        <v>5.8879800000000003E-2</v>
      </c>
      <c r="BN24" s="300">
        <v>0.13197020000000001</v>
      </c>
      <c r="BO24" s="300">
        <v>-0.103543</v>
      </c>
      <c r="BP24" s="300">
        <v>4.9387599999999997E-2</v>
      </c>
      <c r="BQ24" s="300">
        <v>-8.8880200000000006E-2</v>
      </c>
      <c r="BR24" s="300">
        <v>-3.9603100000000002E-2</v>
      </c>
      <c r="BS24" s="300">
        <v>0.1778682</v>
      </c>
      <c r="BT24" s="300">
        <v>0.15498600000000001</v>
      </c>
      <c r="BU24" s="300">
        <v>-0.12598529999999999</v>
      </c>
      <c r="BV24" s="300">
        <v>-0.25285200000000002</v>
      </c>
    </row>
    <row r="25" spans="1:74" s="220" customFormat="1" ht="11.05" customHeight="1" x14ac:dyDescent="0.2">
      <c r="A25" s="211"/>
      <c r="B25" s="488"/>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834"/>
      <c r="AZ25" s="834"/>
      <c r="BA25" s="834"/>
      <c r="BB25" s="834"/>
      <c r="BC25" s="834"/>
      <c r="BD25" s="834"/>
      <c r="BE25" s="501"/>
      <c r="BF25" s="501"/>
      <c r="BG25" s="501"/>
      <c r="BH25" s="501"/>
      <c r="BI25" s="501"/>
      <c r="BJ25" s="501"/>
      <c r="BK25" s="501"/>
      <c r="BL25" s="501"/>
      <c r="BM25" s="501"/>
      <c r="BN25" s="501"/>
      <c r="BO25" s="501"/>
      <c r="BP25" s="501"/>
      <c r="BQ25" s="501"/>
      <c r="BR25" s="501"/>
      <c r="BS25" s="501"/>
      <c r="BT25" s="501"/>
      <c r="BU25" s="501"/>
      <c r="BV25" s="501"/>
    </row>
    <row r="26" spans="1:74" s="220" customFormat="1" ht="11.05" customHeight="1" x14ac:dyDescent="0.2">
      <c r="A26" s="485"/>
      <c r="B26" s="25" t="s">
        <v>484</v>
      </c>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834"/>
      <c r="AZ26" s="834"/>
      <c r="BA26" s="834"/>
      <c r="BB26" s="834"/>
      <c r="BC26" s="834"/>
      <c r="BD26" s="834"/>
      <c r="BE26" s="501"/>
      <c r="BF26" s="501"/>
      <c r="BG26" s="501"/>
      <c r="BH26" s="501"/>
      <c r="BI26" s="501"/>
      <c r="BJ26" s="501"/>
      <c r="BK26" s="501"/>
      <c r="BL26" s="501"/>
      <c r="BM26" s="501"/>
      <c r="BN26" s="501"/>
      <c r="BO26" s="501"/>
      <c r="BP26" s="501"/>
      <c r="BQ26" s="501"/>
      <c r="BR26" s="501"/>
      <c r="BS26" s="501"/>
      <c r="BT26" s="501"/>
      <c r="BU26" s="501"/>
      <c r="BV26" s="501"/>
    </row>
    <row r="27" spans="1:74" s="220" customFormat="1" ht="11.05" customHeight="1" x14ac:dyDescent="0.2">
      <c r="A27" s="490" t="s">
        <v>648</v>
      </c>
      <c r="B27" s="486" t="s">
        <v>649</v>
      </c>
      <c r="C27" s="69">
        <v>0.89709874209999996</v>
      </c>
      <c r="D27" s="69">
        <v>0.96725896485999996</v>
      </c>
      <c r="E27" s="69">
        <v>1.0900623231</v>
      </c>
      <c r="F27" s="69">
        <v>1.0744644337</v>
      </c>
      <c r="G27" s="69">
        <v>1.1619495165</v>
      </c>
      <c r="H27" s="69">
        <v>1.1615607337</v>
      </c>
      <c r="I27" s="69">
        <v>1.1474835163999999</v>
      </c>
      <c r="J27" s="69">
        <v>1.1412078062</v>
      </c>
      <c r="K27" s="69">
        <v>1.0906288340000001</v>
      </c>
      <c r="L27" s="69">
        <v>1.1982698707999999</v>
      </c>
      <c r="M27" s="69">
        <v>1.1790839662999999</v>
      </c>
      <c r="N27" s="69">
        <v>1.1424319675000001</v>
      </c>
      <c r="O27" s="69">
        <v>1.0260823541999999</v>
      </c>
      <c r="P27" s="69">
        <v>1.0669230354000001</v>
      </c>
      <c r="Q27" s="69">
        <v>1.1474333869</v>
      </c>
      <c r="R27" s="69">
        <v>1.1251130323</v>
      </c>
      <c r="S27" s="69">
        <v>1.1584688071</v>
      </c>
      <c r="T27" s="69">
        <v>1.2277935337000001</v>
      </c>
      <c r="U27" s="69">
        <v>1.1320674516</v>
      </c>
      <c r="V27" s="69">
        <v>1.2084393872000001</v>
      </c>
      <c r="W27" s="69">
        <v>1.1326191663</v>
      </c>
      <c r="X27" s="69">
        <v>1.2089204201999999</v>
      </c>
      <c r="Y27" s="69">
        <v>1.1925919656999999</v>
      </c>
      <c r="Z27" s="69">
        <v>1.1444285807000001</v>
      </c>
      <c r="AA27" s="69">
        <v>1.1451850321999999</v>
      </c>
      <c r="AB27" s="69">
        <v>1.1527672857</v>
      </c>
      <c r="AC27" s="69">
        <v>1.2446729350000001</v>
      </c>
      <c r="AD27" s="69">
        <v>1.1985749670000001</v>
      </c>
      <c r="AE27" s="69">
        <v>1.3225935164</v>
      </c>
      <c r="AF27" s="69">
        <v>1.3456291007000001</v>
      </c>
      <c r="AG27" s="69">
        <v>1.2414943869999999</v>
      </c>
      <c r="AH27" s="69">
        <v>1.3356968062000001</v>
      </c>
      <c r="AI27" s="69">
        <v>1.2795301337</v>
      </c>
      <c r="AJ27" s="69">
        <v>1.3195810643999999</v>
      </c>
      <c r="AK27" s="69">
        <v>1.2575022993</v>
      </c>
      <c r="AL27" s="69">
        <v>1.2817263875</v>
      </c>
      <c r="AM27" s="69">
        <v>1.1527977419</v>
      </c>
      <c r="AN27" s="69">
        <v>1.2960900691999999</v>
      </c>
      <c r="AO27" s="69">
        <v>1.2755712902</v>
      </c>
      <c r="AP27" s="69">
        <v>1.2532665332999999</v>
      </c>
      <c r="AQ27" s="69">
        <v>1.3618225485</v>
      </c>
      <c r="AR27" s="69">
        <v>1.339522267</v>
      </c>
      <c r="AS27" s="69">
        <v>1.3909126779000001</v>
      </c>
      <c r="AT27" s="69">
        <v>1.3499798069</v>
      </c>
      <c r="AU27" s="69">
        <v>1.325701867</v>
      </c>
      <c r="AV27" s="69">
        <v>1.380717516</v>
      </c>
      <c r="AW27" s="69">
        <v>1.3444427002999999</v>
      </c>
      <c r="AX27" s="69">
        <v>1.2709285812</v>
      </c>
      <c r="AY27" s="834">
        <v>1.1284489352</v>
      </c>
      <c r="AZ27" s="834">
        <v>1.203650036</v>
      </c>
      <c r="BA27" s="834">
        <v>1.1767227734000001</v>
      </c>
      <c r="BB27" s="834">
        <v>1.2354030667</v>
      </c>
      <c r="BC27" s="834">
        <v>1.2329950608</v>
      </c>
      <c r="BD27" s="834">
        <v>1.2807783377999999</v>
      </c>
      <c r="BE27" s="501">
        <v>1.27071</v>
      </c>
      <c r="BF27" s="501">
        <v>1.2987070000000001</v>
      </c>
      <c r="BG27" s="501">
        <v>1.263409</v>
      </c>
      <c r="BH27" s="501">
        <v>1.3056430000000001</v>
      </c>
      <c r="BI27" s="501">
        <v>1.300603</v>
      </c>
      <c r="BJ27" s="501">
        <v>1.283542</v>
      </c>
      <c r="BK27" s="501">
        <v>1.1828160000000001</v>
      </c>
      <c r="BL27" s="501">
        <v>1.239025</v>
      </c>
      <c r="BM27" s="501">
        <v>1.2696350000000001</v>
      </c>
      <c r="BN27" s="501">
        <v>1.2911140000000001</v>
      </c>
      <c r="BO27" s="501">
        <v>1.3605499999999999</v>
      </c>
      <c r="BP27" s="501">
        <v>1.3644270000000001</v>
      </c>
      <c r="BQ27" s="501">
        <v>1.3452580000000001</v>
      </c>
      <c r="BR27" s="501">
        <v>1.354087</v>
      </c>
      <c r="BS27" s="501">
        <v>1.3101210000000001</v>
      </c>
      <c r="BT27" s="501">
        <v>1.3371189999999999</v>
      </c>
      <c r="BU27" s="501">
        <v>1.327458</v>
      </c>
      <c r="BV27" s="501">
        <v>1.3111699999999999</v>
      </c>
    </row>
    <row r="28" spans="1:74" s="182" customFormat="1" ht="11.05" customHeight="1" x14ac:dyDescent="0.2">
      <c r="A28" s="212" t="s">
        <v>650</v>
      </c>
      <c r="B28" s="487" t="s">
        <v>651</v>
      </c>
      <c r="C28" s="289">
        <v>0.75742238709999998</v>
      </c>
      <c r="D28" s="289">
        <v>0.78833064285999999</v>
      </c>
      <c r="E28" s="289">
        <v>0.89551938710000001</v>
      </c>
      <c r="F28" s="289">
        <v>0.87350386667000002</v>
      </c>
      <c r="G28" s="289">
        <v>0.95608406452000005</v>
      </c>
      <c r="H28" s="289">
        <v>0.96831116666999995</v>
      </c>
      <c r="I28" s="289">
        <v>0.96420154839000005</v>
      </c>
      <c r="J28" s="289">
        <v>0.93434364516000001</v>
      </c>
      <c r="K28" s="289">
        <v>0.91256519999999997</v>
      </c>
      <c r="L28" s="289">
        <v>0.97539735484000001</v>
      </c>
      <c r="M28" s="289">
        <v>0.95856473333000003</v>
      </c>
      <c r="N28" s="289">
        <v>0.92180819354999999</v>
      </c>
      <c r="O28" s="289">
        <v>0.84006377419</v>
      </c>
      <c r="P28" s="289">
        <v>0.86559457142999996</v>
      </c>
      <c r="Q28" s="289">
        <v>0.92607948387000005</v>
      </c>
      <c r="R28" s="289">
        <v>0.89147103333</v>
      </c>
      <c r="S28" s="289">
        <v>0.93706951613</v>
      </c>
      <c r="T28" s="289">
        <v>0.96562546667000004</v>
      </c>
      <c r="U28" s="289">
        <v>0.90549058064999999</v>
      </c>
      <c r="V28" s="289">
        <v>0.95934264516000001</v>
      </c>
      <c r="W28" s="289">
        <v>0.89654643332999995</v>
      </c>
      <c r="X28" s="289">
        <v>0.94934277419000002</v>
      </c>
      <c r="Y28" s="289">
        <v>0.94329686667000001</v>
      </c>
      <c r="Z28" s="289">
        <v>0.89379283871000004</v>
      </c>
      <c r="AA28" s="289">
        <v>0.87998364516000005</v>
      </c>
      <c r="AB28" s="289">
        <v>0.87084528570999997</v>
      </c>
      <c r="AC28" s="289">
        <v>0.93882412903000001</v>
      </c>
      <c r="AD28" s="289">
        <v>0.90368850000000001</v>
      </c>
      <c r="AE28" s="289">
        <v>0.94195754839000001</v>
      </c>
      <c r="AF28" s="289">
        <v>0.97425336666999995</v>
      </c>
      <c r="AG28" s="289">
        <v>0.92237512902999996</v>
      </c>
      <c r="AH28" s="289">
        <v>0.97558164516000001</v>
      </c>
      <c r="AI28" s="289">
        <v>0.90817806667000001</v>
      </c>
      <c r="AJ28" s="289">
        <v>0.96893541935000005</v>
      </c>
      <c r="AK28" s="289">
        <v>0.94225973333000002</v>
      </c>
      <c r="AL28" s="289">
        <v>0.90696606451999995</v>
      </c>
      <c r="AM28" s="289">
        <v>0.83176261289999998</v>
      </c>
      <c r="AN28" s="289">
        <v>0.90697158620999996</v>
      </c>
      <c r="AO28" s="289">
        <v>0.90953290323000002</v>
      </c>
      <c r="AP28" s="289">
        <v>0.86437003332999995</v>
      </c>
      <c r="AQ28" s="289">
        <v>0.99499893547999996</v>
      </c>
      <c r="AR28" s="289">
        <v>0.92395850000000002</v>
      </c>
      <c r="AS28" s="289">
        <v>0.96256061289999995</v>
      </c>
      <c r="AT28" s="289">
        <v>0.95888574193999998</v>
      </c>
      <c r="AU28" s="289">
        <v>0.93202209999999996</v>
      </c>
      <c r="AV28" s="289">
        <v>0.98919299999999999</v>
      </c>
      <c r="AW28" s="289">
        <v>0.93918723332999998</v>
      </c>
      <c r="AX28" s="289">
        <v>0.91521177418999999</v>
      </c>
      <c r="AY28" s="816">
        <v>0.88564890323000001</v>
      </c>
      <c r="AZ28" s="816">
        <v>0.90984600000000004</v>
      </c>
      <c r="BA28" s="816">
        <v>0.90235567742</v>
      </c>
      <c r="BB28" s="816">
        <v>0.95138106667</v>
      </c>
      <c r="BC28" s="816">
        <v>0.94204846083000005</v>
      </c>
      <c r="BD28" s="816">
        <v>0.96312763776999999</v>
      </c>
      <c r="BE28" s="300">
        <v>0.93790059999999997</v>
      </c>
      <c r="BF28" s="300">
        <v>0.95329819999999998</v>
      </c>
      <c r="BG28" s="300">
        <v>0.91287180000000001</v>
      </c>
      <c r="BH28" s="300">
        <v>0.94348600000000005</v>
      </c>
      <c r="BI28" s="300">
        <v>0.93709799999999999</v>
      </c>
      <c r="BJ28" s="300">
        <v>0.90947719999999999</v>
      </c>
      <c r="BK28" s="300">
        <v>0.86793969999999998</v>
      </c>
      <c r="BL28" s="300">
        <v>0.89093739999999999</v>
      </c>
      <c r="BM28" s="300">
        <v>0.90336459999999996</v>
      </c>
      <c r="BN28" s="300">
        <v>0.91084960000000004</v>
      </c>
      <c r="BO28" s="300">
        <v>0.96396610000000005</v>
      </c>
      <c r="BP28" s="300">
        <v>0.96123820000000004</v>
      </c>
      <c r="BQ28" s="300">
        <v>0.94617890000000004</v>
      </c>
      <c r="BR28" s="300">
        <v>0.94942420000000005</v>
      </c>
      <c r="BS28" s="300">
        <v>0.91019300000000003</v>
      </c>
      <c r="BT28" s="300">
        <v>0.94232959999999999</v>
      </c>
      <c r="BU28" s="300">
        <v>0.9412239</v>
      </c>
      <c r="BV28" s="300">
        <v>0.91897879999999998</v>
      </c>
    </row>
    <row r="29" spans="1:74" s="182" customFormat="1" ht="11.05" customHeight="1" x14ac:dyDescent="0.2">
      <c r="A29" s="211" t="s">
        <v>652</v>
      </c>
      <c r="B29" s="487" t="s">
        <v>653</v>
      </c>
      <c r="C29" s="289">
        <v>8.0619097000000001E-2</v>
      </c>
      <c r="D29" s="289">
        <v>0.11107450000000001</v>
      </c>
      <c r="E29" s="289">
        <v>0.115640323</v>
      </c>
      <c r="F29" s="289">
        <v>0.1178723</v>
      </c>
      <c r="G29" s="289">
        <v>0.11830919400000001</v>
      </c>
      <c r="H29" s="289">
        <v>0.1086575</v>
      </c>
      <c r="I29" s="289">
        <v>0.111931742</v>
      </c>
      <c r="J29" s="289">
        <v>0.116967839</v>
      </c>
      <c r="K29" s="289">
        <v>0.10894266700000001</v>
      </c>
      <c r="L29" s="289">
        <v>0.116858452</v>
      </c>
      <c r="M29" s="289">
        <v>0.114886</v>
      </c>
      <c r="N29" s="289">
        <v>0.116960968</v>
      </c>
      <c r="O29" s="289">
        <v>8.6446935000000003E-2</v>
      </c>
      <c r="P29" s="289">
        <v>9.9651249999999997E-2</v>
      </c>
      <c r="Q29" s="289">
        <v>0.109400548</v>
      </c>
      <c r="R29" s="289">
        <v>0.117883733</v>
      </c>
      <c r="S29" s="289">
        <v>0.104208968</v>
      </c>
      <c r="T29" s="289">
        <v>0.115257867</v>
      </c>
      <c r="U29" s="289">
        <v>0.10688325799999999</v>
      </c>
      <c r="V29" s="289">
        <v>0.109844129</v>
      </c>
      <c r="W29" s="289">
        <v>0.106068233</v>
      </c>
      <c r="X29" s="289">
        <v>0.115380968</v>
      </c>
      <c r="Y29" s="289">
        <v>0.124552633</v>
      </c>
      <c r="Z29" s="289">
        <v>0.102518097</v>
      </c>
      <c r="AA29" s="289">
        <v>0.104741323</v>
      </c>
      <c r="AB29" s="289">
        <v>0.112791286</v>
      </c>
      <c r="AC29" s="289">
        <v>0.120149774</v>
      </c>
      <c r="AD29" s="289">
        <v>0.10699586699999999</v>
      </c>
      <c r="AE29" s="289">
        <v>0.13642109699999999</v>
      </c>
      <c r="AF29" s="289">
        <v>0.141822167</v>
      </c>
      <c r="AG29" s="289">
        <v>0.12584938700000001</v>
      </c>
      <c r="AH29" s="289">
        <v>0.12960129000000001</v>
      </c>
      <c r="AI29" s="289">
        <v>0.14339099999999999</v>
      </c>
      <c r="AJ29" s="289">
        <v>0.134989677</v>
      </c>
      <c r="AK29" s="289">
        <v>0.13196493300000001</v>
      </c>
      <c r="AL29" s="289">
        <v>0.121515097</v>
      </c>
      <c r="AM29" s="289">
        <v>0.119590323</v>
      </c>
      <c r="AN29" s="289">
        <v>0.13753637899999999</v>
      </c>
      <c r="AO29" s="289">
        <v>0.12014538700000001</v>
      </c>
      <c r="AP29" s="289">
        <v>0.139714</v>
      </c>
      <c r="AQ29" s="289">
        <v>0.12929787100000001</v>
      </c>
      <c r="AR29" s="289">
        <v>0.13561809999999999</v>
      </c>
      <c r="AS29" s="289">
        <v>0.122698742</v>
      </c>
      <c r="AT29" s="289">
        <v>0.116923613</v>
      </c>
      <c r="AU29" s="289">
        <v>0.11724999999999999</v>
      </c>
      <c r="AV29" s="289">
        <v>0.120431871</v>
      </c>
      <c r="AW29" s="289">
        <v>0.117671067</v>
      </c>
      <c r="AX29" s="289">
        <v>0.121575194</v>
      </c>
      <c r="AY29" s="816">
        <v>7.2255451999999998E-2</v>
      </c>
      <c r="AZ29" s="816">
        <v>7.4604821000000002E-2</v>
      </c>
      <c r="BA29" s="816">
        <v>7.5680774000000006E-2</v>
      </c>
      <c r="BB29" s="816">
        <v>8.2369999999999999E-2</v>
      </c>
      <c r="BC29" s="816">
        <v>8.2614400000000004E-2</v>
      </c>
      <c r="BD29" s="816">
        <v>9.9607299999999996E-2</v>
      </c>
      <c r="BE29" s="300">
        <v>0.1009306</v>
      </c>
      <c r="BF29" s="300">
        <v>0.101619</v>
      </c>
      <c r="BG29" s="300">
        <v>9.8812300000000006E-2</v>
      </c>
      <c r="BH29" s="300">
        <v>0.104758</v>
      </c>
      <c r="BI29" s="300">
        <v>0.101337</v>
      </c>
      <c r="BJ29" s="300">
        <v>0.1013888</v>
      </c>
      <c r="BK29" s="300">
        <v>6.3813999999999996E-2</v>
      </c>
      <c r="BL29" s="300">
        <v>7.7786400000000006E-2</v>
      </c>
      <c r="BM29" s="300">
        <v>9.2910199999999998E-2</v>
      </c>
      <c r="BN29" s="300">
        <v>0.10011109999999999</v>
      </c>
      <c r="BO29" s="300">
        <v>0.11034190000000001</v>
      </c>
      <c r="BP29" s="300">
        <v>0.1131138</v>
      </c>
      <c r="BQ29" s="300">
        <v>0.1111082</v>
      </c>
      <c r="BR29" s="300">
        <v>0.1135398</v>
      </c>
      <c r="BS29" s="300">
        <v>0.1107838</v>
      </c>
      <c r="BT29" s="300">
        <v>0.1067355</v>
      </c>
      <c r="BU29" s="300">
        <v>9.8453600000000002E-2</v>
      </c>
      <c r="BV29" s="300">
        <v>9.7222199999999995E-2</v>
      </c>
    </row>
    <row r="30" spans="1:74" s="182" customFormat="1" ht="11.05" customHeight="1" x14ac:dyDescent="0.2">
      <c r="A30" s="212" t="s">
        <v>654</v>
      </c>
      <c r="B30" s="492" t="s">
        <v>655</v>
      </c>
      <c r="C30" s="289">
        <v>3.5296096999999999E-2</v>
      </c>
      <c r="D30" s="289">
        <v>6.7038500000000001E-2</v>
      </c>
      <c r="E30" s="289">
        <v>6.4930322999999998E-2</v>
      </c>
      <c r="F30" s="289">
        <v>6.1539299999999998E-2</v>
      </c>
      <c r="G30" s="289">
        <v>6.8793194000000002E-2</v>
      </c>
      <c r="H30" s="289">
        <v>5.9324500000000002E-2</v>
      </c>
      <c r="I30" s="289">
        <v>6.6092741999999996E-2</v>
      </c>
      <c r="J30" s="289">
        <v>6.9870839000000004E-2</v>
      </c>
      <c r="K30" s="289">
        <v>5.8542667E-2</v>
      </c>
      <c r="L30" s="289">
        <v>7.3632452000000001E-2</v>
      </c>
      <c r="M30" s="289">
        <v>7.1518999999999999E-2</v>
      </c>
      <c r="N30" s="289">
        <v>7.4218967999999996E-2</v>
      </c>
      <c r="O30" s="289">
        <v>4.7252935000000003E-2</v>
      </c>
      <c r="P30" s="289">
        <v>5.6115249999999998E-2</v>
      </c>
      <c r="Q30" s="289">
        <v>6.1110548000000001E-2</v>
      </c>
      <c r="R30" s="289">
        <v>7.0016732999999998E-2</v>
      </c>
      <c r="S30" s="289">
        <v>5.5563967999999998E-2</v>
      </c>
      <c r="T30" s="289">
        <v>6.9290867000000006E-2</v>
      </c>
      <c r="U30" s="289">
        <v>6.2947258000000006E-2</v>
      </c>
      <c r="V30" s="289">
        <v>6.3747129E-2</v>
      </c>
      <c r="W30" s="289">
        <v>5.9835233000000002E-2</v>
      </c>
      <c r="X30" s="289">
        <v>7.2154968E-2</v>
      </c>
      <c r="Y30" s="289">
        <v>8.3285632999999998E-2</v>
      </c>
      <c r="Z30" s="289">
        <v>6.1228097000000002E-2</v>
      </c>
      <c r="AA30" s="289">
        <v>6.3289322999999995E-2</v>
      </c>
      <c r="AB30" s="289">
        <v>6.7970286000000005E-2</v>
      </c>
      <c r="AC30" s="289">
        <v>7.2891774000000006E-2</v>
      </c>
      <c r="AD30" s="289">
        <v>5.7962867000000001E-2</v>
      </c>
      <c r="AE30" s="289">
        <v>8.5550097000000005E-2</v>
      </c>
      <c r="AF30" s="289">
        <v>9.2722166999999994E-2</v>
      </c>
      <c r="AG30" s="289">
        <v>8.0204387000000002E-2</v>
      </c>
      <c r="AH30" s="289">
        <v>8.1343289999999999E-2</v>
      </c>
      <c r="AI30" s="289">
        <v>9.5058000000000004E-2</v>
      </c>
      <c r="AJ30" s="289">
        <v>8.7795677000000003E-2</v>
      </c>
      <c r="AK30" s="289">
        <v>8.6964932999999994E-2</v>
      </c>
      <c r="AL30" s="289">
        <v>8.0321096999999994E-2</v>
      </c>
      <c r="AM30" s="289">
        <v>7.8138322999999996E-2</v>
      </c>
      <c r="AN30" s="289">
        <v>9.3915378999999993E-2</v>
      </c>
      <c r="AO30" s="289">
        <v>7.7726386999999994E-2</v>
      </c>
      <c r="AP30" s="289">
        <v>8.1014000000000003E-2</v>
      </c>
      <c r="AQ30" s="289">
        <v>8.0684871000000005E-2</v>
      </c>
      <c r="AR30" s="289">
        <v>8.8018100000000002E-2</v>
      </c>
      <c r="AS30" s="289">
        <v>7.8988742000000001E-2</v>
      </c>
      <c r="AT30" s="289">
        <v>7.0891613000000006E-2</v>
      </c>
      <c r="AU30" s="289">
        <v>7.5249999999999997E-2</v>
      </c>
      <c r="AV30" s="289">
        <v>7.9689870999999995E-2</v>
      </c>
      <c r="AW30" s="289">
        <v>8.2771067000000004E-2</v>
      </c>
      <c r="AX30" s="289">
        <v>8.4478194000000006E-2</v>
      </c>
      <c r="AY30" s="816">
        <v>3.7384451999999999E-2</v>
      </c>
      <c r="AZ30" s="816">
        <v>4.2425821000000002E-2</v>
      </c>
      <c r="BA30" s="816">
        <v>4.5583774000000001E-2</v>
      </c>
      <c r="BB30" s="816">
        <v>4.8002999999999997E-2</v>
      </c>
      <c r="BC30" s="816">
        <v>4.8422399999999997E-2</v>
      </c>
      <c r="BD30" s="816">
        <v>5.8937700000000003E-2</v>
      </c>
      <c r="BE30" s="300">
        <v>6.1932599999999997E-2</v>
      </c>
      <c r="BF30" s="300">
        <v>6.05138E-2</v>
      </c>
      <c r="BG30" s="300">
        <v>5.7512500000000001E-2</v>
      </c>
      <c r="BH30" s="300">
        <v>6.6832799999999998E-2</v>
      </c>
      <c r="BI30" s="300">
        <v>6.6260200000000005E-2</v>
      </c>
      <c r="BJ30" s="300">
        <v>6.6086599999999995E-2</v>
      </c>
      <c r="BK30" s="300">
        <v>2.9888999999999999E-2</v>
      </c>
      <c r="BL30" s="300">
        <v>4.3581599999999998E-2</v>
      </c>
      <c r="BM30" s="300">
        <v>5.56146E-2</v>
      </c>
      <c r="BN30" s="300">
        <v>5.6660500000000003E-2</v>
      </c>
      <c r="BO30" s="300">
        <v>6.8115400000000006E-2</v>
      </c>
      <c r="BP30" s="300">
        <v>7.0814699999999994E-2</v>
      </c>
      <c r="BQ30" s="300">
        <v>6.9865999999999998E-2</v>
      </c>
      <c r="BR30" s="300">
        <v>6.9603600000000002E-2</v>
      </c>
      <c r="BS30" s="300">
        <v>6.6292900000000002E-2</v>
      </c>
      <c r="BT30" s="300">
        <v>6.6640599999999994E-2</v>
      </c>
      <c r="BU30" s="300">
        <v>6.2425700000000001E-2</v>
      </c>
      <c r="BV30" s="300">
        <v>6.1862800000000003E-2</v>
      </c>
    </row>
    <row r="31" spans="1:74" s="182" customFormat="1" ht="11.05" customHeight="1" x14ac:dyDescent="0.2">
      <c r="A31" s="212" t="s">
        <v>656</v>
      </c>
      <c r="B31" s="492" t="s">
        <v>657</v>
      </c>
      <c r="C31" s="289">
        <v>4.5323000000000002E-2</v>
      </c>
      <c r="D31" s="289">
        <v>4.4035999999999999E-2</v>
      </c>
      <c r="E31" s="289">
        <v>5.0709999999999998E-2</v>
      </c>
      <c r="F31" s="289">
        <v>5.6333000000000001E-2</v>
      </c>
      <c r="G31" s="289">
        <v>4.9515999999999998E-2</v>
      </c>
      <c r="H31" s="289">
        <v>4.9333000000000002E-2</v>
      </c>
      <c r="I31" s="289">
        <v>4.5838999999999998E-2</v>
      </c>
      <c r="J31" s="289">
        <v>4.7097E-2</v>
      </c>
      <c r="K31" s="289">
        <v>5.04E-2</v>
      </c>
      <c r="L31" s="289">
        <v>4.3226000000000001E-2</v>
      </c>
      <c r="M31" s="289">
        <v>4.3367000000000003E-2</v>
      </c>
      <c r="N31" s="289">
        <v>4.2742000000000002E-2</v>
      </c>
      <c r="O31" s="289">
        <v>3.9194E-2</v>
      </c>
      <c r="P31" s="289">
        <v>4.3535999999999998E-2</v>
      </c>
      <c r="Q31" s="289">
        <v>4.829E-2</v>
      </c>
      <c r="R31" s="289">
        <v>4.7867E-2</v>
      </c>
      <c r="S31" s="289">
        <v>4.8645000000000001E-2</v>
      </c>
      <c r="T31" s="289">
        <v>4.5967000000000001E-2</v>
      </c>
      <c r="U31" s="289">
        <v>4.3936000000000003E-2</v>
      </c>
      <c r="V31" s="289">
        <v>4.6096999999999999E-2</v>
      </c>
      <c r="W31" s="289">
        <v>4.6233000000000003E-2</v>
      </c>
      <c r="X31" s="289">
        <v>4.3226000000000001E-2</v>
      </c>
      <c r="Y31" s="289">
        <v>4.1266999999999998E-2</v>
      </c>
      <c r="Z31" s="289">
        <v>4.129E-2</v>
      </c>
      <c r="AA31" s="289">
        <v>4.1452000000000003E-2</v>
      </c>
      <c r="AB31" s="289">
        <v>4.4821E-2</v>
      </c>
      <c r="AC31" s="289">
        <v>4.7258000000000001E-2</v>
      </c>
      <c r="AD31" s="289">
        <v>4.9033E-2</v>
      </c>
      <c r="AE31" s="289">
        <v>5.0871E-2</v>
      </c>
      <c r="AF31" s="289">
        <v>4.9099999999999998E-2</v>
      </c>
      <c r="AG31" s="289">
        <v>4.5644999999999998E-2</v>
      </c>
      <c r="AH31" s="289">
        <v>4.8258000000000002E-2</v>
      </c>
      <c r="AI31" s="289">
        <v>4.8333000000000001E-2</v>
      </c>
      <c r="AJ31" s="289">
        <v>4.7194E-2</v>
      </c>
      <c r="AK31" s="289">
        <v>4.4999999999999998E-2</v>
      </c>
      <c r="AL31" s="289">
        <v>4.1194000000000001E-2</v>
      </c>
      <c r="AM31" s="289">
        <v>4.1452000000000003E-2</v>
      </c>
      <c r="AN31" s="289">
        <v>4.3621E-2</v>
      </c>
      <c r="AO31" s="289">
        <v>4.2418999999999998E-2</v>
      </c>
      <c r="AP31" s="289">
        <v>5.8700000000000002E-2</v>
      </c>
      <c r="AQ31" s="289">
        <v>4.8613000000000003E-2</v>
      </c>
      <c r="AR31" s="289">
        <v>4.7600000000000003E-2</v>
      </c>
      <c r="AS31" s="289">
        <v>4.3709999999999999E-2</v>
      </c>
      <c r="AT31" s="289">
        <v>4.6032000000000003E-2</v>
      </c>
      <c r="AU31" s="289">
        <v>4.2000000000000003E-2</v>
      </c>
      <c r="AV31" s="289">
        <v>4.0742E-2</v>
      </c>
      <c r="AW31" s="289">
        <v>3.49E-2</v>
      </c>
      <c r="AX31" s="289">
        <v>3.7096999999999998E-2</v>
      </c>
      <c r="AY31" s="816">
        <v>3.4870999999999999E-2</v>
      </c>
      <c r="AZ31" s="816">
        <v>3.2178999999999999E-2</v>
      </c>
      <c r="BA31" s="816">
        <v>3.0096999999999999E-2</v>
      </c>
      <c r="BB31" s="816">
        <v>3.4367000000000002E-2</v>
      </c>
      <c r="BC31" s="816">
        <v>3.4192E-2</v>
      </c>
      <c r="BD31" s="816">
        <v>4.06696E-2</v>
      </c>
      <c r="BE31" s="300">
        <v>3.8997999999999998E-2</v>
      </c>
      <c r="BF31" s="300">
        <v>4.1105200000000001E-2</v>
      </c>
      <c r="BG31" s="300">
        <v>4.1299700000000002E-2</v>
      </c>
      <c r="BH31" s="300">
        <v>3.7925199999999999E-2</v>
      </c>
      <c r="BI31" s="300">
        <v>3.5076799999999998E-2</v>
      </c>
      <c r="BJ31" s="300">
        <v>3.5302100000000003E-2</v>
      </c>
      <c r="BK31" s="300">
        <v>3.3924999999999997E-2</v>
      </c>
      <c r="BL31" s="300">
        <v>3.42048E-2</v>
      </c>
      <c r="BM31" s="300">
        <v>3.7295599999999998E-2</v>
      </c>
      <c r="BN31" s="300">
        <v>4.3450700000000002E-2</v>
      </c>
      <c r="BO31" s="300">
        <v>4.22265E-2</v>
      </c>
      <c r="BP31" s="300">
        <v>4.2299099999999999E-2</v>
      </c>
      <c r="BQ31" s="300">
        <v>4.12422E-2</v>
      </c>
      <c r="BR31" s="300">
        <v>4.3936200000000002E-2</v>
      </c>
      <c r="BS31" s="300">
        <v>4.44909E-2</v>
      </c>
      <c r="BT31" s="300">
        <v>4.0094900000000003E-2</v>
      </c>
      <c r="BU31" s="300">
        <v>3.6027900000000002E-2</v>
      </c>
      <c r="BV31" s="300">
        <v>3.5359399999999999E-2</v>
      </c>
    </row>
    <row r="32" spans="1:74" s="182" customFormat="1" ht="11.05" customHeight="1" x14ac:dyDescent="0.2">
      <c r="A32" s="212" t="s">
        <v>658</v>
      </c>
      <c r="B32" s="487" t="s">
        <v>659</v>
      </c>
      <c r="C32" s="289">
        <v>5.6786581000000003E-2</v>
      </c>
      <c r="D32" s="289">
        <v>6.2271679000000003E-2</v>
      </c>
      <c r="E32" s="289">
        <v>7.2927871000000005E-2</v>
      </c>
      <c r="F32" s="289">
        <v>7.7442067000000003E-2</v>
      </c>
      <c r="G32" s="289">
        <v>8.4047451999999995E-2</v>
      </c>
      <c r="H32" s="289">
        <v>8.0058500000000005E-2</v>
      </c>
      <c r="I32" s="289">
        <v>6.6939226000000004E-2</v>
      </c>
      <c r="J32" s="289">
        <v>8.5262161000000003E-2</v>
      </c>
      <c r="K32" s="289">
        <v>6.5398700000000004E-2</v>
      </c>
      <c r="L32" s="289">
        <v>0.100442645</v>
      </c>
      <c r="M32" s="289">
        <v>9.7373299999999996E-2</v>
      </c>
      <c r="N32" s="289">
        <v>9.5701870999999994E-2</v>
      </c>
      <c r="O32" s="289">
        <v>9.3788774000000005E-2</v>
      </c>
      <c r="P32" s="289">
        <v>9.3578857000000001E-2</v>
      </c>
      <c r="Q32" s="289">
        <v>0.103022065</v>
      </c>
      <c r="R32" s="289">
        <v>0.10207393300000001</v>
      </c>
      <c r="S32" s="289">
        <v>0.105037097</v>
      </c>
      <c r="T32" s="289">
        <v>0.13386126700000001</v>
      </c>
      <c r="U32" s="289">
        <v>0.105548613</v>
      </c>
      <c r="V32" s="289">
        <v>0.124097968</v>
      </c>
      <c r="W32" s="289">
        <v>0.11498826700000001</v>
      </c>
      <c r="X32" s="289">
        <v>0.12881035499999999</v>
      </c>
      <c r="Y32" s="289">
        <v>0.110161333</v>
      </c>
      <c r="Z32" s="289">
        <v>0.12809271</v>
      </c>
      <c r="AA32" s="289">
        <v>0.140392032</v>
      </c>
      <c r="AB32" s="289">
        <v>0.154007643</v>
      </c>
      <c r="AC32" s="289">
        <v>0.166028129</v>
      </c>
      <c r="AD32" s="289">
        <v>0.17110439999999999</v>
      </c>
      <c r="AE32" s="289">
        <v>0.223636903</v>
      </c>
      <c r="AF32" s="289">
        <v>0.21061476700000001</v>
      </c>
      <c r="AG32" s="289">
        <v>0.17300132300000001</v>
      </c>
      <c r="AH32" s="289">
        <v>0.21719680599999999</v>
      </c>
      <c r="AI32" s="289">
        <v>0.2065485</v>
      </c>
      <c r="AJ32" s="289">
        <v>0.194235097</v>
      </c>
      <c r="AK32" s="289">
        <v>0.16252413299999999</v>
      </c>
      <c r="AL32" s="289">
        <v>0.22773322600000001</v>
      </c>
      <c r="AM32" s="289">
        <v>0.180726419</v>
      </c>
      <c r="AN32" s="289">
        <v>0.23145427599999999</v>
      </c>
      <c r="AO32" s="289">
        <v>0.22680883900000001</v>
      </c>
      <c r="AP32" s="289">
        <v>0.22729693300000001</v>
      </c>
      <c r="AQ32" s="289">
        <v>0.223255645</v>
      </c>
      <c r="AR32" s="289">
        <v>0.26018846699999998</v>
      </c>
      <c r="AS32" s="289">
        <v>0.28502361300000001</v>
      </c>
      <c r="AT32" s="289">
        <v>0.25639374199999998</v>
      </c>
      <c r="AU32" s="289">
        <v>0.25343396699999998</v>
      </c>
      <c r="AV32" s="289">
        <v>0.24674241899999999</v>
      </c>
      <c r="AW32" s="289">
        <v>0.25481926700000002</v>
      </c>
      <c r="AX32" s="289">
        <v>0.216841548</v>
      </c>
      <c r="AY32" s="816">
        <v>0.14591429</v>
      </c>
      <c r="AZ32" s="816">
        <v>0.18229878599999999</v>
      </c>
      <c r="BA32" s="816">
        <v>0.16779229000000001</v>
      </c>
      <c r="BB32" s="816">
        <v>0.169487</v>
      </c>
      <c r="BC32" s="816">
        <v>0.17145179999999999</v>
      </c>
      <c r="BD32" s="816">
        <v>0.17985290000000001</v>
      </c>
      <c r="BE32" s="300">
        <v>0.19313169999999999</v>
      </c>
      <c r="BF32" s="300">
        <v>0.204845</v>
      </c>
      <c r="BG32" s="300">
        <v>0.21194270000000001</v>
      </c>
      <c r="BH32" s="300">
        <v>0.21676809999999999</v>
      </c>
      <c r="BI32" s="300">
        <v>0.21934049999999999</v>
      </c>
      <c r="BJ32" s="300">
        <v>0.22847110000000001</v>
      </c>
      <c r="BK32" s="300">
        <v>0.20530209999999999</v>
      </c>
      <c r="BL32" s="300">
        <v>0.22268399999999999</v>
      </c>
      <c r="BM32" s="300">
        <v>0.2263066</v>
      </c>
      <c r="BN32" s="300">
        <v>0.23242399999999999</v>
      </c>
      <c r="BO32" s="300">
        <v>0.238426</v>
      </c>
      <c r="BP32" s="300">
        <v>0.24152370000000001</v>
      </c>
      <c r="BQ32" s="300">
        <v>0.23774480000000001</v>
      </c>
      <c r="BR32" s="300">
        <v>0.24132110000000001</v>
      </c>
      <c r="BS32" s="300">
        <v>0.23936350000000001</v>
      </c>
      <c r="BT32" s="300">
        <v>0.23808309999999999</v>
      </c>
      <c r="BU32" s="300">
        <v>0.23623189999999999</v>
      </c>
      <c r="BV32" s="300">
        <v>0.2424974</v>
      </c>
    </row>
    <row r="33" spans="1:74" ht="11.05" customHeight="1" x14ac:dyDescent="0.2">
      <c r="A33" s="212" t="s">
        <v>660</v>
      </c>
      <c r="B33" s="492" t="s">
        <v>661</v>
      </c>
      <c r="C33" s="289">
        <v>5.0592580999999998E-2</v>
      </c>
      <c r="D33" s="289">
        <v>5.3557678999999997E-2</v>
      </c>
      <c r="E33" s="289">
        <v>6.3475871000000003E-2</v>
      </c>
      <c r="F33" s="289">
        <v>6.8975067000000001E-2</v>
      </c>
      <c r="G33" s="289">
        <v>7.4692452000000006E-2</v>
      </c>
      <c r="H33" s="289">
        <v>6.8225499999999994E-2</v>
      </c>
      <c r="I33" s="289">
        <v>5.3971225999999997E-2</v>
      </c>
      <c r="J33" s="289">
        <v>7.3778160999999995E-2</v>
      </c>
      <c r="K33" s="289">
        <v>5.08317E-2</v>
      </c>
      <c r="L33" s="289">
        <v>9.0732645000000001E-2</v>
      </c>
      <c r="M33" s="289">
        <v>8.6273299999999997E-2</v>
      </c>
      <c r="N33" s="289">
        <v>8.2765871000000005E-2</v>
      </c>
      <c r="O33" s="289">
        <v>8.1465774000000005E-2</v>
      </c>
      <c r="P33" s="289">
        <v>8.2399857000000007E-2</v>
      </c>
      <c r="Q33" s="289">
        <v>9.1893064999999996E-2</v>
      </c>
      <c r="R33" s="289">
        <v>9.0240932999999995E-2</v>
      </c>
      <c r="S33" s="289">
        <v>9.5392096999999995E-2</v>
      </c>
      <c r="T33" s="289">
        <v>0.12102826699999999</v>
      </c>
      <c r="U33" s="289">
        <v>9.3258613000000004E-2</v>
      </c>
      <c r="V33" s="289">
        <v>0.111839968</v>
      </c>
      <c r="W33" s="289">
        <v>0.100621267</v>
      </c>
      <c r="X33" s="289">
        <v>0.11552035500000001</v>
      </c>
      <c r="Y33" s="289">
        <v>9.5094333000000003E-2</v>
      </c>
      <c r="Z33" s="289">
        <v>0.11538271</v>
      </c>
      <c r="AA33" s="289">
        <v>0.12797303199999999</v>
      </c>
      <c r="AB33" s="289">
        <v>0.13897164300000001</v>
      </c>
      <c r="AC33" s="289">
        <v>0.15083412900000001</v>
      </c>
      <c r="AD33" s="289">
        <v>0.16177140000000001</v>
      </c>
      <c r="AE33" s="289">
        <v>0.21060490300000001</v>
      </c>
      <c r="AF33" s="289">
        <v>0.19174776700000001</v>
      </c>
      <c r="AG33" s="289">
        <v>0.16542032300000001</v>
      </c>
      <c r="AH33" s="289">
        <v>0.19964880600000001</v>
      </c>
      <c r="AI33" s="289">
        <v>0.19438150000000001</v>
      </c>
      <c r="AJ33" s="289">
        <v>0.185138097</v>
      </c>
      <c r="AK33" s="289">
        <v>0.15539113299999999</v>
      </c>
      <c r="AL33" s="289">
        <v>0.221120226</v>
      </c>
      <c r="AM33" s="289">
        <v>0.17362941900000001</v>
      </c>
      <c r="AN33" s="289">
        <v>0.225282276</v>
      </c>
      <c r="AO33" s="289">
        <v>0.21832483899999999</v>
      </c>
      <c r="AP33" s="289">
        <v>0.221629933</v>
      </c>
      <c r="AQ33" s="289">
        <v>0.21402964499999999</v>
      </c>
      <c r="AR33" s="289">
        <v>0.248021467</v>
      </c>
      <c r="AS33" s="289">
        <v>0.27041061300000002</v>
      </c>
      <c r="AT33" s="289">
        <v>0.243812742</v>
      </c>
      <c r="AU33" s="289">
        <v>0.240100967</v>
      </c>
      <c r="AV33" s="289">
        <v>0.23174241900000001</v>
      </c>
      <c r="AW33" s="289">
        <v>0.24018626700000001</v>
      </c>
      <c r="AX33" s="289">
        <v>0.20468054799999999</v>
      </c>
      <c r="AY33" s="816">
        <v>0.13278529</v>
      </c>
      <c r="AZ33" s="816">
        <v>0.17097778599999999</v>
      </c>
      <c r="BA33" s="816">
        <v>0.15634028999999999</v>
      </c>
      <c r="BB33" s="816">
        <v>0.15868699999999999</v>
      </c>
      <c r="BC33" s="816">
        <v>0.16083500000000001</v>
      </c>
      <c r="BD33" s="816">
        <v>0.1652381</v>
      </c>
      <c r="BE33" s="300">
        <v>0.1816403</v>
      </c>
      <c r="BF33" s="300">
        <v>0.19071740000000001</v>
      </c>
      <c r="BG33" s="300">
        <v>0.19865430000000001</v>
      </c>
      <c r="BH33" s="300">
        <v>0.20430599999999999</v>
      </c>
      <c r="BI33" s="300">
        <v>0.20706289999999999</v>
      </c>
      <c r="BJ33" s="300">
        <v>0.21797649999999999</v>
      </c>
      <c r="BK33" s="300">
        <v>0.19432189999999999</v>
      </c>
      <c r="BL33" s="300">
        <v>0.21186920000000001</v>
      </c>
      <c r="BM33" s="300">
        <v>0.21479000000000001</v>
      </c>
      <c r="BN33" s="300">
        <v>0.2230364</v>
      </c>
      <c r="BO33" s="300">
        <v>0.22760159999999999</v>
      </c>
      <c r="BP33" s="300">
        <v>0.22681979999999999</v>
      </c>
      <c r="BQ33" s="300">
        <v>0.22621520000000001</v>
      </c>
      <c r="BR33" s="300">
        <v>0.22717709999999999</v>
      </c>
      <c r="BS33" s="300">
        <v>0.22606799999999999</v>
      </c>
      <c r="BT33" s="300">
        <v>0.22561800000000001</v>
      </c>
      <c r="BU33" s="300">
        <v>0.22395300000000001</v>
      </c>
      <c r="BV33" s="300">
        <v>0.23200229999999999</v>
      </c>
    </row>
    <row r="34" spans="1:74" ht="11.05" customHeight="1" x14ac:dyDescent="0.2">
      <c r="A34" s="212" t="s">
        <v>662</v>
      </c>
      <c r="B34" s="492" t="s">
        <v>663</v>
      </c>
      <c r="C34" s="289">
        <v>6.1939999999999999E-3</v>
      </c>
      <c r="D34" s="289">
        <v>8.7139999999999995E-3</v>
      </c>
      <c r="E34" s="289">
        <v>9.4520000000000003E-3</v>
      </c>
      <c r="F34" s="289">
        <v>8.4670000000000006E-3</v>
      </c>
      <c r="G34" s="289">
        <v>9.3550000000000005E-3</v>
      </c>
      <c r="H34" s="289">
        <v>1.1833E-2</v>
      </c>
      <c r="I34" s="289">
        <v>1.2968E-2</v>
      </c>
      <c r="J34" s="289">
        <v>1.1483999999999999E-2</v>
      </c>
      <c r="K34" s="289">
        <v>1.4567E-2</v>
      </c>
      <c r="L34" s="289">
        <v>9.7099999999999999E-3</v>
      </c>
      <c r="M34" s="289">
        <v>1.11E-2</v>
      </c>
      <c r="N34" s="289">
        <v>1.2936E-2</v>
      </c>
      <c r="O34" s="289">
        <v>1.2323000000000001E-2</v>
      </c>
      <c r="P34" s="289">
        <v>1.1179E-2</v>
      </c>
      <c r="Q34" s="289">
        <v>1.1129E-2</v>
      </c>
      <c r="R34" s="289">
        <v>1.1833E-2</v>
      </c>
      <c r="S34" s="289">
        <v>9.6450000000000008E-3</v>
      </c>
      <c r="T34" s="289">
        <v>1.2833000000000001E-2</v>
      </c>
      <c r="U34" s="289">
        <v>1.2290000000000001E-2</v>
      </c>
      <c r="V34" s="289">
        <v>1.2258E-2</v>
      </c>
      <c r="W34" s="289">
        <v>1.4367E-2</v>
      </c>
      <c r="X34" s="289">
        <v>1.329E-2</v>
      </c>
      <c r="Y34" s="289">
        <v>1.5067000000000001E-2</v>
      </c>
      <c r="Z34" s="289">
        <v>1.2710000000000001E-2</v>
      </c>
      <c r="AA34" s="289">
        <v>1.2418999999999999E-2</v>
      </c>
      <c r="AB34" s="289">
        <v>1.5036000000000001E-2</v>
      </c>
      <c r="AC34" s="289">
        <v>1.5193999999999999E-2</v>
      </c>
      <c r="AD34" s="289">
        <v>9.3329999999999993E-3</v>
      </c>
      <c r="AE34" s="289">
        <v>1.3032E-2</v>
      </c>
      <c r="AF34" s="289">
        <v>1.8866999999999998E-2</v>
      </c>
      <c r="AG34" s="289">
        <v>7.5810000000000001E-3</v>
      </c>
      <c r="AH34" s="289">
        <v>1.7548000000000001E-2</v>
      </c>
      <c r="AI34" s="289">
        <v>1.2167000000000001E-2</v>
      </c>
      <c r="AJ34" s="289">
        <v>9.0969999999999992E-3</v>
      </c>
      <c r="AK34" s="289">
        <v>7.1329999999999996E-3</v>
      </c>
      <c r="AL34" s="289">
        <v>6.613E-3</v>
      </c>
      <c r="AM34" s="289">
        <v>7.097E-3</v>
      </c>
      <c r="AN34" s="289">
        <v>6.1720000000000004E-3</v>
      </c>
      <c r="AO34" s="289">
        <v>8.4840000000000002E-3</v>
      </c>
      <c r="AP34" s="289">
        <v>5.6670000000000002E-3</v>
      </c>
      <c r="AQ34" s="289">
        <v>9.2259999999999998E-3</v>
      </c>
      <c r="AR34" s="289">
        <v>1.2167000000000001E-2</v>
      </c>
      <c r="AS34" s="289">
        <v>1.4612999999999999E-2</v>
      </c>
      <c r="AT34" s="289">
        <v>1.2581E-2</v>
      </c>
      <c r="AU34" s="289">
        <v>1.3332999999999999E-2</v>
      </c>
      <c r="AV34" s="289">
        <v>1.4999999999999999E-2</v>
      </c>
      <c r="AW34" s="289">
        <v>1.4633E-2</v>
      </c>
      <c r="AX34" s="289">
        <v>1.2161E-2</v>
      </c>
      <c r="AY34" s="816">
        <v>1.3129E-2</v>
      </c>
      <c r="AZ34" s="816">
        <v>1.1320999999999999E-2</v>
      </c>
      <c r="BA34" s="816">
        <v>1.1452E-2</v>
      </c>
      <c r="BB34" s="816">
        <v>1.0800000000000001E-2</v>
      </c>
      <c r="BC34" s="816">
        <v>1.0616799999999999E-2</v>
      </c>
      <c r="BD34" s="816">
        <v>1.4614800000000001E-2</v>
      </c>
      <c r="BE34" s="300">
        <v>1.1491400000000001E-2</v>
      </c>
      <c r="BF34" s="300">
        <v>1.4127600000000001E-2</v>
      </c>
      <c r="BG34" s="300">
        <v>1.3288400000000001E-2</v>
      </c>
      <c r="BH34" s="300">
        <v>1.24621E-2</v>
      </c>
      <c r="BI34" s="300">
        <v>1.22776E-2</v>
      </c>
      <c r="BJ34" s="300">
        <v>1.04946E-2</v>
      </c>
      <c r="BK34" s="300">
        <v>1.09803E-2</v>
      </c>
      <c r="BL34" s="300">
        <v>1.0814799999999999E-2</v>
      </c>
      <c r="BM34" s="300">
        <v>1.15166E-2</v>
      </c>
      <c r="BN34" s="300">
        <v>9.3876099999999994E-3</v>
      </c>
      <c r="BO34" s="300">
        <v>1.08244E-2</v>
      </c>
      <c r="BP34" s="300">
        <v>1.47038E-2</v>
      </c>
      <c r="BQ34" s="300">
        <v>1.1529599999999999E-2</v>
      </c>
      <c r="BR34" s="300">
        <v>1.4144E-2</v>
      </c>
      <c r="BS34" s="300">
        <v>1.3295400000000001E-2</v>
      </c>
      <c r="BT34" s="300">
        <v>1.24651E-2</v>
      </c>
      <c r="BU34" s="300">
        <v>1.2278799999999999E-2</v>
      </c>
      <c r="BV34" s="300">
        <v>1.04952E-2</v>
      </c>
    </row>
    <row r="35" spans="1:74" s="26" customFormat="1" ht="11.05" customHeight="1" x14ac:dyDescent="0.2">
      <c r="A35" s="212" t="s">
        <v>664</v>
      </c>
      <c r="B35" s="487" t="s">
        <v>665</v>
      </c>
      <c r="C35" s="289">
        <v>2.270677E-3</v>
      </c>
      <c r="D35" s="289">
        <v>5.5821430000000003E-3</v>
      </c>
      <c r="E35" s="289">
        <v>5.9747419999999999E-3</v>
      </c>
      <c r="F35" s="289">
        <v>5.6461999999999997E-3</v>
      </c>
      <c r="G35" s="289">
        <v>3.5088060000000002E-3</v>
      </c>
      <c r="H35" s="289">
        <v>4.5335669999999996E-3</v>
      </c>
      <c r="I35" s="289">
        <v>4.411E-3</v>
      </c>
      <c r="J35" s="289">
        <v>4.6341610000000004E-3</v>
      </c>
      <c r="K35" s="289">
        <v>3.722267E-3</v>
      </c>
      <c r="L35" s="289">
        <v>5.5714190000000002E-3</v>
      </c>
      <c r="M35" s="289">
        <v>8.2599330000000006E-3</v>
      </c>
      <c r="N35" s="289">
        <v>7.9609350000000006E-3</v>
      </c>
      <c r="O35" s="289">
        <v>5.7828710000000002E-3</v>
      </c>
      <c r="P35" s="289">
        <v>8.0983570000000005E-3</v>
      </c>
      <c r="Q35" s="289">
        <v>8.9312899999999997E-3</v>
      </c>
      <c r="R35" s="289">
        <v>1.3684333E-2</v>
      </c>
      <c r="S35" s="289">
        <v>1.2153226E-2</v>
      </c>
      <c r="T35" s="289">
        <v>1.3048933E-2</v>
      </c>
      <c r="U35" s="289">
        <v>1.4145E-2</v>
      </c>
      <c r="V35" s="289">
        <v>1.5154645E-2</v>
      </c>
      <c r="W35" s="289">
        <v>1.5016233E-2</v>
      </c>
      <c r="X35" s="289">
        <v>1.5386323E-2</v>
      </c>
      <c r="Y35" s="289">
        <v>1.4581133E-2</v>
      </c>
      <c r="Z35" s="289">
        <v>2.0024935000000001E-2</v>
      </c>
      <c r="AA35" s="289">
        <v>2.0068032E-2</v>
      </c>
      <c r="AB35" s="289">
        <v>1.5123071E-2</v>
      </c>
      <c r="AC35" s="289">
        <v>1.9670903E-2</v>
      </c>
      <c r="AD35" s="289">
        <v>1.6786200000000001E-2</v>
      </c>
      <c r="AE35" s="289">
        <v>2.0577967999999999E-2</v>
      </c>
      <c r="AF35" s="289">
        <v>1.8938799999999999E-2</v>
      </c>
      <c r="AG35" s="289">
        <v>2.0268548000000001E-2</v>
      </c>
      <c r="AH35" s="289">
        <v>1.3317064999999999E-2</v>
      </c>
      <c r="AI35" s="289">
        <v>2.1412567E-2</v>
      </c>
      <c r="AJ35" s="289">
        <v>2.1420871000000001E-2</v>
      </c>
      <c r="AK35" s="289">
        <v>2.0753500000000001E-2</v>
      </c>
      <c r="AL35" s="289">
        <v>2.5512E-2</v>
      </c>
      <c r="AM35" s="289">
        <v>2.0718387000000001E-2</v>
      </c>
      <c r="AN35" s="289">
        <v>2.0127828E-2</v>
      </c>
      <c r="AO35" s="289">
        <v>1.9084160999999999E-2</v>
      </c>
      <c r="AP35" s="289">
        <v>2.1885567000000002E-2</v>
      </c>
      <c r="AQ35" s="289">
        <v>1.4270097000000001E-2</v>
      </c>
      <c r="AR35" s="289">
        <v>1.9757199999999999E-2</v>
      </c>
      <c r="AS35" s="289">
        <v>2.0629709999999999E-2</v>
      </c>
      <c r="AT35" s="289">
        <v>1.7776710000000001E-2</v>
      </c>
      <c r="AU35" s="289">
        <v>2.29958E-2</v>
      </c>
      <c r="AV35" s="289">
        <v>2.4350225999999999E-2</v>
      </c>
      <c r="AW35" s="289">
        <v>3.2765133000000002E-2</v>
      </c>
      <c r="AX35" s="289">
        <v>1.7300065E-2</v>
      </c>
      <c r="AY35" s="816">
        <v>2.4630289999999999E-2</v>
      </c>
      <c r="AZ35" s="816">
        <v>3.6900428999999998E-2</v>
      </c>
      <c r="BA35" s="816">
        <v>3.0894031999999998E-2</v>
      </c>
      <c r="BB35" s="816">
        <v>3.2164999999999999E-2</v>
      </c>
      <c r="BC35" s="816">
        <v>3.6880400000000001E-2</v>
      </c>
      <c r="BD35" s="816">
        <v>3.8190500000000002E-2</v>
      </c>
      <c r="BE35" s="300">
        <v>3.8746700000000002E-2</v>
      </c>
      <c r="BF35" s="300">
        <v>3.8944899999999998E-2</v>
      </c>
      <c r="BG35" s="300">
        <v>3.9781799999999999E-2</v>
      </c>
      <c r="BH35" s="300">
        <v>4.0630399999999997E-2</v>
      </c>
      <c r="BI35" s="300">
        <v>4.2827900000000002E-2</v>
      </c>
      <c r="BJ35" s="300">
        <v>4.4204500000000001E-2</v>
      </c>
      <c r="BK35" s="300">
        <v>4.57604E-2</v>
      </c>
      <c r="BL35" s="300">
        <v>4.76175E-2</v>
      </c>
      <c r="BM35" s="300">
        <v>4.7053999999999999E-2</v>
      </c>
      <c r="BN35" s="300">
        <v>4.7728899999999998E-2</v>
      </c>
      <c r="BO35" s="300">
        <v>4.7816400000000002E-2</v>
      </c>
      <c r="BP35" s="300">
        <v>4.85511E-2</v>
      </c>
      <c r="BQ35" s="300">
        <v>5.0226399999999997E-2</v>
      </c>
      <c r="BR35" s="300">
        <v>4.9802100000000002E-2</v>
      </c>
      <c r="BS35" s="300">
        <v>4.97803E-2</v>
      </c>
      <c r="BT35" s="300">
        <v>4.9970899999999999E-2</v>
      </c>
      <c r="BU35" s="300">
        <v>5.1548200000000002E-2</v>
      </c>
      <c r="BV35" s="300">
        <v>5.2471499999999997E-2</v>
      </c>
    </row>
    <row r="36" spans="1:74" ht="11.05" customHeight="1" x14ac:dyDescent="0.2">
      <c r="A36" s="212"/>
      <c r="B36" s="492"/>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816"/>
      <c r="AZ36" s="816"/>
      <c r="BA36" s="816"/>
      <c r="BB36" s="816"/>
      <c r="BC36" s="816"/>
      <c r="BD36" s="816"/>
      <c r="BE36" s="300"/>
      <c r="BF36" s="300"/>
      <c r="BG36" s="300"/>
      <c r="BH36" s="300"/>
      <c r="BI36" s="300"/>
      <c r="BJ36" s="300"/>
      <c r="BK36" s="300"/>
      <c r="BL36" s="300"/>
      <c r="BM36" s="300"/>
      <c r="BN36" s="300"/>
      <c r="BO36" s="300"/>
      <c r="BP36" s="300"/>
      <c r="BQ36" s="300"/>
      <c r="BR36" s="300"/>
      <c r="BS36" s="300"/>
      <c r="BT36" s="300"/>
      <c r="BU36" s="300"/>
      <c r="BV36" s="300"/>
    </row>
    <row r="37" spans="1:74" s="220" customFormat="1" ht="11.05" customHeight="1" x14ac:dyDescent="0.2">
      <c r="A37" s="490" t="s">
        <v>488</v>
      </c>
      <c r="B37" s="486" t="s">
        <v>666</v>
      </c>
      <c r="C37" s="69">
        <v>7.723325</v>
      </c>
      <c r="D37" s="69">
        <v>7.8235749999999999</v>
      </c>
      <c r="E37" s="69">
        <v>8.5531550000000003</v>
      </c>
      <c r="F37" s="69">
        <v>8.8393800000000002</v>
      </c>
      <c r="G37" s="69">
        <v>9.0807749999999992</v>
      </c>
      <c r="H37" s="69">
        <v>9.3616659999999996</v>
      </c>
      <c r="I37" s="69">
        <v>9.2970620000000004</v>
      </c>
      <c r="J37" s="69">
        <v>9.1823250000000005</v>
      </c>
      <c r="K37" s="69">
        <v>8.9324600000000007</v>
      </c>
      <c r="L37" s="69">
        <v>9.0269370000000002</v>
      </c>
      <c r="M37" s="69">
        <v>9.0210779999999993</v>
      </c>
      <c r="N37" s="69">
        <v>8.8794160000000009</v>
      </c>
      <c r="O37" s="69">
        <v>8.0618730000000003</v>
      </c>
      <c r="P37" s="69">
        <v>8.6501760000000001</v>
      </c>
      <c r="Q37" s="69">
        <v>9.0051249999999996</v>
      </c>
      <c r="R37" s="69">
        <v>8.7987420000000007</v>
      </c>
      <c r="S37" s="69">
        <v>9.1191099999999992</v>
      </c>
      <c r="T37" s="69">
        <v>9.075113</v>
      </c>
      <c r="U37" s="69">
        <v>8.8115620000000003</v>
      </c>
      <c r="V37" s="69">
        <v>9.1153639999999996</v>
      </c>
      <c r="W37" s="69">
        <v>8.8466349999999991</v>
      </c>
      <c r="X37" s="69">
        <v>8.8067969999999995</v>
      </c>
      <c r="Y37" s="69">
        <v>8.8268369999999994</v>
      </c>
      <c r="Z37" s="69">
        <v>8.5959120000000002</v>
      </c>
      <c r="AA37" s="69">
        <v>8.2910260000000005</v>
      </c>
      <c r="AB37" s="69">
        <v>8.694903</v>
      </c>
      <c r="AC37" s="69">
        <v>9.0769289999999998</v>
      </c>
      <c r="AD37" s="69">
        <v>8.9440740000000005</v>
      </c>
      <c r="AE37" s="69">
        <v>9.0798850000000009</v>
      </c>
      <c r="AF37" s="69">
        <v>9.3657190000000003</v>
      </c>
      <c r="AG37" s="69">
        <v>8.9790080000000003</v>
      </c>
      <c r="AH37" s="69">
        <v>9.2444869999999995</v>
      </c>
      <c r="AI37" s="69">
        <v>8.8430999999999997</v>
      </c>
      <c r="AJ37" s="69">
        <v>9.0998470000000005</v>
      </c>
      <c r="AK37" s="69">
        <v>8.9098400000000009</v>
      </c>
      <c r="AL37" s="69">
        <v>8.7958689999999997</v>
      </c>
      <c r="AM37" s="69">
        <v>8.2376719999999999</v>
      </c>
      <c r="AN37" s="69">
        <v>8.6009729999999998</v>
      </c>
      <c r="AO37" s="69">
        <v>8.8873770000000007</v>
      </c>
      <c r="AP37" s="69">
        <v>8.8311630000000001</v>
      </c>
      <c r="AQ37" s="69">
        <v>9.3959930000000007</v>
      </c>
      <c r="AR37" s="69">
        <v>9.1198340000000009</v>
      </c>
      <c r="AS37" s="69">
        <v>9.296856</v>
      </c>
      <c r="AT37" s="69">
        <v>9.2577180000000006</v>
      </c>
      <c r="AU37" s="69">
        <v>8.9936900000000009</v>
      </c>
      <c r="AV37" s="69">
        <v>9.0681530000000006</v>
      </c>
      <c r="AW37" s="69">
        <v>8.8081160000000001</v>
      </c>
      <c r="AX37" s="69">
        <v>8.7944530000000007</v>
      </c>
      <c r="AY37" s="834">
        <v>8.4827619999999992</v>
      </c>
      <c r="AZ37" s="834">
        <v>8.681438</v>
      </c>
      <c r="BA37" s="834">
        <v>8.7645619999999997</v>
      </c>
      <c r="BB37" s="834">
        <v>8.909815</v>
      </c>
      <c r="BC37" s="834">
        <v>8.8605806452000007</v>
      </c>
      <c r="BD37" s="834">
        <v>9.2112857333000004</v>
      </c>
      <c r="BE37" s="501">
        <v>9.1904859999999999</v>
      </c>
      <c r="BF37" s="501">
        <v>9.2635500000000004</v>
      </c>
      <c r="BG37" s="501">
        <v>8.9194370000000003</v>
      </c>
      <c r="BH37" s="501">
        <v>8.9304729999999992</v>
      </c>
      <c r="BI37" s="501">
        <v>8.8086350000000007</v>
      </c>
      <c r="BJ37" s="501">
        <v>8.7541139999999995</v>
      </c>
      <c r="BK37" s="501">
        <v>8.3319939999999999</v>
      </c>
      <c r="BL37" s="501">
        <v>8.6156649999999999</v>
      </c>
      <c r="BM37" s="501">
        <v>8.8083670000000005</v>
      </c>
      <c r="BN37" s="501">
        <v>8.9506049999999995</v>
      </c>
      <c r="BO37" s="501">
        <v>9.172466</v>
      </c>
      <c r="BP37" s="501">
        <v>9.2059750000000005</v>
      </c>
      <c r="BQ37" s="501">
        <v>9.1152949999999997</v>
      </c>
      <c r="BR37" s="501">
        <v>9.1543089999999996</v>
      </c>
      <c r="BS37" s="501">
        <v>8.8223319999999994</v>
      </c>
      <c r="BT37" s="501">
        <v>8.8474679999999992</v>
      </c>
      <c r="BU37" s="501">
        <v>8.7708849999999998</v>
      </c>
      <c r="BV37" s="501">
        <v>8.7263780000000004</v>
      </c>
    </row>
    <row r="38" spans="1:74" ht="11.05" customHeight="1" x14ac:dyDescent="0.2">
      <c r="A38" s="212" t="s">
        <v>667</v>
      </c>
      <c r="B38" s="487" t="s">
        <v>668</v>
      </c>
      <c r="C38" s="289">
        <v>6.9659026128999999</v>
      </c>
      <c r="D38" s="289">
        <v>7.0352443570999998</v>
      </c>
      <c r="E38" s="289">
        <v>7.6576356129000001</v>
      </c>
      <c r="F38" s="289">
        <v>7.9658761333000001</v>
      </c>
      <c r="G38" s="289">
        <v>8.1246909355000003</v>
      </c>
      <c r="H38" s="289">
        <v>8.3933548333000001</v>
      </c>
      <c r="I38" s="289">
        <v>8.3328604516000002</v>
      </c>
      <c r="J38" s="289">
        <v>8.2479813548000003</v>
      </c>
      <c r="K38" s="289">
        <v>8.0198947999999994</v>
      </c>
      <c r="L38" s="289">
        <v>8.0515396452000001</v>
      </c>
      <c r="M38" s="289">
        <v>8.0625132666999999</v>
      </c>
      <c r="N38" s="289">
        <v>7.9576078065000004</v>
      </c>
      <c r="O38" s="289">
        <v>7.2218092258000004</v>
      </c>
      <c r="P38" s="289">
        <v>7.7845814286000001</v>
      </c>
      <c r="Q38" s="289">
        <v>8.0790455161000008</v>
      </c>
      <c r="R38" s="289">
        <v>7.9072709666999996</v>
      </c>
      <c r="S38" s="289">
        <v>8.1820404838999998</v>
      </c>
      <c r="T38" s="289">
        <v>8.1094875332999994</v>
      </c>
      <c r="U38" s="289">
        <v>7.9060714193999999</v>
      </c>
      <c r="V38" s="289">
        <v>8.1560213548</v>
      </c>
      <c r="W38" s="289">
        <v>7.9500885666999999</v>
      </c>
      <c r="X38" s="289">
        <v>7.8574542257999997</v>
      </c>
      <c r="Y38" s="289">
        <v>7.8835401333000004</v>
      </c>
      <c r="Z38" s="289">
        <v>7.7021191612999997</v>
      </c>
      <c r="AA38" s="289">
        <v>7.4110423548000002</v>
      </c>
      <c r="AB38" s="289">
        <v>7.8240577143000003</v>
      </c>
      <c r="AC38" s="289">
        <v>8.1381048709999995</v>
      </c>
      <c r="AD38" s="289">
        <v>8.0403854999999993</v>
      </c>
      <c r="AE38" s="289">
        <v>8.1379274515999995</v>
      </c>
      <c r="AF38" s="289">
        <v>8.3914656332999993</v>
      </c>
      <c r="AG38" s="289">
        <v>8.0566328709999997</v>
      </c>
      <c r="AH38" s="289">
        <v>8.2689053547999993</v>
      </c>
      <c r="AI38" s="289">
        <v>7.9349219333000001</v>
      </c>
      <c r="AJ38" s="289">
        <v>8.1309115805999994</v>
      </c>
      <c r="AK38" s="289">
        <v>7.9675802666999997</v>
      </c>
      <c r="AL38" s="289">
        <v>7.8889029355</v>
      </c>
      <c r="AM38" s="289">
        <v>7.4059093871000004</v>
      </c>
      <c r="AN38" s="289">
        <v>7.6940014137999997</v>
      </c>
      <c r="AO38" s="289">
        <v>7.9778440968000002</v>
      </c>
      <c r="AP38" s="289">
        <v>7.9667929666999999</v>
      </c>
      <c r="AQ38" s="289">
        <v>8.4009940645000007</v>
      </c>
      <c r="AR38" s="289">
        <v>8.1958754999999996</v>
      </c>
      <c r="AS38" s="289">
        <v>8.3342953870999992</v>
      </c>
      <c r="AT38" s="289">
        <v>8.2988322580999991</v>
      </c>
      <c r="AU38" s="289">
        <v>8.0616678999999998</v>
      </c>
      <c r="AV38" s="289">
        <v>8.0789600000000004</v>
      </c>
      <c r="AW38" s="289">
        <v>7.8689287666999999</v>
      </c>
      <c r="AX38" s="289">
        <v>7.8792412258000004</v>
      </c>
      <c r="AY38" s="816">
        <v>7.5971130968000002</v>
      </c>
      <c r="AZ38" s="816">
        <v>7.7715920000000001</v>
      </c>
      <c r="BA38" s="816">
        <v>7.8622063225999996</v>
      </c>
      <c r="BB38" s="816">
        <v>7.9584339333000003</v>
      </c>
      <c r="BC38" s="816">
        <v>7.9185321843000001</v>
      </c>
      <c r="BD38" s="816">
        <v>8.2481580955999991</v>
      </c>
      <c r="BE38" s="300">
        <v>8.2525849999999998</v>
      </c>
      <c r="BF38" s="300">
        <v>8.3102509999999992</v>
      </c>
      <c r="BG38" s="300">
        <v>8.0065650000000002</v>
      </c>
      <c r="BH38" s="300">
        <v>7.9869870000000001</v>
      </c>
      <c r="BI38" s="300">
        <v>7.871537</v>
      </c>
      <c r="BJ38" s="300">
        <v>7.8446369999999996</v>
      </c>
      <c r="BK38" s="300">
        <v>7.464054</v>
      </c>
      <c r="BL38" s="300">
        <v>7.7247279999999998</v>
      </c>
      <c r="BM38" s="300">
        <v>7.9050019999999996</v>
      </c>
      <c r="BN38" s="300">
        <v>8.0397549999999995</v>
      </c>
      <c r="BO38" s="300">
        <v>8.2085000000000008</v>
      </c>
      <c r="BP38" s="300">
        <v>8.2447370000000006</v>
      </c>
      <c r="BQ38" s="300">
        <v>8.1691160000000007</v>
      </c>
      <c r="BR38" s="300">
        <v>8.2048850000000009</v>
      </c>
      <c r="BS38" s="300">
        <v>7.9121389999999998</v>
      </c>
      <c r="BT38" s="300">
        <v>7.905138</v>
      </c>
      <c r="BU38" s="300">
        <v>7.8296609999999998</v>
      </c>
      <c r="BV38" s="300">
        <v>7.8073990000000002</v>
      </c>
    </row>
    <row r="39" spans="1:74" ht="11.05" customHeight="1" x14ac:dyDescent="0.2">
      <c r="A39" s="212" t="s">
        <v>650</v>
      </c>
      <c r="B39" s="487" t="s">
        <v>651</v>
      </c>
      <c r="C39" s="289">
        <v>0.75742238709999998</v>
      </c>
      <c r="D39" s="289">
        <v>0.78833064285999999</v>
      </c>
      <c r="E39" s="289">
        <v>0.89551938710000001</v>
      </c>
      <c r="F39" s="289">
        <v>0.87350386667000002</v>
      </c>
      <c r="G39" s="289">
        <v>0.95608406452000005</v>
      </c>
      <c r="H39" s="289">
        <v>0.96831116666999995</v>
      </c>
      <c r="I39" s="289">
        <v>0.96420154839000005</v>
      </c>
      <c r="J39" s="289">
        <v>0.93434364516000001</v>
      </c>
      <c r="K39" s="289">
        <v>0.91256519999999997</v>
      </c>
      <c r="L39" s="289">
        <v>0.97539735484000001</v>
      </c>
      <c r="M39" s="289">
        <v>0.95856473333000003</v>
      </c>
      <c r="N39" s="289">
        <v>0.92180819354999999</v>
      </c>
      <c r="O39" s="289">
        <v>0.84006377419</v>
      </c>
      <c r="P39" s="289">
        <v>0.86559457142999996</v>
      </c>
      <c r="Q39" s="289">
        <v>0.92607948387000005</v>
      </c>
      <c r="R39" s="289">
        <v>0.89147103333</v>
      </c>
      <c r="S39" s="289">
        <v>0.93706951613</v>
      </c>
      <c r="T39" s="289">
        <v>0.96562546667000004</v>
      </c>
      <c r="U39" s="289">
        <v>0.90549058064999999</v>
      </c>
      <c r="V39" s="289">
        <v>0.95934264516000001</v>
      </c>
      <c r="W39" s="289">
        <v>0.89654643332999995</v>
      </c>
      <c r="X39" s="289">
        <v>0.94934277419000002</v>
      </c>
      <c r="Y39" s="289">
        <v>0.94329686667000001</v>
      </c>
      <c r="Z39" s="289">
        <v>0.89379283871000004</v>
      </c>
      <c r="AA39" s="289">
        <v>0.87998364516000005</v>
      </c>
      <c r="AB39" s="289">
        <v>0.87084528570999997</v>
      </c>
      <c r="AC39" s="289">
        <v>0.93882412903000001</v>
      </c>
      <c r="AD39" s="289">
        <v>0.90368850000000001</v>
      </c>
      <c r="AE39" s="289">
        <v>0.94195754839000001</v>
      </c>
      <c r="AF39" s="289">
        <v>0.97425336666999995</v>
      </c>
      <c r="AG39" s="289">
        <v>0.92237512902999996</v>
      </c>
      <c r="AH39" s="289">
        <v>0.97558164516000001</v>
      </c>
      <c r="AI39" s="289">
        <v>0.90817806667000001</v>
      </c>
      <c r="AJ39" s="289">
        <v>0.96893541935000005</v>
      </c>
      <c r="AK39" s="289">
        <v>0.94225973333000002</v>
      </c>
      <c r="AL39" s="289">
        <v>0.90696606451999995</v>
      </c>
      <c r="AM39" s="289">
        <v>0.83176261289999998</v>
      </c>
      <c r="AN39" s="289">
        <v>0.90697158620999996</v>
      </c>
      <c r="AO39" s="289">
        <v>0.90953290323000002</v>
      </c>
      <c r="AP39" s="289">
        <v>0.86437003332999995</v>
      </c>
      <c r="AQ39" s="289">
        <v>0.99499893547999996</v>
      </c>
      <c r="AR39" s="289">
        <v>0.92395850000000002</v>
      </c>
      <c r="AS39" s="289">
        <v>0.96256061289999995</v>
      </c>
      <c r="AT39" s="289">
        <v>0.95888574193999998</v>
      </c>
      <c r="AU39" s="289">
        <v>0.93202209999999996</v>
      </c>
      <c r="AV39" s="289">
        <v>0.98919299999999999</v>
      </c>
      <c r="AW39" s="289">
        <v>0.93918723332999998</v>
      </c>
      <c r="AX39" s="289">
        <v>0.91521177418999999</v>
      </c>
      <c r="AY39" s="816">
        <v>0.88564890323000001</v>
      </c>
      <c r="AZ39" s="816">
        <v>0.90984600000000004</v>
      </c>
      <c r="BA39" s="816">
        <v>0.90235567742</v>
      </c>
      <c r="BB39" s="816">
        <v>0.95138106667</v>
      </c>
      <c r="BC39" s="816">
        <v>0.94204846083000005</v>
      </c>
      <c r="BD39" s="816">
        <v>0.96312763776999999</v>
      </c>
      <c r="BE39" s="300">
        <v>0.93790059999999997</v>
      </c>
      <c r="BF39" s="300">
        <v>0.95329819999999998</v>
      </c>
      <c r="BG39" s="300">
        <v>0.91287180000000001</v>
      </c>
      <c r="BH39" s="300">
        <v>0.94348600000000005</v>
      </c>
      <c r="BI39" s="300">
        <v>0.93709799999999999</v>
      </c>
      <c r="BJ39" s="300">
        <v>0.90947719999999999</v>
      </c>
      <c r="BK39" s="300">
        <v>0.86793969999999998</v>
      </c>
      <c r="BL39" s="300">
        <v>0.89093739999999999</v>
      </c>
      <c r="BM39" s="300">
        <v>0.90336459999999996</v>
      </c>
      <c r="BN39" s="300">
        <v>0.91084960000000004</v>
      </c>
      <c r="BO39" s="300">
        <v>0.96396610000000005</v>
      </c>
      <c r="BP39" s="300">
        <v>0.96123820000000004</v>
      </c>
      <c r="BQ39" s="300">
        <v>0.94617890000000004</v>
      </c>
      <c r="BR39" s="300">
        <v>0.94942420000000005</v>
      </c>
      <c r="BS39" s="300">
        <v>0.91019300000000003</v>
      </c>
      <c r="BT39" s="300">
        <v>0.94232959999999999</v>
      </c>
      <c r="BU39" s="300">
        <v>0.9412239</v>
      </c>
      <c r="BV39" s="300">
        <v>0.91897879999999998</v>
      </c>
    </row>
    <row r="40" spans="1:74" s="220" customFormat="1" ht="11.05" customHeight="1" x14ac:dyDescent="0.2">
      <c r="A40" s="212"/>
      <c r="B40" s="487"/>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834"/>
      <c r="AZ40" s="834"/>
      <c r="BA40" s="834"/>
      <c r="BB40" s="834"/>
      <c r="BC40" s="834"/>
      <c r="BD40" s="834"/>
      <c r="BE40" s="501"/>
      <c r="BF40" s="501"/>
      <c r="BG40" s="501"/>
      <c r="BH40" s="501"/>
      <c r="BI40" s="501"/>
      <c r="BJ40" s="501"/>
      <c r="BK40" s="501"/>
      <c r="BL40" s="501"/>
      <c r="BM40" s="501"/>
      <c r="BN40" s="501"/>
      <c r="BO40" s="501"/>
      <c r="BP40" s="501"/>
      <c r="BQ40" s="501"/>
      <c r="BR40" s="501"/>
      <c r="BS40" s="501"/>
      <c r="BT40" s="501"/>
      <c r="BU40" s="501"/>
      <c r="BV40" s="501"/>
    </row>
    <row r="41" spans="1:74" ht="11.05" customHeight="1" x14ac:dyDescent="0.2">
      <c r="A41" s="490" t="s">
        <v>669</v>
      </c>
      <c r="B41" s="486" t="s">
        <v>670</v>
      </c>
      <c r="C41" s="69">
        <v>4.0223546780000001</v>
      </c>
      <c r="D41" s="69">
        <v>4.089018179</v>
      </c>
      <c r="E41" s="69">
        <v>4.2055541940000003</v>
      </c>
      <c r="F41" s="69">
        <v>4.1788753669999998</v>
      </c>
      <c r="G41" s="69">
        <v>4.0436356460000002</v>
      </c>
      <c r="H41" s="69">
        <v>4.0732759999999999</v>
      </c>
      <c r="I41" s="69">
        <v>3.7946329680000002</v>
      </c>
      <c r="J41" s="69">
        <v>4.1280330000000003</v>
      </c>
      <c r="K41" s="69">
        <v>4.1413733669999999</v>
      </c>
      <c r="L41" s="69">
        <v>4.1317570970000004</v>
      </c>
      <c r="M41" s="69">
        <v>4.3481722999999999</v>
      </c>
      <c r="N41" s="69">
        <v>4.1070958390000003</v>
      </c>
      <c r="O41" s="69">
        <v>4.2574607090000001</v>
      </c>
      <c r="P41" s="69">
        <v>4.5033921069999998</v>
      </c>
      <c r="Q41" s="69">
        <v>4.3362296130000004</v>
      </c>
      <c r="R41" s="69">
        <v>4.1358586659999999</v>
      </c>
      <c r="S41" s="69">
        <v>4.0267070650000001</v>
      </c>
      <c r="T41" s="69">
        <v>4.2395681339999998</v>
      </c>
      <c r="U41" s="69">
        <v>3.8777358710000001</v>
      </c>
      <c r="V41" s="69">
        <v>4.1160740970000003</v>
      </c>
      <c r="W41" s="69">
        <v>4.2479195000000001</v>
      </c>
      <c r="X41" s="69">
        <v>4.3504983230000001</v>
      </c>
      <c r="Y41" s="69">
        <v>4.2378699659999999</v>
      </c>
      <c r="Z41" s="69">
        <v>3.969330807</v>
      </c>
      <c r="AA41" s="69">
        <v>4.1580633550000003</v>
      </c>
      <c r="AB41" s="69">
        <v>4.2055319290000002</v>
      </c>
      <c r="AC41" s="69">
        <v>4.3372059030000001</v>
      </c>
      <c r="AD41" s="69">
        <v>4.0983022670000002</v>
      </c>
      <c r="AE41" s="69">
        <v>4.2152320000000003</v>
      </c>
      <c r="AF41" s="69">
        <v>4.2620159339999999</v>
      </c>
      <c r="AG41" s="69">
        <v>3.8289207099999998</v>
      </c>
      <c r="AH41" s="69">
        <v>4.333069096</v>
      </c>
      <c r="AI41" s="69">
        <v>4.1472185000000001</v>
      </c>
      <c r="AJ41" s="69">
        <v>4.3336257739999997</v>
      </c>
      <c r="AK41" s="69">
        <v>4.1926370659999996</v>
      </c>
      <c r="AL41" s="69">
        <v>3.9447493229999999</v>
      </c>
      <c r="AM41" s="69">
        <v>4.1213027420000001</v>
      </c>
      <c r="AN41" s="69">
        <v>4.2385876549999999</v>
      </c>
      <c r="AO41" s="69">
        <v>3.9696602259999998</v>
      </c>
      <c r="AP41" s="69">
        <v>4.1032079330000002</v>
      </c>
      <c r="AQ41" s="69">
        <v>4.073689516</v>
      </c>
      <c r="AR41" s="69">
        <v>3.9302415669999999</v>
      </c>
      <c r="AS41" s="69">
        <v>4.042179355</v>
      </c>
      <c r="AT41" s="69">
        <v>4.1896833549999997</v>
      </c>
      <c r="AU41" s="69">
        <v>4.0276639669999996</v>
      </c>
      <c r="AV41" s="69">
        <v>4.3704992899999997</v>
      </c>
      <c r="AW41" s="69">
        <v>3.9987103340000001</v>
      </c>
      <c r="AX41" s="69">
        <v>4.0157207420000001</v>
      </c>
      <c r="AY41" s="834">
        <v>4.2345587419999999</v>
      </c>
      <c r="AZ41" s="834">
        <v>4.2100436070000002</v>
      </c>
      <c r="BA41" s="834">
        <v>4.0959290639999999</v>
      </c>
      <c r="BB41" s="834">
        <v>4.0896559999999997</v>
      </c>
      <c r="BC41" s="834">
        <v>3.7745477225999999</v>
      </c>
      <c r="BD41" s="834">
        <v>3.9843268667</v>
      </c>
      <c r="BE41" s="501">
        <v>3.9421810000000002</v>
      </c>
      <c r="BF41" s="501">
        <v>4.0570579999999996</v>
      </c>
      <c r="BG41" s="501">
        <v>4.1403869999999996</v>
      </c>
      <c r="BH41" s="501">
        <v>4.2897189999999998</v>
      </c>
      <c r="BI41" s="501">
        <v>3.9855070000000001</v>
      </c>
      <c r="BJ41" s="501">
        <v>4.0503869999999997</v>
      </c>
      <c r="BK41" s="501">
        <v>4.1278439999999996</v>
      </c>
      <c r="BL41" s="501">
        <v>4.2056339999999999</v>
      </c>
      <c r="BM41" s="501">
        <v>4.1625750000000004</v>
      </c>
      <c r="BN41" s="501">
        <v>4.0912940000000004</v>
      </c>
      <c r="BO41" s="501">
        <v>3.9967350000000001</v>
      </c>
      <c r="BP41" s="501">
        <v>4.0886750000000003</v>
      </c>
      <c r="BQ41" s="501">
        <v>4.0005810000000004</v>
      </c>
      <c r="BR41" s="501">
        <v>4.0466410000000002</v>
      </c>
      <c r="BS41" s="501">
        <v>4.1357850000000003</v>
      </c>
      <c r="BT41" s="501">
        <v>4.2112230000000004</v>
      </c>
      <c r="BU41" s="501">
        <v>4.0609169999999999</v>
      </c>
      <c r="BV41" s="501">
        <v>4.0483849999999997</v>
      </c>
    </row>
    <row r="42" spans="1:74" s="182" customFormat="1" ht="11.05" customHeight="1" x14ac:dyDescent="0.2">
      <c r="A42" s="212" t="s">
        <v>491</v>
      </c>
      <c r="B42" s="760" t="s">
        <v>477</v>
      </c>
      <c r="C42" s="289">
        <v>3.9364659999999998</v>
      </c>
      <c r="D42" s="289">
        <v>3.9684219999999999</v>
      </c>
      <c r="E42" s="289">
        <v>4.0771480000000002</v>
      </c>
      <c r="F42" s="289">
        <v>4.0483609999999999</v>
      </c>
      <c r="G42" s="289">
        <v>3.90015</v>
      </c>
      <c r="H42" s="289">
        <v>3.9457260000000001</v>
      </c>
      <c r="I42" s="289">
        <v>3.674569</v>
      </c>
      <c r="J42" s="289">
        <v>3.9843839999999999</v>
      </c>
      <c r="K42" s="289">
        <v>4.0319989999999999</v>
      </c>
      <c r="L42" s="289">
        <v>3.9673919999999998</v>
      </c>
      <c r="M42" s="289">
        <v>4.1903800000000002</v>
      </c>
      <c r="N42" s="289">
        <v>3.9501110000000001</v>
      </c>
      <c r="O42" s="289">
        <v>4.1287419999999999</v>
      </c>
      <c r="P42" s="289">
        <v>4.3648769999999999</v>
      </c>
      <c r="Q42" s="289">
        <v>4.1832260000000003</v>
      </c>
      <c r="R42" s="289">
        <v>3.9756010000000002</v>
      </c>
      <c r="S42" s="289">
        <v>3.8757510000000002</v>
      </c>
      <c r="T42" s="289">
        <v>4.0492489999999997</v>
      </c>
      <c r="U42" s="289">
        <v>3.72153</v>
      </c>
      <c r="V42" s="289">
        <v>3.9404870000000001</v>
      </c>
      <c r="W42" s="289">
        <v>4.0874629999999996</v>
      </c>
      <c r="X42" s="289">
        <v>4.1628230000000004</v>
      </c>
      <c r="Y42" s="289">
        <v>4.0594900000000003</v>
      </c>
      <c r="Z42" s="289">
        <v>3.7927200000000001</v>
      </c>
      <c r="AA42" s="289">
        <v>3.9668009999999998</v>
      </c>
      <c r="AB42" s="289">
        <v>3.9985900000000001</v>
      </c>
      <c r="AC42" s="289">
        <v>4.11348</v>
      </c>
      <c r="AD42" s="289">
        <v>3.878568</v>
      </c>
      <c r="AE42" s="289">
        <v>3.9190770000000001</v>
      </c>
      <c r="AF42" s="289">
        <v>3.9775459999999998</v>
      </c>
      <c r="AG42" s="289">
        <v>3.5832959999999998</v>
      </c>
      <c r="AH42" s="289">
        <v>4.0520769999999997</v>
      </c>
      <c r="AI42" s="289">
        <v>3.8577789999999998</v>
      </c>
      <c r="AJ42" s="289">
        <v>4.0606920000000004</v>
      </c>
      <c r="AK42" s="289">
        <v>3.9502809999999999</v>
      </c>
      <c r="AL42" s="289">
        <v>3.6433080000000002</v>
      </c>
      <c r="AM42" s="289">
        <v>3.8695349999999999</v>
      </c>
      <c r="AN42" s="289">
        <v>3.9193899999999999</v>
      </c>
      <c r="AO42" s="289">
        <v>3.6736089999999999</v>
      </c>
      <c r="AP42" s="289">
        <v>3.8005640000000001</v>
      </c>
      <c r="AQ42" s="289">
        <v>3.778975</v>
      </c>
      <c r="AR42" s="289">
        <v>3.5942020000000001</v>
      </c>
      <c r="AS42" s="289">
        <v>3.69278</v>
      </c>
      <c r="AT42" s="289">
        <v>3.8749790000000002</v>
      </c>
      <c r="AU42" s="289">
        <v>3.712313</v>
      </c>
      <c r="AV42" s="289">
        <v>4.0590669999999998</v>
      </c>
      <c r="AW42" s="289">
        <v>3.6757529999999998</v>
      </c>
      <c r="AX42" s="289">
        <v>3.7265619999999999</v>
      </c>
      <c r="AY42" s="816">
        <v>4.0643890000000003</v>
      </c>
      <c r="AZ42" s="816">
        <v>3.9966400000000002</v>
      </c>
      <c r="BA42" s="816">
        <v>3.8940049999999999</v>
      </c>
      <c r="BB42" s="816">
        <v>3.8829660000000001</v>
      </c>
      <c r="BC42" s="816">
        <v>3.5652903226000001</v>
      </c>
      <c r="BD42" s="816">
        <v>3.7601510667000002</v>
      </c>
      <c r="BE42" s="300">
        <v>3.6986080000000001</v>
      </c>
      <c r="BF42" s="300">
        <v>3.8058269999999998</v>
      </c>
      <c r="BG42" s="300">
        <v>3.88422</v>
      </c>
      <c r="BH42" s="300">
        <v>4.01858</v>
      </c>
      <c r="BI42" s="300">
        <v>3.7121840000000002</v>
      </c>
      <c r="BJ42" s="300">
        <v>3.766324</v>
      </c>
      <c r="BK42" s="300">
        <v>3.9036330000000001</v>
      </c>
      <c r="BL42" s="300">
        <v>3.9501840000000001</v>
      </c>
      <c r="BM42" s="300">
        <v>3.8921700000000001</v>
      </c>
      <c r="BN42" s="300">
        <v>3.8115969999999999</v>
      </c>
      <c r="BO42" s="300">
        <v>3.7010179999999999</v>
      </c>
      <c r="BP42" s="300">
        <v>3.7910400000000002</v>
      </c>
      <c r="BQ42" s="300">
        <v>3.7044999999999999</v>
      </c>
      <c r="BR42" s="300">
        <v>3.74986</v>
      </c>
      <c r="BS42" s="300">
        <v>3.8434249999999999</v>
      </c>
      <c r="BT42" s="300">
        <v>3.9189639999999999</v>
      </c>
      <c r="BU42" s="300">
        <v>3.7745380000000002</v>
      </c>
      <c r="BV42" s="300">
        <v>3.7545199999999999</v>
      </c>
    </row>
    <row r="43" spans="1:74" s="182" customFormat="1" ht="11.05" customHeight="1" x14ac:dyDescent="0.2">
      <c r="A43" s="212" t="s">
        <v>671</v>
      </c>
      <c r="B43" s="761" t="s">
        <v>672</v>
      </c>
      <c r="C43" s="289">
        <v>3.8849490000000002</v>
      </c>
      <c r="D43" s="289">
        <v>3.9156719999999998</v>
      </c>
      <c r="E43" s="289">
        <v>4.0169860000000002</v>
      </c>
      <c r="F43" s="289">
        <v>3.9835609999999999</v>
      </c>
      <c r="G43" s="289">
        <v>3.8412790000000001</v>
      </c>
      <c r="H43" s="289">
        <v>3.88456</v>
      </c>
      <c r="I43" s="289">
        <v>3.6157620000000001</v>
      </c>
      <c r="J43" s="289">
        <v>3.9258030000000002</v>
      </c>
      <c r="K43" s="289">
        <v>3.9670320000000001</v>
      </c>
      <c r="L43" s="289">
        <v>3.9144559999999999</v>
      </c>
      <c r="M43" s="289">
        <v>4.1359130000000004</v>
      </c>
      <c r="N43" s="289">
        <v>3.8944329999999998</v>
      </c>
      <c r="O43" s="289">
        <v>4.0772250000000003</v>
      </c>
      <c r="P43" s="289">
        <v>4.310162</v>
      </c>
      <c r="Q43" s="289">
        <v>4.1238070000000002</v>
      </c>
      <c r="R43" s="289">
        <v>3.9159009999999999</v>
      </c>
      <c r="S43" s="289">
        <v>3.8174610000000002</v>
      </c>
      <c r="T43" s="289">
        <v>3.9904489999999999</v>
      </c>
      <c r="U43" s="289">
        <v>3.6653039999999999</v>
      </c>
      <c r="V43" s="289">
        <v>3.8821319999999999</v>
      </c>
      <c r="W43" s="289">
        <v>4.0268629999999996</v>
      </c>
      <c r="X43" s="289">
        <v>4.1063070000000002</v>
      </c>
      <c r="Y43" s="289">
        <v>4.0031559999999997</v>
      </c>
      <c r="Z43" s="289">
        <v>3.7387199999999998</v>
      </c>
      <c r="AA43" s="289">
        <v>3.9129299999999998</v>
      </c>
      <c r="AB43" s="289">
        <v>3.938733</v>
      </c>
      <c r="AC43" s="289">
        <v>4.0510279999999996</v>
      </c>
      <c r="AD43" s="289">
        <v>3.8202020000000001</v>
      </c>
      <c r="AE43" s="289">
        <v>3.8551739999999999</v>
      </c>
      <c r="AF43" s="289">
        <v>3.9095789999999999</v>
      </c>
      <c r="AG43" s="289">
        <v>3.5300699999999998</v>
      </c>
      <c r="AH43" s="289">
        <v>3.9862709999999999</v>
      </c>
      <c r="AI43" s="289">
        <v>3.7972790000000001</v>
      </c>
      <c r="AJ43" s="289">
        <v>4.0044009999999997</v>
      </c>
      <c r="AK43" s="289">
        <v>3.8981479999999999</v>
      </c>
      <c r="AL43" s="289">
        <v>3.5955010000000001</v>
      </c>
      <c r="AM43" s="289">
        <v>3.820986</v>
      </c>
      <c r="AN43" s="289">
        <v>3.8695970000000002</v>
      </c>
      <c r="AO43" s="289">
        <v>3.622706</v>
      </c>
      <c r="AP43" s="289">
        <v>3.7361970000000002</v>
      </c>
      <c r="AQ43" s="289">
        <v>3.721136</v>
      </c>
      <c r="AR43" s="289">
        <v>3.5344350000000002</v>
      </c>
      <c r="AS43" s="289">
        <v>3.6344569999999998</v>
      </c>
      <c r="AT43" s="289">
        <v>3.8163659999999999</v>
      </c>
      <c r="AU43" s="289">
        <v>3.6569799999999999</v>
      </c>
      <c r="AV43" s="289">
        <v>4.0033250000000002</v>
      </c>
      <c r="AW43" s="289">
        <v>3.62622</v>
      </c>
      <c r="AX43" s="289">
        <v>3.6773039999999999</v>
      </c>
      <c r="AY43" s="816">
        <v>4.0163890000000002</v>
      </c>
      <c r="AZ43" s="816">
        <v>3.9531399999999999</v>
      </c>
      <c r="BA43" s="816">
        <v>3.8524560000000001</v>
      </c>
      <c r="BB43" s="816">
        <v>3.837799</v>
      </c>
      <c r="BC43" s="816">
        <v>3.5204815225999999</v>
      </c>
      <c r="BD43" s="816">
        <v>3.7048666667000001</v>
      </c>
      <c r="BE43" s="300">
        <v>3.6481189999999999</v>
      </c>
      <c r="BF43" s="300">
        <v>3.750594</v>
      </c>
      <c r="BG43" s="300">
        <v>3.8296320000000001</v>
      </c>
      <c r="BH43" s="300">
        <v>3.9681929999999999</v>
      </c>
      <c r="BI43" s="300">
        <v>3.6648299999999998</v>
      </c>
      <c r="BJ43" s="300">
        <v>3.7205270000000001</v>
      </c>
      <c r="BK43" s="300">
        <v>3.8587280000000002</v>
      </c>
      <c r="BL43" s="300">
        <v>3.9051640000000001</v>
      </c>
      <c r="BM43" s="300">
        <v>3.8433579999999998</v>
      </c>
      <c r="BN43" s="300">
        <v>3.758759</v>
      </c>
      <c r="BO43" s="300">
        <v>3.647967</v>
      </c>
      <c r="BP43" s="300">
        <v>3.7340369999999998</v>
      </c>
      <c r="BQ43" s="300">
        <v>3.6517279999999999</v>
      </c>
      <c r="BR43" s="300">
        <v>3.6917800000000001</v>
      </c>
      <c r="BS43" s="300">
        <v>3.7856380000000001</v>
      </c>
      <c r="BT43" s="300">
        <v>3.8664040000000002</v>
      </c>
      <c r="BU43" s="300">
        <v>3.7262309999999998</v>
      </c>
      <c r="BV43" s="300">
        <v>3.708666</v>
      </c>
    </row>
    <row r="44" spans="1:74" s="182" customFormat="1" ht="11.05" customHeight="1" x14ac:dyDescent="0.2">
      <c r="A44" s="212" t="s">
        <v>656</v>
      </c>
      <c r="B44" s="492" t="s">
        <v>673</v>
      </c>
      <c r="C44" s="289">
        <v>4.5323000000000002E-2</v>
      </c>
      <c r="D44" s="289">
        <v>4.4035999999999999E-2</v>
      </c>
      <c r="E44" s="289">
        <v>5.0709999999999998E-2</v>
      </c>
      <c r="F44" s="289">
        <v>5.6333000000000001E-2</v>
      </c>
      <c r="G44" s="289">
        <v>4.9515999999999998E-2</v>
      </c>
      <c r="H44" s="289">
        <v>4.9333000000000002E-2</v>
      </c>
      <c r="I44" s="289">
        <v>4.5838999999999998E-2</v>
      </c>
      <c r="J44" s="289">
        <v>4.7097E-2</v>
      </c>
      <c r="K44" s="289">
        <v>5.04E-2</v>
      </c>
      <c r="L44" s="289">
        <v>4.3226000000000001E-2</v>
      </c>
      <c r="M44" s="289">
        <v>4.3367000000000003E-2</v>
      </c>
      <c r="N44" s="289">
        <v>4.2742000000000002E-2</v>
      </c>
      <c r="O44" s="289">
        <v>3.9194E-2</v>
      </c>
      <c r="P44" s="289">
        <v>4.3535999999999998E-2</v>
      </c>
      <c r="Q44" s="289">
        <v>4.829E-2</v>
      </c>
      <c r="R44" s="289">
        <v>4.7867E-2</v>
      </c>
      <c r="S44" s="289">
        <v>4.8645000000000001E-2</v>
      </c>
      <c r="T44" s="289">
        <v>4.5967000000000001E-2</v>
      </c>
      <c r="U44" s="289">
        <v>4.3936000000000003E-2</v>
      </c>
      <c r="V44" s="289">
        <v>4.6096999999999999E-2</v>
      </c>
      <c r="W44" s="289">
        <v>4.6233000000000003E-2</v>
      </c>
      <c r="X44" s="289">
        <v>4.3226000000000001E-2</v>
      </c>
      <c r="Y44" s="289">
        <v>4.1266999999999998E-2</v>
      </c>
      <c r="Z44" s="289">
        <v>4.129E-2</v>
      </c>
      <c r="AA44" s="289">
        <v>4.1452000000000003E-2</v>
      </c>
      <c r="AB44" s="289">
        <v>4.4821E-2</v>
      </c>
      <c r="AC44" s="289">
        <v>4.7258000000000001E-2</v>
      </c>
      <c r="AD44" s="289">
        <v>4.9033E-2</v>
      </c>
      <c r="AE44" s="289">
        <v>5.0871E-2</v>
      </c>
      <c r="AF44" s="289">
        <v>4.9099999999999998E-2</v>
      </c>
      <c r="AG44" s="289">
        <v>4.5644999999999998E-2</v>
      </c>
      <c r="AH44" s="289">
        <v>4.8258000000000002E-2</v>
      </c>
      <c r="AI44" s="289">
        <v>4.8333000000000001E-2</v>
      </c>
      <c r="AJ44" s="289">
        <v>4.7194E-2</v>
      </c>
      <c r="AK44" s="289">
        <v>4.4999999999999998E-2</v>
      </c>
      <c r="AL44" s="289">
        <v>4.1194000000000001E-2</v>
      </c>
      <c r="AM44" s="289">
        <v>4.1452000000000003E-2</v>
      </c>
      <c r="AN44" s="289">
        <v>4.3621E-2</v>
      </c>
      <c r="AO44" s="289">
        <v>4.2418999999999998E-2</v>
      </c>
      <c r="AP44" s="289">
        <v>5.8700000000000002E-2</v>
      </c>
      <c r="AQ44" s="289">
        <v>4.8613000000000003E-2</v>
      </c>
      <c r="AR44" s="289">
        <v>4.7600000000000003E-2</v>
      </c>
      <c r="AS44" s="289">
        <v>4.3709999999999999E-2</v>
      </c>
      <c r="AT44" s="289">
        <v>4.6032000000000003E-2</v>
      </c>
      <c r="AU44" s="289">
        <v>4.2000000000000003E-2</v>
      </c>
      <c r="AV44" s="289">
        <v>4.0742E-2</v>
      </c>
      <c r="AW44" s="289">
        <v>3.49E-2</v>
      </c>
      <c r="AX44" s="289">
        <v>3.7096999999999998E-2</v>
      </c>
      <c r="AY44" s="816">
        <v>3.4870999999999999E-2</v>
      </c>
      <c r="AZ44" s="816">
        <v>3.2178999999999999E-2</v>
      </c>
      <c r="BA44" s="816">
        <v>3.0096999999999999E-2</v>
      </c>
      <c r="BB44" s="816">
        <v>3.4367000000000002E-2</v>
      </c>
      <c r="BC44" s="816">
        <v>3.4192E-2</v>
      </c>
      <c r="BD44" s="816">
        <v>4.06696E-2</v>
      </c>
      <c r="BE44" s="300">
        <v>3.8997999999999998E-2</v>
      </c>
      <c r="BF44" s="300">
        <v>4.1105200000000001E-2</v>
      </c>
      <c r="BG44" s="300">
        <v>4.1299700000000002E-2</v>
      </c>
      <c r="BH44" s="300">
        <v>3.7925199999999999E-2</v>
      </c>
      <c r="BI44" s="300">
        <v>3.5076799999999998E-2</v>
      </c>
      <c r="BJ44" s="300">
        <v>3.5302100000000003E-2</v>
      </c>
      <c r="BK44" s="300">
        <v>3.3924999999999997E-2</v>
      </c>
      <c r="BL44" s="300">
        <v>3.42048E-2</v>
      </c>
      <c r="BM44" s="300">
        <v>3.7295599999999998E-2</v>
      </c>
      <c r="BN44" s="300">
        <v>4.3450700000000002E-2</v>
      </c>
      <c r="BO44" s="300">
        <v>4.22265E-2</v>
      </c>
      <c r="BP44" s="300">
        <v>4.2299099999999999E-2</v>
      </c>
      <c r="BQ44" s="300">
        <v>4.12422E-2</v>
      </c>
      <c r="BR44" s="300">
        <v>4.3936200000000002E-2</v>
      </c>
      <c r="BS44" s="300">
        <v>4.44909E-2</v>
      </c>
      <c r="BT44" s="300">
        <v>4.0094900000000003E-2</v>
      </c>
      <c r="BU44" s="300">
        <v>3.6027900000000002E-2</v>
      </c>
      <c r="BV44" s="300">
        <v>3.5359399999999999E-2</v>
      </c>
    </row>
    <row r="45" spans="1:74" s="182" customFormat="1" ht="11.05" customHeight="1" x14ac:dyDescent="0.2">
      <c r="A45" s="211" t="s">
        <v>662</v>
      </c>
      <c r="B45" s="492" t="s">
        <v>663</v>
      </c>
      <c r="C45" s="289">
        <v>6.1939999999999999E-3</v>
      </c>
      <c r="D45" s="289">
        <v>8.7139999999999995E-3</v>
      </c>
      <c r="E45" s="289">
        <v>9.4520000000000003E-3</v>
      </c>
      <c r="F45" s="289">
        <v>8.4670000000000006E-3</v>
      </c>
      <c r="G45" s="289">
        <v>9.3550000000000005E-3</v>
      </c>
      <c r="H45" s="289">
        <v>1.1833E-2</v>
      </c>
      <c r="I45" s="289">
        <v>1.2968E-2</v>
      </c>
      <c r="J45" s="289">
        <v>1.1483999999999999E-2</v>
      </c>
      <c r="K45" s="289">
        <v>1.4567E-2</v>
      </c>
      <c r="L45" s="289">
        <v>9.7099999999999999E-3</v>
      </c>
      <c r="M45" s="289">
        <v>1.11E-2</v>
      </c>
      <c r="N45" s="289">
        <v>1.2936E-2</v>
      </c>
      <c r="O45" s="289">
        <v>1.2323000000000001E-2</v>
      </c>
      <c r="P45" s="289">
        <v>1.1179E-2</v>
      </c>
      <c r="Q45" s="289">
        <v>1.1129E-2</v>
      </c>
      <c r="R45" s="289">
        <v>1.1833E-2</v>
      </c>
      <c r="S45" s="289">
        <v>9.6450000000000008E-3</v>
      </c>
      <c r="T45" s="289">
        <v>1.2833000000000001E-2</v>
      </c>
      <c r="U45" s="289">
        <v>1.2290000000000001E-2</v>
      </c>
      <c r="V45" s="289">
        <v>1.2258E-2</v>
      </c>
      <c r="W45" s="289">
        <v>1.4367E-2</v>
      </c>
      <c r="X45" s="289">
        <v>1.329E-2</v>
      </c>
      <c r="Y45" s="289">
        <v>1.5067000000000001E-2</v>
      </c>
      <c r="Z45" s="289">
        <v>1.2710000000000001E-2</v>
      </c>
      <c r="AA45" s="289">
        <v>1.2418999999999999E-2</v>
      </c>
      <c r="AB45" s="289">
        <v>1.5036000000000001E-2</v>
      </c>
      <c r="AC45" s="289">
        <v>1.5193999999999999E-2</v>
      </c>
      <c r="AD45" s="289">
        <v>9.3329999999999993E-3</v>
      </c>
      <c r="AE45" s="289">
        <v>1.3032E-2</v>
      </c>
      <c r="AF45" s="289">
        <v>1.8866999999999998E-2</v>
      </c>
      <c r="AG45" s="289">
        <v>7.5810000000000001E-3</v>
      </c>
      <c r="AH45" s="289">
        <v>1.7548000000000001E-2</v>
      </c>
      <c r="AI45" s="289">
        <v>1.2167000000000001E-2</v>
      </c>
      <c r="AJ45" s="289">
        <v>9.0969999999999992E-3</v>
      </c>
      <c r="AK45" s="289">
        <v>7.1329999999999996E-3</v>
      </c>
      <c r="AL45" s="289">
        <v>6.613E-3</v>
      </c>
      <c r="AM45" s="289">
        <v>7.097E-3</v>
      </c>
      <c r="AN45" s="289">
        <v>6.1720000000000004E-3</v>
      </c>
      <c r="AO45" s="289">
        <v>8.4840000000000002E-3</v>
      </c>
      <c r="AP45" s="289">
        <v>5.6670000000000002E-3</v>
      </c>
      <c r="AQ45" s="289">
        <v>9.2259999999999998E-3</v>
      </c>
      <c r="AR45" s="289">
        <v>1.2167000000000001E-2</v>
      </c>
      <c r="AS45" s="289">
        <v>1.4612999999999999E-2</v>
      </c>
      <c r="AT45" s="289">
        <v>1.2581E-2</v>
      </c>
      <c r="AU45" s="289">
        <v>1.3332999999999999E-2</v>
      </c>
      <c r="AV45" s="289">
        <v>1.4999999999999999E-2</v>
      </c>
      <c r="AW45" s="289">
        <v>1.4633E-2</v>
      </c>
      <c r="AX45" s="289">
        <v>1.2161E-2</v>
      </c>
      <c r="AY45" s="816">
        <v>1.3129E-2</v>
      </c>
      <c r="AZ45" s="816">
        <v>1.1320999999999999E-2</v>
      </c>
      <c r="BA45" s="816">
        <v>1.1452E-2</v>
      </c>
      <c r="BB45" s="816">
        <v>1.0800000000000001E-2</v>
      </c>
      <c r="BC45" s="816">
        <v>1.0616799999999999E-2</v>
      </c>
      <c r="BD45" s="816">
        <v>1.4614800000000001E-2</v>
      </c>
      <c r="BE45" s="300">
        <v>1.1491400000000001E-2</v>
      </c>
      <c r="BF45" s="300">
        <v>1.4127600000000001E-2</v>
      </c>
      <c r="BG45" s="300">
        <v>1.3288400000000001E-2</v>
      </c>
      <c r="BH45" s="300">
        <v>1.24621E-2</v>
      </c>
      <c r="BI45" s="300">
        <v>1.22776E-2</v>
      </c>
      <c r="BJ45" s="300">
        <v>1.04946E-2</v>
      </c>
      <c r="BK45" s="300">
        <v>1.09803E-2</v>
      </c>
      <c r="BL45" s="300">
        <v>1.0814799999999999E-2</v>
      </c>
      <c r="BM45" s="300">
        <v>1.15166E-2</v>
      </c>
      <c r="BN45" s="300">
        <v>9.3876099999999994E-3</v>
      </c>
      <c r="BO45" s="300">
        <v>1.08244E-2</v>
      </c>
      <c r="BP45" s="300">
        <v>1.47038E-2</v>
      </c>
      <c r="BQ45" s="300">
        <v>1.1529599999999999E-2</v>
      </c>
      <c r="BR45" s="300">
        <v>1.4144E-2</v>
      </c>
      <c r="BS45" s="300">
        <v>1.3295400000000001E-2</v>
      </c>
      <c r="BT45" s="300">
        <v>1.24651E-2</v>
      </c>
      <c r="BU45" s="300">
        <v>1.2278799999999999E-2</v>
      </c>
      <c r="BV45" s="300">
        <v>1.04952E-2</v>
      </c>
    </row>
    <row r="46" spans="1:74" ht="11.05" customHeight="1" x14ac:dyDescent="0.2">
      <c r="A46" s="212" t="s">
        <v>654</v>
      </c>
      <c r="B46" s="487" t="s">
        <v>674</v>
      </c>
      <c r="C46" s="289">
        <v>3.5296096999999999E-2</v>
      </c>
      <c r="D46" s="289">
        <v>6.7038500000000001E-2</v>
      </c>
      <c r="E46" s="289">
        <v>6.4930322999999998E-2</v>
      </c>
      <c r="F46" s="289">
        <v>6.1539299999999998E-2</v>
      </c>
      <c r="G46" s="289">
        <v>6.8793194000000002E-2</v>
      </c>
      <c r="H46" s="289">
        <v>5.9324500000000002E-2</v>
      </c>
      <c r="I46" s="289">
        <v>6.6092741999999996E-2</v>
      </c>
      <c r="J46" s="289">
        <v>6.9870839000000004E-2</v>
      </c>
      <c r="K46" s="289">
        <v>5.8542667E-2</v>
      </c>
      <c r="L46" s="289">
        <v>7.3632452000000001E-2</v>
      </c>
      <c r="M46" s="289">
        <v>7.1518999999999999E-2</v>
      </c>
      <c r="N46" s="289">
        <v>7.4218967999999996E-2</v>
      </c>
      <c r="O46" s="289">
        <v>4.7252935000000003E-2</v>
      </c>
      <c r="P46" s="289">
        <v>5.6115249999999998E-2</v>
      </c>
      <c r="Q46" s="289">
        <v>6.1110548000000001E-2</v>
      </c>
      <c r="R46" s="289">
        <v>7.0016732999999998E-2</v>
      </c>
      <c r="S46" s="289">
        <v>5.5563967999999998E-2</v>
      </c>
      <c r="T46" s="289">
        <v>6.9290867000000006E-2</v>
      </c>
      <c r="U46" s="289">
        <v>6.2947258000000006E-2</v>
      </c>
      <c r="V46" s="289">
        <v>6.3747129E-2</v>
      </c>
      <c r="W46" s="289">
        <v>5.9835233000000002E-2</v>
      </c>
      <c r="X46" s="289">
        <v>7.2154968E-2</v>
      </c>
      <c r="Y46" s="289">
        <v>8.3285632999999998E-2</v>
      </c>
      <c r="Z46" s="289">
        <v>6.1228097000000002E-2</v>
      </c>
      <c r="AA46" s="289">
        <v>6.3289322999999995E-2</v>
      </c>
      <c r="AB46" s="289">
        <v>6.7970286000000005E-2</v>
      </c>
      <c r="AC46" s="289">
        <v>7.2891774000000006E-2</v>
      </c>
      <c r="AD46" s="289">
        <v>5.7962867000000001E-2</v>
      </c>
      <c r="AE46" s="289">
        <v>8.5550097000000005E-2</v>
      </c>
      <c r="AF46" s="289">
        <v>9.2722166999999994E-2</v>
      </c>
      <c r="AG46" s="289">
        <v>8.0204387000000002E-2</v>
      </c>
      <c r="AH46" s="289">
        <v>8.1343289999999999E-2</v>
      </c>
      <c r="AI46" s="289">
        <v>9.5058000000000004E-2</v>
      </c>
      <c r="AJ46" s="289">
        <v>8.7795677000000003E-2</v>
      </c>
      <c r="AK46" s="289">
        <v>8.6964932999999994E-2</v>
      </c>
      <c r="AL46" s="289">
        <v>8.0321096999999994E-2</v>
      </c>
      <c r="AM46" s="289">
        <v>7.8138322999999996E-2</v>
      </c>
      <c r="AN46" s="289">
        <v>9.3915378999999993E-2</v>
      </c>
      <c r="AO46" s="289">
        <v>7.7726386999999994E-2</v>
      </c>
      <c r="AP46" s="289">
        <v>8.1014000000000003E-2</v>
      </c>
      <c r="AQ46" s="289">
        <v>8.0684871000000005E-2</v>
      </c>
      <c r="AR46" s="289">
        <v>8.8018100000000002E-2</v>
      </c>
      <c r="AS46" s="289">
        <v>7.8988742000000001E-2</v>
      </c>
      <c r="AT46" s="289">
        <v>7.0891613000000006E-2</v>
      </c>
      <c r="AU46" s="289">
        <v>7.5249999999999997E-2</v>
      </c>
      <c r="AV46" s="289">
        <v>7.9689870999999995E-2</v>
      </c>
      <c r="AW46" s="289">
        <v>8.2771067000000004E-2</v>
      </c>
      <c r="AX46" s="289">
        <v>8.4478194000000006E-2</v>
      </c>
      <c r="AY46" s="816">
        <v>3.7384451999999999E-2</v>
      </c>
      <c r="AZ46" s="816">
        <v>4.2425821000000002E-2</v>
      </c>
      <c r="BA46" s="816">
        <v>4.5583774000000001E-2</v>
      </c>
      <c r="BB46" s="816">
        <v>4.8002999999999997E-2</v>
      </c>
      <c r="BC46" s="816">
        <v>4.8422399999999997E-2</v>
      </c>
      <c r="BD46" s="816">
        <v>5.8937700000000003E-2</v>
      </c>
      <c r="BE46" s="300">
        <v>6.1932599999999997E-2</v>
      </c>
      <c r="BF46" s="300">
        <v>6.05138E-2</v>
      </c>
      <c r="BG46" s="300">
        <v>5.7512500000000001E-2</v>
      </c>
      <c r="BH46" s="300">
        <v>6.6832799999999998E-2</v>
      </c>
      <c r="BI46" s="300">
        <v>6.6260200000000005E-2</v>
      </c>
      <c r="BJ46" s="300">
        <v>6.6086599999999995E-2</v>
      </c>
      <c r="BK46" s="300">
        <v>2.9888999999999999E-2</v>
      </c>
      <c r="BL46" s="300">
        <v>4.3581599999999998E-2</v>
      </c>
      <c r="BM46" s="300">
        <v>5.56146E-2</v>
      </c>
      <c r="BN46" s="300">
        <v>5.6660500000000003E-2</v>
      </c>
      <c r="BO46" s="300">
        <v>6.8115400000000006E-2</v>
      </c>
      <c r="BP46" s="300">
        <v>7.0814699999999994E-2</v>
      </c>
      <c r="BQ46" s="300">
        <v>6.9865999999999998E-2</v>
      </c>
      <c r="BR46" s="300">
        <v>6.9603600000000002E-2</v>
      </c>
      <c r="BS46" s="300">
        <v>6.6292900000000002E-2</v>
      </c>
      <c r="BT46" s="300">
        <v>6.6640599999999994E-2</v>
      </c>
      <c r="BU46" s="300">
        <v>6.2425700000000001E-2</v>
      </c>
      <c r="BV46" s="300">
        <v>6.1862800000000003E-2</v>
      </c>
    </row>
    <row r="47" spans="1:74" ht="11.05" customHeight="1" x14ac:dyDescent="0.2">
      <c r="A47" s="212" t="s">
        <v>660</v>
      </c>
      <c r="B47" s="487" t="s">
        <v>675</v>
      </c>
      <c r="C47" s="289">
        <v>5.0592580999999998E-2</v>
      </c>
      <c r="D47" s="289">
        <v>5.3557678999999997E-2</v>
      </c>
      <c r="E47" s="289">
        <v>6.3475871000000003E-2</v>
      </c>
      <c r="F47" s="289">
        <v>6.8975067000000001E-2</v>
      </c>
      <c r="G47" s="289">
        <v>7.4692452000000006E-2</v>
      </c>
      <c r="H47" s="289">
        <v>6.8225499999999994E-2</v>
      </c>
      <c r="I47" s="289">
        <v>5.3971225999999997E-2</v>
      </c>
      <c r="J47" s="289">
        <v>7.3778160999999995E-2</v>
      </c>
      <c r="K47" s="289">
        <v>5.08317E-2</v>
      </c>
      <c r="L47" s="289">
        <v>9.0732645000000001E-2</v>
      </c>
      <c r="M47" s="289">
        <v>8.6273299999999997E-2</v>
      </c>
      <c r="N47" s="289">
        <v>8.2765871000000005E-2</v>
      </c>
      <c r="O47" s="289">
        <v>8.1465774000000005E-2</v>
      </c>
      <c r="P47" s="289">
        <v>8.2399857000000007E-2</v>
      </c>
      <c r="Q47" s="289">
        <v>9.1893064999999996E-2</v>
      </c>
      <c r="R47" s="289">
        <v>9.0240932999999995E-2</v>
      </c>
      <c r="S47" s="289">
        <v>9.5392096999999995E-2</v>
      </c>
      <c r="T47" s="289">
        <v>0.12102826699999999</v>
      </c>
      <c r="U47" s="289">
        <v>9.3258613000000004E-2</v>
      </c>
      <c r="V47" s="289">
        <v>0.111839968</v>
      </c>
      <c r="W47" s="289">
        <v>0.100621267</v>
      </c>
      <c r="X47" s="289">
        <v>0.11552035500000001</v>
      </c>
      <c r="Y47" s="289">
        <v>9.5094333000000003E-2</v>
      </c>
      <c r="Z47" s="289">
        <v>0.11538271</v>
      </c>
      <c r="AA47" s="289">
        <v>0.12797303199999999</v>
      </c>
      <c r="AB47" s="289">
        <v>0.13897164300000001</v>
      </c>
      <c r="AC47" s="289">
        <v>0.15083412900000001</v>
      </c>
      <c r="AD47" s="289">
        <v>0.16177140000000001</v>
      </c>
      <c r="AE47" s="289">
        <v>0.21060490300000001</v>
      </c>
      <c r="AF47" s="289">
        <v>0.19174776700000001</v>
      </c>
      <c r="AG47" s="289">
        <v>0.16542032300000001</v>
      </c>
      <c r="AH47" s="289">
        <v>0.19964880600000001</v>
      </c>
      <c r="AI47" s="289">
        <v>0.19438150000000001</v>
      </c>
      <c r="AJ47" s="289">
        <v>0.185138097</v>
      </c>
      <c r="AK47" s="289">
        <v>0.15539113299999999</v>
      </c>
      <c r="AL47" s="289">
        <v>0.221120226</v>
      </c>
      <c r="AM47" s="289">
        <v>0.17362941900000001</v>
      </c>
      <c r="AN47" s="289">
        <v>0.225282276</v>
      </c>
      <c r="AO47" s="289">
        <v>0.21832483899999999</v>
      </c>
      <c r="AP47" s="289">
        <v>0.221629933</v>
      </c>
      <c r="AQ47" s="289">
        <v>0.21402964499999999</v>
      </c>
      <c r="AR47" s="289">
        <v>0.248021467</v>
      </c>
      <c r="AS47" s="289">
        <v>0.27041061300000002</v>
      </c>
      <c r="AT47" s="289">
        <v>0.243812742</v>
      </c>
      <c r="AU47" s="289">
        <v>0.240100967</v>
      </c>
      <c r="AV47" s="289">
        <v>0.23174241900000001</v>
      </c>
      <c r="AW47" s="289">
        <v>0.24018626700000001</v>
      </c>
      <c r="AX47" s="289">
        <v>0.20468054799999999</v>
      </c>
      <c r="AY47" s="816">
        <v>0.13278529</v>
      </c>
      <c r="AZ47" s="816">
        <v>0.17097778599999999</v>
      </c>
      <c r="BA47" s="816">
        <v>0.15634028999999999</v>
      </c>
      <c r="BB47" s="816">
        <v>0.15868699999999999</v>
      </c>
      <c r="BC47" s="816">
        <v>0.16083500000000001</v>
      </c>
      <c r="BD47" s="816">
        <v>0.1652381</v>
      </c>
      <c r="BE47" s="300">
        <v>0.1816403</v>
      </c>
      <c r="BF47" s="300">
        <v>0.19071740000000001</v>
      </c>
      <c r="BG47" s="300">
        <v>0.19865430000000001</v>
      </c>
      <c r="BH47" s="300">
        <v>0.20430599999999999</v>
      </c>
      <c r="BI47" s="300">
        <v>0.20706289999999999</v>
      </c>
      <c r="BJ47" s="300">
        <v>0.21797649999999999</v>
      </c>
      <c r="BK47" s="300">
        <v>0.19432189999999999</v>
      </c>
      <c r="BL47" s="300">
        <v>0.21186920000000001</v>
      </c>
      <c r="BM47" s="300">
        <v>0.21479000000000001</v>
      </c>
      <c r="BN47" s="300">
        <v>0.2230364</v>
      </c>
      <c r="BO47" s="300">
        <v>0.22760159999999999</v>
      </c>
      <c r="BP47" s="300">
        <v>0.22681979999999999</v>
      </c>
      <c r="BQ47" s="300">
        <v>0.22621520000000001</v>
      </c>
      <c r="BR47" s="300">
        <v>0.22717709999999999</v>
      </c>
      <c r="BS47" s="300">
        <v>0.22606799999999999</v>
      </c>
      <c r="BT47" s="300">
        <v>0.22561800000000001</v>
      </c>
      <c r="BU47" s="300">
        <v>0.22395300000000001</v>
      </c>
      <c r="BV47" s="300">
        <v>0.23200229999999999</v>
      </c>
    </row>
    <row r="48" spans="1:74" ht="11.05" customHeight="1" x14ac:dyDescent="0.2">
      <c r="A48" s="490"/>
      <c r="B48" s="491"/>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816"/>
      <c r="AZ48" s="816"/>
      <c r="BA48" s="816"/>
      <c r="BB48" s="816"/>
      <c r="BC48" s="816"/>
      <c r="BD48" s="816"/>
      <c r="BE48" s="300"/>
      <c r="BF48" s="300"/>
      <c r="BG48" s="300"/>
      <c r="BH48" s="300"/>
      <c r="BI48" s="300"/>
      <c r="BJ48" s="300"/>
      <c r="BK48" s="300"/>
      <c r="BL48" s="300"/>
      <c r="BM48" s="300"/>
      <c r="BN48" s="300"/>
      <c r="BO48" s="300"/>
      <c r="BP48" s="300"/>
      <c r="BQ48" s="300"/>
      <c r="BR48" s="300"/>
      <c r="BS48" s="300"/>
      <c r="BT48" s="300"/>
      <c r="BU48" s="300"/>
      <c r="BV48" s="300"/>
    </row>
    <row r="49" spans="1:74" ht="11.05" customHeight="1" x14ac:dyDescent="0.2">
      <c r="A49" s="490"/>
      <c r="B49" s="25" t="s">
        <v>496</v>
      </c>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816"/>
      <c r="AZ49" s="816"/>
      <c r="BA49" s="816"/>
      <c r="BB49" s="816"/>
      <c r="BC49" s="816"/>
      <c r="BD49" s="816"/>
      <c r="BE49" s="300"/>
      <c r="BF49" s="300"/>
      <c r="BG49" s="300"/>
      <c r="BH49" s="300"/>
      <c r="BI49" s="300"/>
      <c r="BJ49" s="300"/>
      <c r="BK49" s="300"/>
      <c r="BL49" s="300"/>
      <c r="BM49" s="300"/>
      <c r="BN49" s="300"/>
      <c r="BO49" s="300"/>
      <c r="BP49" s="300"/>
      <c r="BQ49" s="300"/>
      <c r="BR49" s="300"/>
      <c r="BS49" s="300"/>
      <c r="BT49" s="300"/>
      <c r="BU49" s="300"/>
      <c r="BV49" s="300"/>
    </row>
    <row r="50" spans="1:74" s="220" customFormat="1" ht="11.05" customHeight="1" x14ac:dyDescent="0.2">
      <c r="A50" s="490" t="s">
        <v>676</v>
      </c>
      <c r="B50" s="486" t="s">
        <v>677</v>
      </c>
      <c r="C50" s="69">
        <v>32.545941999999997</v>
      </c>
      <c r="D50" s="69">
        <v>31.031336</v>
      </c>
      <c r="E50" s="69">
        <v>29.250745999999999</v>
      </c>
      <c r="F50" s="69">
        <v>28.574414000000001</v>
      </c>
      <c r="G50" s="69">
        <v>27.739853</v>
      </c>
      <c r="H50" s="69">
        <v>27.721668999999999</v>
      </c>
      <c r="I50" s="69">
        <v>28.725027000000001</v>
      </c>
      <c r="J50" s="69">
        <v>26.625188999999999</v>
      </c>
      <c r="K50" s="69">
        <v>25.710550000000001</v>
      </c>
      <c r="L50" s="69">
        <v>25.379110000000001</v>
      </c>
      <c r="M50" s="69">
        <v>26.425035000000001</v>
      </c>
      <c r="N50" s="69">
        <v>28.658791999999998</v>
      </c>
      <c r="O50" s="69">
        <v>33.338335999999998</v>
      </c>
      <c r="P50" s="69">
        <v>34.017051000000002</v>
      </c>
      <c r="Q50" s="69">
        <v>34.389493000000002</v>
      </c>
      <c r="R50" s="69">
        <v>31.626783</v>
      </c>
      <c r="S50" s="69">
        <v>30.755503000000001</v>
      </c>
      <c r="T50" s="69">
        <v>29.721236999999999</v>
      </c>
      <c r="U50" s="69">
        <v>30.775912000000002</v>
      </c>
      <c r="V50" s="69">
        <v>29.135491999999999</v>
      </c>
      <c r="W50" s="69">
        <v>27.240168000000001</v>
      </c>
      <c r="X50" s="69">
        <v>27.023629</v>
      </c>
      <c r="Y50" s="69">
        <v>30.138193999999999</v>
      </c>
      <c r="Z50" s="69">
        <v>31.54045</v>
      </c>
      <c r="AA50" s="69">
        <v>33.565894999999998</v>
      </c>
      <c r="AB50" s="69">
        <v>35.204247000000002</v>
      </c>
      <c r="AC50" s="69">
        <v>34.473989000000003</v>
      </c>
      <c r="AD50" s="69">
        <v>33.575620999999998</v>
      </c>
      <c r="AE50" s="69">
        <v>31.574307999999998</v>
      </c>
      <c r="AF50" s="69">
        <v>30.177724999999999</v>
      </c>
      <c r="AG50" s="69">
        <v>31.084638000000002</v>
      </c>
      <c r="AH50" s="69">
        <v>29.80857</v>
      </c>
      <c r="AI50" s="69">
        <v>30.305831999999999</v>
      </c>
      <c r="AJ50" s="69">
        <v>28.708248000000001</v>
      </c>
      <c r="AK50" s="69">
        <v>30.747311</v>
      </c>
      <c r="AL50" s="69">
        <v>33.104008999999998</v>
      </c>
      <c r="AM50" s="69">
        <v>35.649341</v>
      </c>
      <c r="AN50" s="69">
        <v>37.383226999999998</v>
      </c>
      <c r="AO50" s="69">
        <v>38.225472000000003</v>
      </c>
      <c r="AP50" s="69">
        <v>36.986820000000002</v>
      </c>
      <c r="AQ50" s="69">
        <v>33.158273000000001</v>
      </c>
      <c r="AR50" s="69">
        <v>33.362183999999999</v>
      </c>
      <c r="AS50" s="69">
        <v>33.279944999999998</v>
      </c>
      <c r="AT50" s="69">
        <v>33.757542999999998</v>
      </c>
      <c r="AU50" s="69">
        <v>33.279977000000002</v>
      </c>
      <c r="AV50" s="69">
        <v>31.609945</v>
      </c>
      <c r="AW50" s="69">
        <v>32.361825000000003</v>
      </c>
      <c r="AX50" s="69">
        <v>34.764285999999998</v>
      </c>
      <c r="AY50" s="834">
        <v>36.458736000000002</v>
      </c>
      <c r="AZ50" s="834">
        <v>37.349896000000001</v>
      </c>
      <c r="BA50" s="834">
        <v>37.204085999999997</v>
      </c>
      <c r="BB50" s="834">
        <v>33.767296999999999</v>
      </c>
      <c r="BC50" s="834">
        <v>33.098045714000001</v>
      </c>
      <c r="BD50" s="834">
        <v>32.720560581000001</v>
      </c>
      <c r="BE50" s="501">
        <v>32.883459999999999</v>
      </c>
      <c r="BF50" s="501">
        <v>32.302309999999999</v>
      </c>
      <c r="BG50" s="501">
        <v>32.204659999999997</v>
      </c>
      <c r="BH50" s="501">
        <v>31.72532</v>
      </c>
      <c r="BI50" s="501">
        <v>33.04683</v>
      </c>
      <c r="BJ50" s="501">
        <v>34.565240000000003</v>
      </c>
      <c r="BK50" s="501">
        <v>37.183959999999999</v>
      </c>
      <c r="BL50" s="501">
        <v>37.724400000000003</v>
      </c>
      <c r="BM50" s="501">
        <v>37.797350000000002</v>
      </c>
      <c r="BN50" s="501">
        <v>36.88279</v>
      </c>
      <c r="BO50" s="501">
        <v>35.48556</v>
      </c>
      <c r="BP50" s="501">
        <v>34.705350000000003</v>
      </c>
      <c r="BQ50" s="501">
        <v>34.772959999999998</v>
      </c>
      <c r="BR50" s="501">
        <v>34.078780000000002</v>
      </c>
      <c r="BS50" s="501">
        <v>33.795859999999998</v>
      </c>
      <c r="BT50" s="501">
        <v>33.327379999999998</v>
      </c>
      <c r="BU50" s="501">
        <v>34.706949999999999</v>
      </c>
      <c r="BV50" s="501">
        <v>36.274410000000003</v>
      </c>
    </row>
    <row r="51" spans="1:74" ht="11.05" customHeight="1" x14ac:dyDescent="0.2">
      <c r="A51" s="212" t="s">
        <v>678</v>
      </c>
      <c r="B51" s="487" t="s">
        <v>679</v>
      </c>
      <c r="C51" s="289">
        <v>26.117099</v>
      </c>
      <c r="D51" s="289">
        <v>24.711957000000002</v>
      </c>
      <c r="E51" s="289">
        <v>22.868777999999999</v>
      </c>
      <c r="F51" s="289">
        <v>22.368472000000001</v>
      </c>
      <c r="G51" s="289">
        <v>22.056733999999999</v>
      </c>
      <c r="H51" s="289">
        <v>21.980079</v>
      </c>
      <c r="I51" s="289">
        <v>22.655861999999999</v>
      </c>
      <c r="J51" s="289">
        <v>21.134858000000001</v>
      </c>
      <c r="K51" s="289">
        <v>20.235302000000001</v>
      </c>
      <c r="L51" s="289">
        <v>20.066744</v>
      </c>
      <c r="M51" s="289">
        <v>20.502772</v>
      </c>
      <c r="N51" s="289">
        <v>22.035995</v>
      </c>
      <c r="O51" s="289">
        <v>25.873957000000001</v>
      </c>
      <c r="P51" s="289">
        <v>26.521412999999999</v>
      </c>
      <c r="Q51" s="289">
        <v>26.700237000000001</v>
      </c>
      <c r="R51" s="289">
        <v>24.283766</v>
      </c>
      <c r="S51" s="289">
        <v>23.425856</v>
      </c>
      <c r="T51" s="289">
        <v>23.384442</v>
      </c>
      <c r="U51" s="289">
        <v>24.197306000000001</v>
      </c>
      <c r="V51" s="289">
        <v>23.508838000000001</v>
      </c>
      <c r="W51" s="289">
        <v>21.540134999999999</v>
      </c>
      <c r="X51" s="289">
        <v>21.707820999999999</v>
      </c>
      <c r="Y51" s="289">
        <v>23.574755</v>
      </c>
      <c r="Z51" s="289">
        <v>24.244886999999999</v>
      </c>
      <c r="AA51" s="289">
        <v>25.239595000000001</v>
      </c>
      <c r="AB51" s="289">
        <v>26.284267</v>
      </c>
      <c r="AC51" s="289">
        <v>24.966235999999999</v>
      </c>
      <c r="AD51" s="289">
        <v>24.164740999999999</v>
      </c>
      <c r="AE51" s="289">
        <v>23.108150999999999</v>
      </c>
      <c r="AF51" s="289">
        <v>22.314399999999999</v>
      </c>
      <c r="AG51" s="289">
        <v>23.056691000000001</v>
      </c>
      <c r="AH51" s="289">
        <v>21.799776000000001</v>
      </c>
      <c r="AI51" s="289">
        <v>22.159414000000002</v>
      </c>
      <c r="AJ51" s="289">
        <v>21.202802999999999</v>
      </c>
      <c r="AK51" s="289">
        <v>21.791411</v>
      </c>
      <c r="AL51" s="289">
        <v>23.498269000000001</v>
      </c>
      <c r="AM51" s="289">
        <v>24.805582000000001</v>
      </c>
      <c r="AN51" s="289">
        <v>26.233409000000002</v>
      </c>
      <c r="AO51" s="289">
        <v>27.189420999999999</v>
      </c>
      <c r="AP51" s="289">
        <v>25.515779999999999</v>
      </c>
      <c r="AQ51" s="289">
        <v>22.678538</v>
      </c>
      <c r="AR51" s="289">
        <v>22.611892999999998</v>
      </c>
      <c r="AS51" s="289">
        <v>23.349177999999998</v>
      </c>
      <c r="AT51" s="289">
        <v>23.797446000000001</v>
      </c>
      <c r="AU51" s="289">
        <v>23.474102999999999</v>
      </c>
      <c r="AV51" s="289">
        <v>22.156106999999999</v>
      </c>
      <c r="AW51" s="289">
        <v>23.062010000000001</v>
      </c>
      <c r="AX51" s="289">
        <v>24.357569000000002</v>
      </c>
      <c r="AY51" s="816">
        <v>25.774024000000001</v>
      </c>
      <c r="AZ51" s="816">
        <v>27.339279999999999</v>
      </c>
      <c r="BA51" s="816">
        <v>27.378350000000001</v>
      </c>
      <c r="BB51" s="816">
        <v>25.375788</v>
      </c>
      <c r="BC51" s="816">
        <v>24.588285714000001</v>
      </c>
      <c r="BD51" s="816">
        <v>24.332888580999999</v>
      </c>
      <c r="BE51" s="300">
        <v>24.424810000000001</v>
      </c>
      <c r="BF51" s="300">
        <v>23.943370000000002</v>
      </c>
      <c r="BG51" s="300">
        <v>23.761569999999999</v>
      </c>
      <c r="BH51" s="300">
        <v>23.221540000000001</v>
      </c>
      <c r="BI51" s="300">
        <v>23.939789999999999</v>
      </c>
      <c r="BJ51" s="300">
        <v>24.838930000000001</v>
      </c>
      <c r="BK51" s="300">
        <v>26.766629999999999</v>
      </c>
      <c r="BL51" s="300">
        <v>27.05461</v>
      </c>
      <c r="BM51" s="300">
        <v>26.973680000000002</v>
      </c>
      <c r="BN51" s="300">
        <v>26.110189999999999</v>
      </c>
      <c r="BO51" s="300">
        <v>25.119710000000001</v>
      </c>
      <c r="BP51" s="300">
        <v>24.454170000000001</v>
      </c>
      <c r="BQ51" s="300">
        <v>24.4663</v>
      </c>
      <c r="BR51" s="300">
        <v>23.97221</v>
      </c>
      <c r="BS51" s="300">
        <v>23.78688</v>
      </c>
      <c r="BT51" s="300">
        <v>23.24643</v>
      </c>
      <c r="BU51" s="300">
        <v>24.01821</v>
      </c>
      <c r="BV51" s="300">
        <v>24.967980000000001</v>
      </c>
    </row>
    <row r="52" spans="1:74" ht="11.05" customHeight="1" x14ac:dyDescent="0.2">
      <c r="A52" s="212" t="s">
        <v>680</v>
      </c>
      <c r="B52" s="487" t="s">
        <v>681</v>
      </c>
      <c r="C52" s="289">
        <v>4.5803219999999998</v>
      </c>
      <c r="D52" s="289">
        <v>4.1893779999999996</v>
      </c>
      <c r="E52" s="289">
        <v>4.2837800000000001</v>
      </c>
      <c r="F52" s="289">
        <v>4.1831659999999999</v>
      </c>
      <c r="G52" s="289">
        <v>3.8045040000000001</v>
      </c>
      <c r="H52" s="289">
        <v>3.7475589999999999</v>
      </c>
      <c r="I52" s="289">
        <v>3.69692</v>
      </c>
      <c r="J52" s="289">
        <v>3.368598</v>
      </c>
      <c r="K52" s="289">
        <v>3.2295250000000002</v>
      </c>
      <c r="L52" s="289">
        <v>3.3396520000000001</v>
      </c>
      <c r="M52" s="289">
        <v>3.7468979999999998</v>
      </c>
      <c r="N52" s="289">
        <v>4.1874989999999999</v>
      </c>
      <c r="O52" s="289">
        <v>4.5435610000000004</v>
      </c>
      <c r="P52" s="289">
        <v>4.4573140000000002</v>
      </c>
      <c r="Q52" s="289">
        <v>4.6917960000000001</v>
      </c>
      <c r="R52" s="289">
        <v>4.2124980000000001</v>
      </c>
      <c r="S52" s="289">
        <v>3.8392409999999999</v>
      </c>
      <c r="T52" s="289">
        <v>3.4044020000000002</v>
      </c>
      <c r="U52" s="289">
        <v>3.2404609999999998</v>
      </c>
      <c r="V52" s="289">
        <v>2.893751</v>
      </c>
      <c r="W52" s="289">
        <v>2.8262809999999998</v>
      </c>
      <c r="X52" s="289">
        <v>2.9032480000000001</v>
      </c>
      <c r="Y52" s="289">
        <v>3.2323279999999999</v>
      </c>
      <c r="Z52" s="289">
        <v>3.6078510000000001</v>
      </c>
      <c r="AA52" s="289">
        <v>4.4015740000000001</v>
      </c>
      <c r="AB52" s="289">
        <v>4.8862120000000004</v>
      </c>
      <c r="AC52" s="289">
        <v>5.1326409999999996</v>
      </c>
      <c r="AD52" s="289">
        <v>4.957382</v>
      </c>
      <c r="AE52" s="289">
        <v>4.4874700000000001</v>
      </c>
      <c r="AF52" s="289">
        <v>3.997913</v>
      </c>
      <c r="AG52" s="289">
        <v>3.7529840000000001</v>
      </c>
      <c r="AH52" s="289">
        <v>3.6224940000000001</v>
      </c>
      <c r="AI52" s="289">
        <v>3.628952</v>
      </c>
      <c r="AJ52" s="289">
        <v>3.50522</v>
      </c>
      <c r="AK52" s="289">
        <v>3.6545230000000002</v>
      </c>
      <c r="AL52" s="289">
        <v>3.8134739999999998</v>
      </c>
      <c r="AM52" s="289">
        <v>4.205152</v>
      </c>
      <c r="AN52" s="289">
        <v>4.5640770000000002</v>
      </c>
      <c r="AO52" s="289">
        <v>4.4007630000000004</v>
      </c>
      <c r="AP52" s="289">
        <v>4.4130779999999996</v>
      </c>
      <c r="AQ52" s="289">
        <v>4.1852739999999997</v>
      </c>
      <c r="AR52" s="289">
        <v>3.7276500000000001</v>
      </c>
      <c r="AS52" s="289">
        <v>3.373122</v>
      </c>
      <c r="AT52" s="289">
        <v>3.1996020000000001</v>
      </c>
      <c r="AU52" s="289">
        <v>3.164625</v>
      </c>
      <c r="AV52" s="289">
        <v>3.0068589999999999</v>
      </c>
      <c r="AW52" s="289">
        <v>3.3085529999999999</v>
      </c>
      <c r="AX52" s="289">
        <v>3.5520619999999998</v>
      </c>
      <c r="AY52" s="816">
        <v>3.0575519999999998</v>
      </c>
      <c r="AZ52" s="816">
        <v>3.0138310000000001</v>
      </c>
      <c r="BA52" s="816">
        <v>3.027501</v>
      </c>
      <c r="BB52" s="816">
        <v>2.9141539999999999</v>
      </c>
      <c r="BC52" s="816">
        <v>2.98142</v>
      </c>
      <c r="BD52" s="816">
        <v>2.8353739999999998</v>
      </c>
      <c r="BE52" s="300">
        <v>2.7159049999999998</v>
      </c>
      <c r="BF52" s="300">
        <v>2.5681630000000002</v>
      </c>
      <c r="BG52" s="300">
        <v>2.5539589999999999</v>
      </c>
      <c r="BH52" s="300">
        <v>2.5630130000000002</v>
      </c>
      <c r="BI52" s="300">
        <v>2.8132739999999998</v>
      </c>
      <c r="BJ52" s="300">
        <v>3.0998960000000002</v>
      </c>
      <c r="BK52" s="300">
        <v>3.4940820000000001</v>
      </c>
      <c r="BL52" s="300">
        <v>3.7508590000000002</v>
      </c>
      <c r="BM52" s="300">
        <v>3.7956210000000001</v>
      </c>
      <c r="BN52" s="300">
        <v>3.6653159999999998</v>
      </c>
      <c r="BO52" s="300">
        <v>3.2915079999999999</v>
      </c>
      <c r="BP52" s="300">
        <v>3.0783369999999999</v>
      </c>
      <c r="BQ52" s="300">
        <v>2.9613510000000001</v>
      </c>
      <c r="BR52" s="300">
        <v>2.7583769999999999</v>
      </c>
      <c r="BS52" s="300">
        <v>2.6054010000000001</v>
      </c>
      <c r="BT52" s="300">
        <v>2.672777</v>
      </c>
      <c r="BU52" s="300">
        <v>2.9760770000000001</v>
      </c>
      <c r="BV52" s="300">
        <v>3.3108580000000001</v>
      </c>
    </row>
    <row r="53" spans="1:74" s="220" customFormat="1" ht="11.05" customHeight="1" x14ac:dyDescent="0.2">
      <c r="A53" s="212" t="s">
        <v>682</v>
      </c>
      <c r="B53" s="487" t="s">
        <v>683</v>
      </c>
      <c r="C53" s="289">
        <v>1.7129749999999999</v>
      </c>
      <c r="D53" s="289">
        <v>1.9788460000000001</v>
      </c>
      <c r="E53" s="289">
        <v>1.9674499999999999</v>
      </c>
      <c r="F53" s="289">
        <v>1.921505</v>
      </c>
      <c r="G53" s="289">
        <v>1.759612</v>
      </c>
      <c r="H53" s="289">
        <v>1.9199679999999999</v>
      </c>
      <c r="I53" s="289">
        <v>2.2830499999999998</v>
      </c>
      <c r="J53" s="289">
        <v>2.0370189999999999</v>
      </c>
      <c r="K53" s="289">
        <v>2.1743570000000001</v>
      </c>
      <c r="L53" s="289">
        <v>1.883127</v>
      </c>
      <c r="M53" s="289">
        <v>2.1066029999999998</v>
      </c>
      <c r="N53" s="289">
        <v>2.3527520000000002</v>
      </c>
      <c r="O53" s="289">
        <v>2.7097169999999999</v>
      </c>
      <c r="P53" s="289">
        <v>2.7480440000000002</v>
      </c>
      <c r="Q53" s="289">
        <v>2.7053750000000001</v>
      </c>
      <c r="R53" s="289">
        <v>2.8721909999999999</v>
      </c>
      <c r="S53" s="289">
        <v>3.2734320000000001</v>
      </c>
      <c r="T53" s="289">
        <v>2.7416330000000002</v>
      </c>
      <c r="U53" s="289">
        <v>3.1484160000000001</v>
      </c>
      <c r="V53" s="289">
        <v>2.553995</v>
      </c>
      <c r="W53" s="289">
        <v>2.697676</v>
      </c>
      <c r="X53" s="289">
        <v>2.2350020000000002</v>
      </c>
      <c r="Y53" s="289">
        <v>3.087278</v>
      </c>
      <c r="Z53" s="289">
        <v>3.405459</v>
      </c>
      <c r="AA53" s="289">
        <v>3.6853600000000002</v>
      </c>
      <c r="AB53" s="289">
        <v>3.6787779999999999</v>
      </c>
      <c r="AC53" s="289">
        <v>4.0354340000000004</v>
      </c>
      <c r="AD53" s="289">
        <v>4.1425609999999997</v>
      </c>
      <c r="AE53" s="289">
        <v>3.713883</v>
      </c>
      <c r="AF53" s="289">
        <v>3.5648840000000002</v>
      </c>
      <c r="AG53" s="289">
        <v>4.0705840000000002</v>
      </c>
      <c r="AH53" s="289">
        <v>4.0737310000000004</v>
      </c>
      <c r="AI53" s="289">
        <v>4.2439340000000003</v>
      </c>
      <c r="AJ53" s="289">
        <v>3.6679349999999999</v>
      </c>
      <c r="AK53" s="289">
        <v>4.992775</v>
      </c>
      <c r="AL53" s="289">
        <v>5.4777699999999996</v>
      </c>
      <c r="AM53" s="289">
        <v>6.3793449999999998</v>
      </c>
      <c r="AN53" s="289">
        <v>6.2904200000000001</v>
      </c>
      <c r="AO53" s="289">
        <v>6.291811</v>
      </c>
      <c r="AP53" s="289">
        <v>6.719894</v>
      </c>
      <c r="AQ53" s="289">
        <v>5.8871060000000002</v>
      </c>
      <c r="AR53" s="289">
        <v>6.556584</v>
      </c>
      <c r="AS53" s="289">
        <v>6.1510699999999998</v>
      </c>
      <c r="AT53" s="289">
        <v>6.2049830000000004</v>
      </c>
      <c r="AU53" s="289">
        <v>5.9971139999999998</v>
      </c>
      <c r="AV53" s="289">
        <v>5.8181459999999996</v>
      </c>
      <c r="AW53" s="289">
        <v>5.6305189999999996</v>
      </c>
      <c r="AX53" s="289">
        <v>6.3989789999999998</v>
      </c>
      <c r="AY53" s="816">
        <v>6.9025689999999997</v>
      </c>
      <c r="AZ53" s="816">
        <v>6.1131719999999996</v>
      </c>
      <c r="BA53" s="816">
        <v>5.8602449999999999</v>
      </c>
      <c r="BB53" s="816">
        <v>4.6269169999999997</v>
      </c>
      <c r="BC53" s="816">
        <v>4.6783400000000004</v>
      </c>
      <c r="BD53" s="816">
        <v>4.7022979999999999</v>
      </c>
      <c r="BE53" s="300">
        <v>4.8927399999999999</v>
      </c>
      <c r="BF53" s="300">
        <v>4.9407750000000004</v>
      </c>
      <c r="BG53" s="300">
        <v>5.0391339999999998</v>
      </c>
      <c r="BH53" s="300">
        <v>5.09077</v>
      </c>
      <c r="BI53" s="300">
        <v>5.4437720000000001</v>
      </c>
      <c r="BJ53" s="300">
        <v>5.776408</v>
      </c>
      <c r="BK53" s="300">
        <v>6.0732400000000002</v>
      </c>
      <c r="BL53" s="300">
        <v>6.0689390000000003</v>
      </c>
      <c r="BM53" s="300">
        <v>6.178045</v>
      </c>
      <c r="BN53" s="300">
        <v>6.2572809999999999</v>
      </c>
      <c r="BO53" s="300">
        <v>6.2243409999999999</v>
      </c>
      <c r="BP53" s="300">
        <v>6.3228390000000001</v>
      </c>
      <c r="BQ53" s="300">
        <v>6.4953010000000004</v>
      </c>
      <c r="BR53" s="300">
        <v>6.4981929999999997</v>
      </c>
      <c r="BS53" s="300">
        <v>6.5535810000000003</v>
      </c>
      <c r="BT53" s="300">
        <v>6.5581709999999998</v>
      </c>
      <c r="BU53" s="300">
        <v>6.8626649999999998</v>
      </c>
      <c r="BV53" s="300">
        <v>7.1455739999999999</v>
      </c>
    </row>
    <row r="54" spans="1:74" ht="11.05" customHeight="1" x14ac:dyDescent="0.2">
      <c r="A54" s="212" t="s">
        <v>684</v>
      </c>
      <c r="B54" s="487" t="s">
        <v>685</v>
      </c>
      <c r="C54" s="289">
        <v>0.135546</v>
      </c>
      <c r="D54" s="289">
        <v>0.15115500000000001</v>
      </c>
      <c r="E54" s="289">
        <v>0.13073799999999999</v>
      </c>
      <c r="F54" s="289">
        <v>0.101271</v>
      </c>
      <c r="G54" s="289">
        <v>0.119003</v>
      </c>
      <c r="H54" s="289">
        <v>7.4063000000000004E-2</v>
      </c>
      <c r="I54" s="289">
        <v>8.9194999999999997E-2</v>
      </c>
      <c r="J54" s="289">
        <v>8.4713999999999998E-2</v>
      </c>
      <c r="K54" s="289">
        <v>7.1365999999999999E-2</v>
      </c>
      <c r="L54" s="289">
        <v>8.9587E-2</v>
      </c>
      <c r="M54" s="289">
        <v>6.8762000000000004E-2</v>
      </c>
      <c r="N54" s="289">
        <v>8.2545999999999994E-2</v>
      </c>
      <c r="O54" s="289">
        <v>0.21110100000000001</v>
      </c>
      <c r="P54" s="289">
        <v>0.29027999999999998</v>
      </c>
      <c r="Q54" s="289">
        <v>0.29208499999999998</v>
      </c>
      <c r="R54" s="289">
        <v>0.258328</v>
      </c>
      <c r="S54" s="289">
        <v>0.216974</v>
      </c>
      <c r="T54" s="289">
        <v>0.19076000000000001</v>
      </c>
      <c r="U54" s="289">
        <v>0.18972900000000001</v>
      </c>
      <c r="V54" s="289">
        <v>0.17890800000000001</v>
      </c>
      <c r="W54" s="289">
        <v>0.17607600000000001</v>
      </c>
      <c r="X54" s="289">
        <v>0.17755799999999999</v>
      </c>
      <c r="Y54" s="289">
        <v>0.24383299999999999</v>
      </c>
      <c r="Z54" s="289">
        <v>0.28225299999999998</v>
      </c>
      <c r="AA54" s="289">
        <v>0.239366</v>
      </c>
      <c r="AB54" s="289">
        <v>0.35499000000000003</v>
      </c>
      <c r="AC54" s="289">
        <v>0.33967799999999998</v>
      </c>
      <c r="AD54" s="289">
        <v>0.31093700000000002</v>
      </c>
      <c r="AE54" s="289">
        <v>0.26480399999999998</v>
      </c>
      <c r="AF54" s="289">
        <v>0.30052800000000002</v>
      </c>
      <c r="AG54" s="289">
        <v>0.20437900000000001</v>
      </c>
      <c r="AH54" s="289">
        <v>0.31256899999999999</v>
      </c>
      <c r="AI54" s="289">
        <v>0.273532</v>
      </c>
      <c r="AJ54" s="289">
        <v>0.33228999999999997</v>
      </c>
      <c r="AK54" s="289">
        <v>0.30860199999999999</v>
      </c>
      <c r="AL54" s="289">
        <v>0.314496</v>
      </c>
      <c r="AM54" s="289">
        <v>0.25926199999999999</v>
      </c>
      <c r="AN54" s="289">
        <v>0.295321</v>
      </c>
      <c r="AO54" s="289">
        <v>0.34347699999999998</v>
      </c>
      <c r="AP54" s="289">
        <v>0.33806799999999998</v>
      </c>
      <c r="AQ54" s="289">
        <v>0.40735500000000002</v>
      </c>
      <c r="AR54" s="289">
        <v>0.466057</v>
      </c>
      <c r="AS54" s="289">
        <v>0.40657500000000002</v>
      </c>
      <c r="AT54" s="289">
        <v>0.55551200000000001</v>
      </c>
      <c r="AU54" s="289">
        <v>0.64413500000000001</v>
      </c>
      <c r="AV54" s="289">
        <v>0.62883299999999998</v>
      </c>
      <c r="AW54" s="289">
        <v>0.36074299999999998</v>
      </c>
      <c r="AX54" s="289">
        <v>0.45567600000000003</v>
      </c>
      <c r="AY54" s="816">
        <v>0.72459099999999999</v>
      </c>
      <c r="AZ54" s="816">
        <v>0.88361299999999998</v>
      </c>
      <c r="BA54" s="816">
        <v>0.93798999999999999</v>
      </c>
      <c r="BB54" s="816">
        <v>0.85043800000000003</v>
      </c>
      <c r="BC54" s="816">
        <v>0.85</v>
      </c>
      <c r="BD54" s="816">
        <v>0.85</v>
      </c>
      <c r="BE54" s="300">
        <v>0.85</v>
      </c>
      <c r="BF54" s="300">
        <v>0.85</v>
      </c>
      <c r="BG54" s="300">
        <v>0.85</v>
      </c>
      <c r="BH54" s="300">
        <v>0.85</v>
      </c>
      <c r="BI54" s="300">
        <v>0.85</v>
      </c>
      <c r="BJ54" s="300">
        <v>0.85</v>
      </c>
      <c r="BK54" s="300">
        <v>0.85</v>
      </c>
      <c r="BL54" s="300">
        <v>0.85</v>
      </c>
      <c r="BM54" s="300">
        <v>0.85</v>
      </c>
      <c r="BN54" s="300">
        <v>0.85</v>
      </c>
      <c r="BO54" s="300">
        <v>0.85</v>
      </c>
      <c r="BP54" s="300">
        <v>0.85</v>
      </c>
      <c r="BQ54" s="300">
        <v>0.85</v>
      </c>
      <c r="BR54" s="300">
        <v>0.85</v>
      </c>
      <c r="BS54" s="300">
        <v>0.85</v>
      </c>
      <c r="BT54" s="300">
        <v>0.85</v>
      </c>
      <c r="BU54" s="300">
        <v>0.85</v>
      </c>
      <c r="BV54" s="300">
        <v>0.85</v>
      </c>
    </row>
    <row r="55" spans="1:74" ht="11.05" customHeight="1" x14ac:dyDescent="0.2">
      <c r="A55" s="212"/>
      <c r="B55" s="496"/>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291"/>
      <c r="AE55" s="291"/>
      <c r="AF55" s="291"/>
      <c r="AG55" s="291"/>
      <c r="AH55" s="291"/>
      <c r="AI55" s="291"/>
      <c r="AJ55" s="291"/>
      <c r="AK55" s="291"/>
      <c r="AL55" s="291"/>
      <c r="AM55" s="291"/>
      <c r="AN55" s="291"/>
      <c r="AO55" s="291"/>
      <c r="AP55" s="291"/>
      <c r="AQ55" s="291"/>
      <c r="AR55" s="291"/>
      <c r="AS55" s="291"/>
      <c r="AT55" s="291"/>
      <c r="AU55" s="291"/>
      <c r="AV55" s="291"/>
      <c r="AW55" s="291"/>
      <c r="AX55" s="291"/>
      <c r="AY55" s="818"/>
      <c r="AZ55" s="818"/>
      <c r="BA55" s="818"/>
      <c r="BB55" s="818"/>
      <c r="BC55" s="818"/>
      <c r="BD55" s="818"/>
      <c r="BE55" s="302"/>
      <c r="BF55" s="302"/>
      <c r="BG55" s="302"/>
      <c r="BH55" s="302"/>
      <c r="BI55" s="302"/>
      <c r="BJ55" s="302"/>
      <c r="BK55" s="302"/>
      <c r="BL55" s="302"/>
      <c r="BM55" s="302"/>
      <c r="BN55" s="302"/>
      <c r="BO55" s="302"/>
      <c r="BP55" s="302"/>
      <c r="BQ55" s="302"/>
      <c r="BR55" s="302"/>
      <c r="BS55" s="302"/>
      <c r="BT55" s="302"/>
      <c r="BU55" s="302"/>
      <c r="BV55" s="302"/>
    </row>
    <row r="56" spans="1:74" s="220" customFormat="1" ht="11.05" customHeight="1" x14ac:dyDescent="0.2">
      <c r="A56" s="490" t="s">
        <v>686</v>
      </c>
      <c r="B56" s="486" t="s">
        <v>687</v>
      </c>
      <c r="C56" s="526">
        <v>170.35090500000001</v>
      </c>
      <c r="D56" s="526">
        <v>150.18066099999999</v>
      </c>
      <c r="E56" s="526">
        <v>152.32976600000001</v>
      </c>
      <c r="F56" s="526">
        <v>143.322968</v>
      </c>
      <c r="G56" s="526">
        <v>145.16365999999999</v>
      </c>
      <c r="H56" s="526">
        <v>145.800082</v>
      </c>
      <c r="I56" s="526">
        <v>148.11912599999999</v>
      </c>
      <c r="J56" s="526">
        <v>143.031058</v>
      </c>
      <c r="K56" s="526">
        <v>137.49927700000001</v>
      </c>
      <c r="L56" s="526">
        <v>138.034223</v>
      </c>
      <c r="M56" s="526">
        <v>137.545895</v>
      </c>
      <c r="N56" s="526">
        <v>136.57931099999999</v>
      </c>
      <c r="O56" s="526">
        <v>132.53527500000001</v>
      </c>
      <c r="P56" s="526">
        <v>127.815134</v>
      </c>
      <c r="Q56" s="526">
        <v>122.05478600000001</v>
      </c>
      <c r="R56" s="526">
        <v>113.37593099999999</v>
      </c>
      <c r="S56" s="526">
        <v>116.82481</v>
      </c>
      <c r="T56" s="526">
        <v>117.475059</v>
      </c>
      <c r="U56" s="526">
        <v>118.980351</v>
      </c>
      <c r="V56" s="526">
        <v>118.56959000000001</v>
      </c>
      <c r="W56" s="526">
        <v>116.054794</v>
      </c>
      <c r="X56" s="526">
        <v>115.630199</v>
      </c>
      <c r="Y56" s="526">
        <v>126.920648</v>
      </c>
      <c r="Z56" s="526">
        <v>125.91252</v>
      </c>
      <c r="AA56" s="526">
        <v>130.78320400000001</v>
      </c>
      <c r="AB56" s="526">
        <v>133.226733</v>
      </c>
      <c r="AC56" s="526">
        <v>120.861096</v>
      </c>
      <c r="AD56" s="526">
        <v>120.810107</v>
      </c>
      <c r="AE56" s="526">
        <v>120.963362</v>
      </c>
      <c r="AF56" s="526">
        <v>119.55630499999999</v>
      </c>
      <c r="AG56" s="526">
        <v>127.61006</v>
      </c>
      <c r="AH56" s="526">
        <v>124.146576</v>
      </c>
      <c r="AI56" s="526">
        <v>126.71482399999999</v>
      </c>
      <c r="AJ56" s="526">
        <v>116.79032599999999</v>
      </c>
      <c r="AK56" s="526">
        <v>121.80802300000001</v>
      </c>
      <c r="AL56" s="526">
        <v>139.777143</v>
      </c>
      <c r="AM56" s="526">
        <v>139.27569199999999</v>
      </c>
      <c r="AN56" s="526">
        <v>128.65023500000001</v>
      </c>
      <c r="AO56" s="526">
        <v>131.85746499999999</v>
      </c>
      <c r="AP56" s="526">
        <v>128.97462999999999</v>
      </c>
      <c r="AQ56" s="526">
        <v>130.3493</v>
      </c>
      <c r="AR56" s="526">
        <v>133.40813800000001</v>
      </c>
      <c r="AS56" s="526">
        <v>139.12683799999999</v>
      </c>
      <c r="AT56" s="526">
        <v>134.85186999999999</v>
      </c>
      <c r="AU56" s="526">
        <v>133.45749799999999</v>
      </c>
      <c r="AV56" s="526">
        <v>126.68462700000001</v>
      </c>
      <c r="AW56" s="526">
        <v>133.97407100000001</v>
      </c>
      <c r="AX56" s="526">
        <v>140.28904800000001</v>
      </c>
      <c r="AY56" s="842">
        <v>129.89338100000001</v>
      </c>
      <c r="AZ56" s="842">
        <v>128.51532700000001</v>
      </c>
      <c r="BA56" s="842">
        <v>125.713746</v>
      </c>
      <c r="BB56" s="842">
        <v>118.053775</v>
      </c>
      <c r="BC56" s="842">
        <v>115.65347429000001</v>
      </c>
      <c r="BD56" s="842">
        <v>111.17424052</v>
      </c>
      <c r="BE56" s="536">
        <v>112.5093</v>
      </c>
      <c r="BF56" s="536">
        <v>112.7406</v>
      </c>
      <c r="BG56" s="536">
        <v>108.5378</v>
      </c>
      <c r="BH56" s="536">
        <v>105.8536</v>
      </c>
      <c r="BI56" s="536">
        <v>111.9572</v>
      </c>
      <c r="BJ56" s="536">
        <v>115.42910000000001</v>
      </c>
      <c r="BK56" s="536">
        <v>119.15009999999999</v>
      </c>
      <c r="BL56" s="536">
        <v>113.95699999999999</v>
      </c>
      <c r="BM56" s="536">
        <v>112.1318</v>
      </c>
      <c r="BN56" s="536">
        <v>108.17270000000001</v>
      </c>
      <c r="BO56" s="536">
        <v>111.38249999999999</v>
      </c>
      <c r="BP56" s="536">
        <v>109.90089999999999</v>
      </c>
      <c r="BQ56" s="536">
        <v>112.6561</v>
      </c>
      <c r="BR56" s="536">
        <v>113.88379999999999</v>
      </c>
      <c r="BS56" s="536">
        <v>108.5478</v>
      </c>
      <c r="BT56" s="536">
        <v>103.7432</v>
      </c>
      <c r="BU56" s="536">
        <v>107.5228</v>
      </c>
      <c r="BV56" s="536">
        <v>115.3612</v>
      </c>
    </row>
    <row r="57" spans="1:74" ht="11.05" customHeight="1" x14ac:dyDescent="0.2">
      <c r="A57" s="212" t="s">
        <v>506</v>
      </c>
      <c r="B57" s="487" t="s">
        <v>477</v>
      </c>
      <c r="C57" s="527">
        <v>164.05760799999999</v>
      </c>
      <c r="D57" s="527">
        <v>144.01243700000001</v>
      </c>
      <c r="E57" s="527">
        <v>146.07853600000001</v>
      </c>
      <c r="F57" s="527">
        <v>137.21829700000001</v>
      </c>
      <c r="G57" s="527">
        <v>139.59954400000001</v>
      </c>
      <c r="H57" s="527">
        <v>140.132555</v>
      </c>
      <c r="I57" s="527">
        <v>142.13915600000001</v>
      </c>
      <c r="J57" s="527">
        <v>137.625441</v>
      </c>
      <c r="K57" s="527">
        <v>132.095395</v>
      </c>
      <c r="L57" s="527">
        <v>132.81144399999999</v>
      </c>
      <c r="M57" s="527">
        <v>131.69239400000001</v>
      </c>
      <c r="N57" s="527">
        <v>130.03906000000001</v>
      </c>
      <c r="O57" s="527">
        <v>125.281997</v>
      </c>
      <c r="P57" s="527">
        <v>120.609776</v>
      </c>
      <c r="Q57" s="527">
        <v>114.65761500000001</v>
      </c>
      <c r="R57" s="527">
        <v>106.291242</v>
      </c>
      <c r="S57" s="527">
        <v>109.712137</v>
      </c>
      <c r="T57" s="527">
        <v>111.329024</v>
      </c>
      <c r="U57" s="527">
        <v>112.59147400000001</v>
      </c>
      <c r="V57" s="527">
        <v>113.121844</v>
      </c>
      <c r="W57" s="527">
        <v>110.53083700000001</v>
      </c>
      <c r="X57" s="527">
        <v>110.49194900000001</v>
      </c>
      <c r="Y57" s="527">
        <v>120.60104200000001</v>
      </c>
      <c r="Z57" s="527">
        <v>118.89921</v>
      </c>
      <c r="AA57" s="527">
        <v>122.69627</v>
      </c>
      <c r="AB57" s="527">
        <v>124.661743</v>
      </c>
      <c r="AC57" s="527">
        <v>111.693021</v>
      </c>
      <c r="AD57" s="527">
        <v>111.71016400000001</v>
      </c>
      <c r="AE57" s="527">
        <v>112.76200900000001</v>
      </c>
      <c r="AF57" s="527">
        <v>111.99350800000001</v>
      </c>
      <c r="AG57" s="527">
        <v>119.786492</v>
      </c>
      <c r="AH57" s="527">
        <v>116.450351</v>
      </c>
      <c r="AI57" s="527">
        <v>118.841938</v>
      </c>
      <c r="AJ57" s="527">
        <v>109.617171</v>
      </c>
      <c r="AK57" s="527">
        <v>113.160725</v>
      </c>
      <c r="AL57" s="527">
        <v>130.48589899999999</v>
      </c>
      <c r="AM57" s="527">
        <v>128.69119499999999</v>
      </c>
      <c r="AN57" s="527">
        <v>117.795738</v>
      </c>
      <c r="AO57" s="527">
        <v>121.164891</v>
      </c>
      <c r="AP57" s="527">
        <v>117.841658</v>
      </c>
      <c r="AQ57" s="527">
        <v>120.27692</v>
      </c>
      <c r="AR57" s="527">
        <v>123.123904</v>
      </c>
      <c r="AS57" s="527">
        <v>129.60264599999999</v>
      </c>
      <c r="AT57" s="527">
        <v>125.44728499999999</v>
      </c>
      <c r="AU57" s="527">
        <v>124.295759</v>
      </c>
      <c r="AV57" s="527">
        <v>117.859622</v>
      </c>
      <c r="AW57" s="527">
        <v>125.034999</v>
      </c>
      <c r="AX57" s="527">
        <v>130.338007</v>
      </c>
      <c r="AY57" s="827">
        <v>119.93326</v>
      </c>
      <c r="AZ57" s="827">
        <v>119.388324</v>
      </c>
      <c r="BA57" s="827">
        <v>116.82599999999999</v>
      </c>
      <c r="BB57" s="827">
        <v>110.512704</v>
      </c>
      <c r="BC57" s="827">
        <v>107.99371429</v>
      </c>
      <c r="BD57" s="827">
        <v>103.63656852</v>
      </c>
      <c r="BE57" s="532">
        <v>104.9006</v>
      </c>
      <c r="BF57" s="532">
        <v>105.2316</v>
      </c>
      <c r="BG57" s="532">
        <v>100.9447</v>
      </c>
      <c r="BH57" s="532">
        <v>98.199799999999996</v>
      </c>
      <c r="BI57" s="532">
        <v>103.7002</v>
      </c>
      <c r="BJ57" s="532">
        <v>106.5528</v>
      </c>
      <c r="BK57" s="532">
        <v>109.58280000000001</v>
      </c>
      <c r="BL57" s="532">
        <v>104.13720000000001</v>
      </c>
      <c r="BM57" s="532">
        <v>102.1581</v>
      </c>
      <c r="BN57" s="532">
        <v>98.250060000000005</v>
      </c>
      <c r="BO57" s="532">
        <v>101.86660000000001</v>
      </c>
      <c r="BP57" s="532">
        <v>100.4997</v>
      </c>
      <c r="BQ57" s="532">
        <v>103.1995</v>
      </c>
      <c r="BR57" s="532">
        <v>104.62730000000001</v>
      </c>
      <c r="BS57" s="532">
        <v>99.388810000000007</v>
      </c>
      <c r="BT57" s="532">
        <v>94.512280000000004</v>
      </c>
      <c r="BU57" s="532">
        <v>97.684039999999996</v>
      </c>
      <c r="BV57" s="532">
        <v>104.90479999999999</v>
      </c>
    </row>
    <row r="58" spans="1:74" ht="11.05" customHeight="1" x14ac:dyDescent="0.2">
      <c r="A58" s="212" t="s">
        <v>680</v>
      </c>
      <c r="B58" s="487" t="s">
        <v>681</v>
      </c>
      <c r="C58" s="527">
        <v>4.5803219999999998</v>
      </c>
      <c r="D58" s="527">
        <v>4.1893779999999996</v>
      </c>
      <c r="E58" s="527">
        <v>4.2837800000000001</v>
      </c>
      <c r="F58" s="527">
        <v>4.1831659999999999</v>
      </c>
      <c r="G58" s="527">
        <v>3.8045040000000001</v>
      </c>
      <c r="H58" s="527">
        <v>3.7475589999999999</v>
      </c>
      <c r="I58" s="527">
        <v>3.69692</v>
      </c>
      <c r="J58" s="527">
        <v>3.368598</v>
      </c>
      <c r="K58" s="527">
        <v>3.2295250000000002</v>
      </c>
      <c r="L58" s="527">
        <v>3.3396520000000001</v>
      </c>
      <c r="M58" s="527">
        <v>3.7468979999999998</v>
      </c>
      <c r="N58" s="527">
        <v>4.1874989999999999</v>
      </c>
      <c r="O58" s="527">
        <v>4.5435610000000004</v>
      </c>
      <c r="P58" s="527">
        <v>4.4573140000000002</v>
      </c>
      <c r="Q58" s="527">
        <v>4.6917960000000001</v>
      </c>
      <c r="R58" s="527">
        <v>4.2124980000000001</v>
      </c>
      <c r="S58" s="527">
        <v>3.8392409999999999</v>
      </c>
      <c r="T58" s="527">
        <v>3.4044020000000002</v>
      </c>
      <c r="U58" s="527">
        <v>3.2404609999999998</v>
      </c>
      <c r="V58" s="527">
        <v>2.893751</v>
      </c>
      <c r="W58" s="527">
        <v>2.8262809999999998</v>
      </c>
      <c r="X58" s="527">
        <v>2.9032480000000001</v>
      </c>
      <c r="Y58" s="527">
        <v>3.2323279999999999</v>
      </c>
      <c r="Z58" s="527">
        <v>3.6078510000000001</v>
      </c>
      <c r="AA58" s="527">
        <v>4.4015740000000001</v>
      </c>
      <c r="AB58" s="527">
        <v>4.8862120000000004</v>
      </c>
      <c r="AC58" s="527">
        <v>5.1326409999999996</v>
      </c>
      <c r="AD58" s="527">
        <v>4.957382</v>
      </c>
      <c r="AE58" s="527">
        <v>4.4874700000000001</v>
      </c>
      <c r="AF58" s="527">
        <v>3.997913</v>
      </c>
      <c r="AG58" s="527">
        <v>3.7529840000000001</v>
      </c>
      <c r="AH58" s="527">
        <v>3.6224940000000001</v>
      </c>
      <c r="AI58" s="527">
        <v>3.628952</v>
      </c>
      <c r="AJ58" s="527">
        <v>3.50522</v>
      </c>
      <c r="AK58" s="527">
        <v>3.6545230000000002</v>
      </c>
      <c r="AL58" s="527">
        <v>3.8134739999999998</v>
      </c>
      <c r="AM58" s="527">
        <v>4.205152</v>
      </c>
      <c r="AN58" s="527">
        <v>4.5640770000000002</v>
      </c>
      <c r="AO58" s="527">
        <v>4.4007630000000004</v>
      </c>
      <c r="AP58" s="527">
        <v>4.4130779999999996</v>
      </c>
      <c r="AQ58" s="527">
        <v>4.1852739999999997</v>
      </c>
      <c r="AR58" s="527">
        <v>3.7276500000000001</v>
      </c>
      <c r="AS58" s="527">
        <v>3.373122</v>
      </c>
      <c r="AT58" s="527">
        <v>3.1996020000000001</v>
      </c>
      <c r="AU58" s="527">
        <v>3.164625</v>
      </c>
      <c r="AV58" s="527">
        <v>3.0068589999999999</v>
      </c>
      <c r="AW58" s="527">
        <v>3.3085529999999999</v>
      </c>
      <c r="AX58" s="527">
        <v>3.5520619999999998</v>
      </c>
      <c r="AY58" s="827">
        <v>3.0575519999999998</v>
      </c>
      <c r="AZ58" s="827">
        <v>3.0138310000000001</v>
      </c>
      <c r="BA58" s="827">
        <v>3.027501</v>
      </c>
      <c r="BB58" s="827">
        <v>2.9141539999999999</v>
      </c>
      <c r="BC58" s="827">
        <v>2.98142</v>
      </c>
      <c r="BD58" s="827">
        <v>2.8353739999999998</v>
      </c>
      <c r="BE58" s="532">
        <v>2.7159049999999998</v>
      </c>
      <c r="BF58" s="532">
        <v>2.5681630000000002</v>
      </c>
      <c r="BG58" s="532">
        <v>2.5539589999999999</v>
      </c>
      <c r="BH58" s="532">
        <v>2.5630130000000002</v>
      </c>
      <c r="BI58" s="532">
        <v>2.8132739999999998</v>
      </c>
      <c r="BJ58" s="532">
        <v>3.0998960000000002</v>
      </c>
      <c r="BK58" s="532">
        <v>3.4940820000000001</v>
      </c>
      <c r="BL58" s="532">
        <v>3.7508590000000002</v>
      </c>
      <c r="BM58" s="532">
        <v>3.7956210000000001</v>
      </c>
      <c r="BN58" s="532">
        <v>3.6653159999999998</v>
      </c>
      <c r="BO58" s="532">
        <v>3.2915079999999999</v>
      </c>
      <c r="BP58" s="532">
        <v>3.0783369999999999</v>
      </c>
      <c r="BQ58" s="532">
        <v>2.9613510000000001</v>
      </c>
      <c r="BR58" s="532">
        <v>2.7583769999999999</v>
      </c>
      <c r="BS58" s="532">
        <v>2.6054010000000001</v>
      </c>
      <c r="BT58" s="532">
        <v>2.672777</v>
      </c>
      <c r="BU58" s="532">
        <v>2.9760770000000001</v>
      </c>
      <c r="BV58" s="532">
        <v>3.3108580000000001</v>
      </c>
    </row>
    <row r="59" spans="1:74" s="182" customFormat="1" ht="11.05" customHeight="1" x14ac:dyDescent="0.2">
      <c r="A59" s="212" t="s">
        <v>682</v>
      </c>
      <c r="B59" s="525" t="s">
        <v>683</v>
      </c>
      <c r="C59" s="763">
        <v>1.7129749999999999</v>
      </c>
      <c r="D59" s="763">
        <v>1.9788460000000001</v>
      </c>
      <c r="E59" s="763">
        <v>1.9674499999999999</v>
      </c>
      <c r="F59" s="763">
        <v>1.921505</v>
      </c>
      <c r="G59" s="763">
        <v>1.759612</v>
      </c>
      <c r="H59" s="763">
        <v>1.9199679999999999</v>
      </c>
      <c r="I59" s="763">
        <v>2.2830499999999998</v>
      </c>
      <c r="J59" s="763">
        <v>2.0370189999999999</v>
      </c>
      <c r="K59" s="763">
        <v>2.1743570000000001</v>
      </c>
      <c r="L59" s="763">
        <v>1.883127</v>
      </c>
      <c r="M59" s="763">
        <v>2.1066029999999998</v>
      </c>
      <c r="N59" s="763">
        <v>2.3527520000000002</v>
      </c>
      <c r="O59" s="763">
        <v>2.7097169999999999</v>
      </c>
      <c r="P59" s="763">
        <v>2.7480440000000002</v>
      </c>
      <c r="Q59" s="763">
        <v>2.7053750000000001</v>
      </c>
      <c r="R59" s="763">
        <v>2.8721909999999999</v>
      </c>
      <c r="S59" s="763">
        <v>3.2734320000000001</v>
      </c>
      <c r="T59" s="763">
        <v>2.7416330000000002</v>
      </c>
      <c r="U59" s="763">
        <v>3.1484160000000001</v>
      </c>
      <c r="V59" s="763">
        <v>2.553995</v>
      </c>
      <c r="W59" s="763">
        <v>2.697676</v>
      </c>
      <c r="X59" s="763">
        <v>2.2350020000000002</v>
      </c>
      <c r="Y59" s="763">
        <v>3.087278</v>
      </c>
      <c r="Z59" s="763">
        <v>3.405459</v>
      </c>
      <c r="AA59" s="763">
        <v>3.6853600000000002</v>
      </c>
      <c r="AB59" s="763">
        <v>3.6787779999999999</v>
      </c>
      <c r="AC59" s="763">
        <v>4.0354340000000004</v>
      </c>
      <c r="AD59" s="763">
        <v>4.1425609999999997</v>
      </c>
      <c r="AE59" s="763">
        <v>3.713883</v>
      </c>
      <c r="AF59" s="763">
        <v>3.5648840000000002</v>
      </c>
      <c r="AG59" s="763">
        <v>4.0705840000000002</v>
      </c>
      <c r="AH59" s="763">
        <v>4.0737310000000004</v>
      </c>
      <c r="AI59" s="763">
        <v>4.2439340000000003</v>
      </c>
      <c r="AJ59" s="763">
        <v>3.6679349999999999</v>
      </c>
      <c r="AK59" s="763">
        <v>4.992775</v>
      </c>
      <c r="AL59" s="763">
        <v>5.4777699999999996</v>
      </c>
      <c r="AM59" s="763">
        <v>6.3793449999999998</v>
      </c>
      <c r="AN59" s="763">
        <v>6.2904200000000001</v>
      </c>
      <c r="AO59" s="763">
        <v>6.291811</v>
      </c>
      <c r="AP59" s="763">
        <v>6.719894</v>
      </c>
      <c r="AQ59" s="763">
        <v>5.8871060000000002</v>
      </c>
      <c r="AR59" s="763">
        <v>6.556584</v>
      </c>
      <c r="AS59" s="763">
        <v>6.1510699999999998</v>
      </c>
      <c r="AT59" s="763">
        <v>6.2049830000000004</v>
      </c>
      <c r="AU59" s="763">
        <v>5.9971139999999998</v>
      </c>
      <c r="AV59" s="763">
        <v>5.8181459999999996</v>
      </c>
      <c r="AW59" s="763">
        <v>5.6305189999999996</v>
      </c>
      <c r="AX59" s="763">
        <v>6.3989789999999998</v>
      </c>
      <c r="AY59" s="846">
        <v>6.9025689999999997</v>
      </c>
      <c r="AZ59" s="846">
        <v>6.1131719999999996</v>
      </c>
      <c r="BA59" s="846">
        <v>5.8602449999999999</v>
      </c>
      <c r="BB59" s="846">
        <v>4.6269169999999997</v>
      </c>
      <c r="BC59" s="846">
        <v>4.6783400000000004</v>
      </c>
      <c r="BD59" s="846">
        <v>4.7022979999999999</v>
      </c>
      <c r="BE59" s="764">
        <v>4.8927399999999999</v>
      </c>
      <c r="BF59" s="764">
        <v>4.9407750000000004</v>
      </c>
      <c r="BG59" s="764">
        <v>5.0391339999999998</v>
      </c>
      <c r="BH59" s="764">
        <v>5.09077</v>
      </c>
      <c r="BI59" s="764">
        <v>5.4437720000000001</v>
      </c>
      <c r="BJ59" s="764">
        <v>5.776408</v>
      </c>
      <c r="BK59" s="764">
        <v>6.0732400000000002</v>
      </c>
      <c r="BL59" s="764">
        <v>6.0689390000000003</v>
      </c>
      <c r="BM59" s="764">
        <v>6.178045</v>
      </c>
      <c r="BN59" s="764">
        <v>6.2572809999999999</v>
      </c>
      <c r="BO59" s="764">
        <v>6.2243409999999999</v>
      </c>
      <c r="BP59" s="764">
        <v>6.3228390000000001</v>
      </c>
      <c r="BQ59" s="764">
        <v>6.4953010000000004</v>
      </c>
      <c r="BR59" s="764">
        <v>6.4981929999999997</v>
      </c>
      <c r="BS59" s="764">
        <v>6.5535810000000003</v>
      </c>
      <c r="BT59" s="764">
        <v>6.5581709999999998</v>
      </c>
      <c r="BU59" s="764">
        <v>6.8626649999999998</v>
      </c>
      <c r="BV59" s="764">
        <v>7.1455739999999999</v>
      </c>
    </row>
    <row r="60" spans="1:74" s="118" customFormat="1" ht="11.95" customHeight="1" x14ac:dyDescent="0.2">
      <c r="A60" s="934"/>
      <c r="B60" s="759" t="s">
        <v>688</v>
      </c>
      <c r="C60" s="728"/>
      <c r="D60" s="728"/>
      <c r="E60" s="728"/>
      <c r="F60" s="728"/>
      <c r="G60" s="728"/>
      <c r="H60" s="728"/>
      <c r="I60" s="728"/>
      <c r="J60" s="728"/>
      <c r="K60" s="728"/>
      <c r="L60" s="728"/>
      <c r="M60" s="728"/>
      <c r="N60" s="728"/>
      <c r="O60" s="728"/>
      <c r="P60" s="728"/>
      <c r="Q60" s="706"/>
      <c r="R60" s="254"/>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588"/>
      <c r="AZ60" s="588"/>
      <c r="BA60" s="588"/>
      <c r="BB60" s="588"/>
      <c r="BC60" s="588"/>
      <c r="BD60" s="588"/>
      <c r="BE60" s="162"/>
      <c r="BF60" s="588"/>
      <c r="BG60" s="588"/>
      <c r="BH60" s="588"/>
      <c r="BI60" s="588"/>
      <c r="BJ60" s="162"/>
      <c r="BK60" s="935"/>
      <c r="BL60" s="935"/>
      <c r="BM60" s="935"/>
      <c r="BN60" s="935"/>
      <c r="BO60" s="935"/>
      <c r="BP60" s="935"/>
      <c r="BQ60" s="935"/>
      <c r="BR60" s="935"/>
      <c r="BS60" s="935"/>
      <c r="BT60" s="935"/>
      <c r="BU60" s="935"/>
      <c r="BV60" s="935"/>
    </row>
    <row r="61" spans="1:74" s="118" customFormat="1" ht="11.95" customHeight="1" x14ac:dyDescent="0.2">
      <c r="A61" s="934"/>
      <c r="B61" s="1041" t="s">
        <v>689</v>
      </c>
      <c r="C61" s="1041"/>
      <c r="D61" s="1041"/>
      <c r="E61" s="1041"/>
      <c r="F61" s="1041"/>
      <c r="G61" s="1041"/>
      <c r="H61" s="1041"/>
      <c r="I61" s="1041"/>
      <c r="J61" s="1041"/>
      <c r="K61" s="1041"/>
      <c r="L61" s="1041"/>
      <c r="M61" s="1041"/>
      <c r="N61" s="1041"/>
      <c r="O61" s="1041"/>
      <c r="P61" s="1041"/>
      <c r="Q61" s="1041"/>
      <c r="R61" s="254"/>
      <c r="S61" s="935"/>
      <c r="T61" s="935"/>
      <c r="U61" s="935"/>
      <c r="V61" s="935"/>
      <c r="W61" s="935"/>
      <c r="X61" s="935"/>
      <c r="Y61" s="935"/>
      <c r="Z61" s="935"/>
      <c r="AA61" s="935"/>
      <c r="AB61" s="935"/>
      <c r="AC61" s="935"/>
      <c r="AD61" s="935"/>
      <c r="AE61" s="935"/>
      <c r="AF61" s="935"/>
      <c r="AG61" s="935"/>
      <c r="AH61" s="935"/>
      <c r="AI61" s="935"/>
      <c r="AJ61" s="935"/>
      <c r="AK61" s="935"/>
      <c r="AL61" s="935"/>
      <c r="AM61" s="935"/>
      <c r="AN61" s="935"/>
      <c r="AO61" s="935"/>
      <c r="AP61" s="935"/>
      <c r="AQ61" s="935"/>
      <c r="AR61" s="935"/>
      <c r="AS61" s="935"/>
      <c r="AT61" s="935"/>
      <c r="AU61" s="935"/>
      <c r="AV61" s="935"/>
      <c r="AW61" s="935"/>
      <c r="AX61" s="935"/>
      <c r="AY61" s="588"/>
      <c r="AZ61" s="588"/>
      <c r="BA61" s="588"/>
      <c r="BB61" s="588"/>
      <c r="BC61" s="588"/>
      <c r="BD61" s="588"/>
      <c r="BE61" s="162"/>
      <c r="BF61" s="588"/>
      <c r="BG61" s="588"/>
      <c r="BH61" s="588"/>
      <c r="BI61" s="588"/>
      <c r="BJ61" s="162"/>
      <c r="BK61" s="935"/>
      <c r="BL61" s="935"/>
      <c r="BM61" s="935"/>
      <c r="BN61" s="935"/>
      <c r="BO61" s="935"/>
      <c r="BP61" s="935"/>
      <c r="BQ61" s="935"/>
      <c r="BR61" s="935"/>
      <c r="BS61" s="935"/>
      <c r="BT61" s="935"/>
      <c r="BU61" s="935"/>
      <c r="BV61" s="935"/>
    </row>
    <row r="62" spans="1:74" s="118" customFormat="1" ht="11.95" customHeight="1" x14ac:dyDescent="0.2">
      <c r="A62" s="934"/>
      <c r="B62" s="1041" t="s">
        <v>690</v>
      </c>
      <c r="C62" s="1041"/>
      <c r="D62" s="1041"/>
      <c r="E62" s="1041"/>
      <c r="F62" s="1041"/>
      <c r="G62" s="1041"/>
      <c r="H62" s="1041"/>
      <c r="I62" s="1041"/>
      <c r="J62" s="1041"/>
      <c r="K62" s="1041"/>
      <c r="L62" s="1041"/>
      <c r="M62" s="1041"/>
      <c r="N62" s="1041"/>
      <c r="O62" s="1041"/>
      <c r="P62" s="1041"/>
      <c r="Q62" s="1041"/>
      <c r="R62" s="254"/>
      <c r="S62" s="935"/>
      <c r="T62" s="935"/>
      <c r="U62" s="935"/>
      <c r="V62" s="935"/>
      <c r="W62" s="935"/>
      <c r="X62" s="935"/>
      <c r="Y62" s="935"/>
      <c r="Z62" s="935"/>
      <c r="AA62" s="935"/>
      <c r="AB62" s="935"/>
      <c r="AC62" s="935"/>
      <c r="AD62" s="935"/>
      <c r="AE62" s="935"/>
      <c r="AF62" s="935"/>
      <c r="AG62" s="935"/>
      <c r="AH62" s="935"/>
      <c r="AI62" s="935"/>
      <c r="AJ62" s="935"/>
      <c r="AK62" s="935"/>
      <c r="AL62" s="935"/>
      <c r="AM62" s="935"/>
      <c r="AN62" s="935"/>
      <c r="AO62" s="935"/>
      <c r="AP62" s="935"/>
      <c r="AQ62" s="935"/>
      <c r="AR62" s="935"/>
      <c r="AS62" s="935"/>
      <c r="AT62" s="935"/>
      <c r="AU62" s="935"/>
      <c r="AV62" s="935"/>
      <c r="AW62" s="935"/>
      <c r="AX62" s="935"/>
      <c r="AY62" s="588"/>
      <c r="AZ62" s="588"/>
      <c r="BA62" s="588"/>
      <c r="BB62" s="588"/>
      <c r="BC62" s="588"/>
      <c r="BD62" s="588"/>
      <c r="BE62" s="162"/>
      <c r="BF62" s="588"/>
      <c r="BG62" s="588"/>
      <c r="BH62" s="588"/>
      <c r="BI62" s="588"/>
      <c r="BJ62" s="162"/>
      <c r="BK62" s="935"/>
      <c r="BL62" s="935"/>
      <c r="BM62" s="935"/>
      <c r="BN62" s="935"/>
      <c r="BO62" s="935"/>
      <c r="BP62" s="935"/>
      <c r="BQ62" s="935"/>
      <c r="BR62" s="935"/>
      <c r="BS62" s="935"/>
      <c r="BT62" s="935"/>
      <c r="BU62" s="935"/>
      <c r="BV62" s="935"/>
    </row>
    <row r="63" spans="1:74" s="118" customFormat="1" ht="11.95" customHeight="1" x14ac:dyDescent="0.2">
      <c r="A63" s="934"/>
      <c r="B63" s="1041" t="s">
        <v>691</v>
      </c>
      <c r="C63" s="1041"/>
      <c r="D63" s="1041"/>
      <c r="E63" s="1041"/>
      <c r="F63" s="1041"/>
      <c r="G63" s="1041"/>
      <c r="H63" s="1041"/>
      <c r="I63" s="1041"/>
      <c r="J63" s="1041"/>
      <c r="K63" s="1041"/>
      <c r="L63" s="1041"/>
      <c r="M63" s="1041"/>
      <c r="N63" s="1041"/>
      <c r="O63" s="1041"/>
      <c r="P63" s="1041"/>
      <c r="Q63" s="1041"/>
      <c r="R63" s="254"/>
      <c r="S63" s="935"/>
      <c r="T63" s="935"/>
      <c r="U63" s="935"/>
      <c r="V63" s="935"/>
      <c r="W63" s="935"/>
      <c r="X63" s="935"/>
      <c r="Y63" s="935"/>
      <c r="Z63" s="935"/>
      <c r="AA63" s="935"/>
      <c r="AB63" s="935"/>
      <c r="AC63" s="935"/>
      <c r="AD63" s="935"/>
      <c r="AE63" s="935"/>
      <c r="AF63" s="935"/>
      <c r="AG63" s="935"/>
      <c r="AH63" s="935"/>
      <c r="AI63" s="935"/>
      <c r="AJ63" s="935"/>
      <c r="AK63" s="935"/>
      <c r="AL63" s="935"/>
      <c r="AM63" s="935"/>
      <c r="AN63" s="935"/>
      <c r="AO63" s="935"/>
      <c r="AP63" s="935"/>
      <c r="AQ63" s="935"/>
      <c r="AR63" s="935"/>
      <c r="AS63" s="935"/>
      <c r="AT63" s="935"/>
      <c r="AU63" s="935"/>
      <c r="AV63" s="935"/>
      <c r="AW63" s="935"/>
      <c r="AX63" s="935"/>
      <c r="AY63" s="588"/>
      <c r="AZ63" s="588"/>
      <c r="BA63" s="588"/>
      <c r="BB63" s="588"/>
      <c r="BC63" s="588"/>
      <c r="BD63" s="588"/>
      <c r="BE63" s="162"/>
      <c r="BF63" s="588"/>
      <c r="BG63" s="588"/>
      <c r="BH63" s="588"/>
      <c r="BI63" s="588"/>
      <c r="BJ63" s="162"/>
      <c r="BK63" s="935"/>
      <c r="BL63" s="935"/>
      <c r="BM63" s="935"/>
      <c r="BN63" s="935"/>
      <c r="BO63" s="935"/>
      <c r="BP63" s="935"/>
      <c r="BQ63" s="935"/>
      <c r="BR63" s="935"/>
      <c r="BS63" s="935"/>
      <c r="BT63" s="935"/>
      <c r="BU63" s="935"/>
      <c r="BV63" s="935"/>
    </row>
    <row r="64" spans="1:74" s="118" customFormat="1" ht="11.95" customHeight="1" x14ac:dyDescent="0.2">
      <c r="A64" s="934"/>
      <c r="B64" s="1043" t="s">
        <v>692</v>
      </c>
      <c r="C64" s="1043"/>
      <c r="D64" s="1043"/>
      <c r="E64" s="1043"/>
      <c r="F64" s="1043"/>
      <c r="G64" s="1043"/>
      <c r="H64" s="1043"/>
      <c r="I64" s="1043"/>
      <c r="J64" s="1043"/>
      <c r="K64" s="1043"/>
      <c r="L64" s="1043"/>
      <c r="M64" s="1043"/>
      <c r="N64" s="1043"/>
      <c r="O64" s="1043"/>
      <c r="P64" s="1043"/>
      <c r="Q64" s="1043"/>
      <c r="R64" s="254"/>
      <c r="S64" s="935"/>
      <c r="T64" s="935"/>
      <c r="U64" s="935"/>
      <c r="V64" s="935"/>
      <c r="W64" s="935"/>
      <c r="X64" s="935"/>
      <c r="Y64" s="935"/>
      <c r="Z64" s="935"/>
      <c r="AA64" s="935"/>
      <c r="AB64" s="935"/>
      <c r="AC64" s="935"/>
      <c r="AD64" s="935"/>
      <c r="AE64" s="935"/>
      <c r="AF64" s="935"/>
      <c r="AG64" s="935"/>
      <c r="AH64" s="935"/>
      <c r="AI64" s="935"/>
      <c r="AJ64" s="935"/>
      <c r="AK64" s="935"/>
      <c r="AL64" s="935"/>
      <c r="AM64" s="935"/>
      <c r="AN64" s="935"/>
      <c r="AO64" s="935"/>
      <c r="AP64" s="935"/>
      <c r="AQ64" s="935"/>
      <c r="AR64" s="935"/>
      <c r="AS64" s="935"/>
      <c r="AT64" s="935"/>
      <c r="AU64" s="935"/>
      <c r="AV64" s="935"/>
      <c r="AW64" s="935"/>
      <c r="AX64" s="935"/>
      <c r="AY64" s="588"/>
      <c r="AZ64" s="588"/>
      <c r="BA64" s="588"/>
      <c r="BB64" s="588"/>
      <c r="BC64" s="588"/>
      <c r="BD64" s="588"/>
      <c r="BE64" s="162"/>
      <c r="BF64" s="588"/>
      <c r="BG64" s="588"/>
      <c r="BH64" s="588"/>
      <c r="BI64" s="588"/>
      <c r="BJ64" s="162"/>
      <c r="BK64" s="935"/>
      <c r="BL64" s="935"/>
      <c r="BM64" s="935"/>
      <c r="BN64" s="935"/>
      <c r="BO64" s="935"/>
      <c r="BP64" s="935"/>
      <c r="BQ64" s="935"/>
      <c r="BR64" s="935"/>
      <c r="BS64" s="935"/>
      <c r="BT64" s="935"/>
      <c r="BU64" s="935"/>
      <c r="BV64" s="935"/>
    </row>
    <row r="65" spans="1:74" s="118" customFormat="1" ht="11.95" customHeight="1" x14ac:dyDescent="0.2">
      <c r="A65" s="934"/>
      <c r="B65" s="759" t="s">
        <v>693</v>
      </c>
      <c r="C65" s="728"/>
      <c r="D65" s="728"/>
      <c r="E65" s="728"/>
      <c r="F65" s="728"/>
      <c r="G65" s="728"/>
      <c r="H65" s="762"/>
      <c r="I65" s="728"/>
      <c r="J65" s="728"/>
      <c r="K65" s="728"/>
      <c r="L65" s="728"/>
      <c r="M65" s="728"/>
      <c r="N65" s="728"/>
      <c r="O65" s="728"/>
      <c r="P65" s="728"/>
      <c r="Q65" s="706"/>
      <c r="R65" s="254"/>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35"/>
      <c r="AR65" s="935"/>
      <c r="AS65" s="935"/>
      <c r="AT65" s="935"/>
      <c r="AU65" s="935"/>
      <c r="AV65" s="935"/>
      <c r="AW65" s="935"/>
      <c r="AX65" s="935"/>
      <c r="AY65" s="588"/>
      <c r="AZ65" s="588"/>
      <c r="BA65" s="588"/>
      <c r="BB65" s="588"/>
      <c r="BC65" s="588"/>
      <c r="BD65" s="588"/>
      <c r="BE65" s="162"/>
      <c r="BF65" s="588"/>
      <c r="BG65" s="588"/>
      <c r="BH65" s="588"/>
      <c r="BI65" s="588"/>
      <c r="BJ65" s="162"/>
      <c r="BK65" s="935"/>
      <c r="BL65" s="935"/>
      <c r="BM65" s="935"/>
      <c r="BN65" s="935"/>
      <c r="BO65" s="935"/>
      <c r="BP65" s="935"/>
      <c r="BQ65" s="935"/>
      <c r="BR65" s="935"/>
      <c r="BS65" s="935"/>
      <c r="BT65" s="935"/>
      <c r="BU65" s="935"/>
      <c r="BV65" s="935"/>
    </row>
    <row r="66" spans="1:74" s="118" customFormat="1" ht="11.95" customHeight="1" x14ac:dyDescent="0.2">
      <c r="A66" s="934"/>
      <c r="B66" s="759" t="s">
        <v>694</v>
      </c>
      <c r="C66" s="728"/>
      <c r="D66" s="728"/>
      <c r="E66" s="728"/>
      <c r="F66" s="728"/>
      <c r="G66" s="728"/>
      <c r="H66" s="762"/>
      <c r="I66" s="728"/>
      <c r="J66" s="728"/>
      <c r="K66" s="728"/>
      <c r="L66" s="728"/>
      <c r="M66" s="728"/>
      <c r="N66" s="728"/>
      <c r="O66" s="728"/>
      <c r="P66" s="728"/>
      <c r="Q66" s="706"/>
      <c r="R66" s="254"/>
      <c r="S66" s="935"/>
      <c r="T66" s="935"/>
      <c r="U66" s="935"/>
      <c r="V66" s="935"/>
      <c r="W66" s="935"/>
      <c r="X66" s="935"/>
      <c r="Y66" s="935"/>
      <c r="Z66" s="935"/>
      <c r="AA66" s="935"/>
      <c r="AB66" s="935"/>
      <c r="AC66" s="935"/>
      <c r="AD66" s="935"/>
      <c r="AE66" s="935"/>
      <c r="AF66" s="935"/>
      <c r="AG66" s="935"/>
      <c r="AH66" s="935"/>
      <c r="AI66" s="935"/>
      <c r="AJ66" s="935"/>
      <c r="AK66" s="935"/>
      <c r="AL66" s="935"/>
      <c r="AM66" s="935"/>
      <c r="AN66" s="935"/>
      <c r="AO66" s="935"/>
      <c r="AP66" s="935"/>
      <c r="AQ66" s="935"/>
      <c r="AR66" s="935"/>
      <c r="AS66" s="935"/>
      <c r="AT66" s="935"/>
      <c r="AU66" s="935"/>
      <c r="AV66" s="935"/>
      <c r="AW66" s="935"/>
      <c r="AX66" s="935"/>
      <c r="AY66" s="588"/>
      <c r="AZ66" s="588"/>
      <c r="BA66" s="588"/>
      <c r="BB66" s="588"/>
      <c r="BC66" s="588"/>
      <c r="BD66" s="588"/>
      <c r="BE66" s="162"/>
      <c r="BF66" s="588"/>
      <c r="BG66" s="588"/>
      <c r="BH66" s="588"/>
      <c r="BI66" s="588"/>
      <c r="BJ66" s="162"/>
      <c r="BK66" s="935"/>
      <c r="BL66" s="935"/>
      <c r="BM66" s="935"/>
      <c r="BN66" s="935"/>
      <c r="BO66" s="935"/>
      <c r="BP66" s="935"/>
      <c r="BQ66" s="935"/>
      <c r="BR66" s="935"/>
      <c r="BS66" s="935"/>
      <c r="BT66" s="935"/>
      <c r="BU66" s="935"/>
      <c r="BV66" s="935"/>
    </row>
    <row r="67" spans="1:74" s="118" customFormat="1" ht="11.95" customHeight="1" x14ac:dyDescent="0.2">
      <c r="A67" s="934"/>
      <c r="B67" s="759" t="s">
        <v>695</v>
      </c>
      <c r="C67" s="728"/>
      <c r="D67" s="728"/>
      <c r="E67" s="728"/>
      <c r="F67" s="728"/>
      <c r="G67" s="728"/>
      <c r="H67" s="762"/>
      <c r="I67" s="728"/>
      <c r="J67" s="728"/>
      <c r="K67" s="728"/>
      <c r="L67" s="728"/>
      <c r="M67" s="728"/>
      <c r="N67" s="728"/>
      <c r="O67" s="728"/>
      <c r="P67" s="728"/>
      <c r="Q67" s="706"/>
      <c r="R67" s="254"/>
      <c r="S67" s="935"/>
      <c r="T67" s="935"/>
      <c r="U67" s="935"/>
      <c r="V67" s="935"/>
      <c r="W67" s="935"/>
      <c r="X67" s="935"/>
      <c r="Y67" s="935"/>
      <c r="Z67" s="935"/>
      <c r="AA67" s="935"/>
      <c r="AB67" s="935"/>
      <c r="AC67" s="935"/>
      <c r="AD67" s="935"/>
      <c r="AE67" s="935"/>
      <c r="AF67" s="935"/>
      <c r="AG67" s="935"/>
      <c r="AH67" s="935"/>
      <c r="AI67" s="935"/>
      <c r="AJ67" s="935"/>
      <c r="AK67" s="935"/>
      <c r="AL67" s="935"/>
      <c r="AM67" s="935"/>
      <c r="AN67" s="935"/>
      <c r="AO67" s="935"/>
      <c r="AP67" s="935"/>
      <c r="AQ67" s="935"/>
      <c r="AR67" s="935"/>
      <c r="AS67" s="935"/>
      <c r="AT67" s="935"/>
      <c r="AU67" s="935"/>
      <c r="AV67" s="935"/>
      <c r="AW67" s="935"/>
      <c r="AX67" s="935"/>
      <c r="AY67" s="588"/>
      <c r="AZ67" s="588"/>
      <c r="BA67" s="588"/>
      <c r="BB67" s="588"/>
      <c r="BC67" s="588"/>
      <c r="BD67" s="588"/>
      <c r="BE67" s="162"/>
      <c r="BF67" s="588"/>
      <c r="BG67" s="588"/>
      <c r="BH67" s="588"/>
      <c r="BI67" s="588"/>
      <c r="BJ67" s="162"/>
      <c r="BK67" s="935"/>
      <c r="BL67" s="935"/>
      <c r="BM67" s="935"/>
      <c r="BN67" s="935"/>
      <c r="BO67" s="935"/>
      <c r="BP67" s="935"/>
      <c r="BQ67" s="935"/>
      <c r="BR67" s="935"/>
      <c r="BS67" s="935"/>
      <c r="BT67" s="935"/>
      <c r="BU67" s="935"/>
      <c r="BV67" s="935"/>
    </row>
    <row r="68" spans="1:74" s="118" customFormat="1" x14ac:dyDescent="0.2">
      <c r="A68" s="934"/>
      <c r="B68" s="718" t="s">
        <v>114</v>
      </c>
      <c r="C68" s="732"/>
      <c r="D68" s="732"/>
      <c r="E68" s="732"/>
      <c r="F68" s="732"/>
      <c r="G68" s="732"/>
      <c r="H68" s="732"/>
      <c r="I68" s="732"/>
      <c r="J68" s="732"/>
      <c r="K68" s="732"/>
      <c r="L68" s="732"/>
      <c r="M68" s="732"/>
      <c r="N68" s="732"/>
      <c r="O68" s="732"/>
      <c r="P68" s="732"/>
      <c r="Q68" s="732"/>
      <c r="R68" s="254"/>
      <c r="S68" s="935"/>
      <c r="T68" s="935"/>
      <c r="U68" s="935"/>
      <c r="V68" s="935"/>
      <c r="W68" s="935"/>
      <c r="X68" s="935"/>
      <c r="Y68" s="935"/>
      <c r="Z68" s="935"/>
      <c r="AA68" s="935"/>
      <c r="AB68" s="935"/>
      <c r="AC68" s="935"/>
      <c r="AD68" s="935"/>
      <c r="AE68" s="935"/>
      <c r="AF68" s="935"/>
      <c r="AG68" s="935"/>
      <c r="AH68" s="935"/>
      <c r="AI68" s="935"/>
      <c r="AJ68" s="935"/>
      <c r="AK68" s="935"/>
      <c r="AL68" s="935"/>
      <c r="AM68" s="935"/>
      <c r="AN68" s="935"/>
      <c r="AO68" s="935"/>
      <c r="AP68" s="935"/>
      <c r="AQ68" s="935"/>
      <c r="AR68" s="935"/>
      <c r="AS68" s="935"/>
      <c r="AT68" s="935"/>
      <c r="AU68" s="935"/>
      <c r="AV68" s="935"/>
      <c r="AW68" s="935"/>
      <c r="AX68" s="935"/>
      <c r="AY68" s="588"/>
      <c r="AZ68" s="588"/>
      <c r="BA68" s="588"/>
      <c r="BB68" s="588"/>
      <c r="BC68" s="588"/>
      <c r="BD68" s="588"/>
      <c r="BE68" s="162"/>
      <c r="BF68" s="588"/>
      <c r="BG68" s="588"/>
      <c r="BH68" s="588"/>
      <c r="BI68" s="588"/>
      <c r="BJ68" s="162"/>
      <c r="BK68" s="935"/>
      <c r="BL68" s="935"/>
      <c r="BM68" s="935"/>
      <c r="BN68" s="935"/>
      <c r="BO68" s="935"/>
      <c r="BP68" s="935"/>
      <c r="BQ68" s="935"/>
      <c r="BR68" s="935"/>
      <c r="BS68" s="935"/>
      <c r="BT68" s="935"/>
      <c r="BU68" s="935"/>
      <c r="BV68" s="935"/>
    </row>
    <row r="69" spans="1:74" s="118" customFormat="1" ht="11.95" customHeight="1" x14ac:dyDescent="0.2">
      <c r="A69" s="934"/>
      <c r="B69" s="992" t="str">
        <f>Dates!$G$2</f>
        <v>EIA completed modeling and analysis for this report on Wednesday, July 2, 2025.</v>
      </c>
      <c r="C69" s="979"/>
      <c r="D69" s="979"/>
      <c r="E69" s="979"/>
      <c r="F69" s="979"/>
      <c r="G69" s="979"/>
      <c r="H69" s="979"/>
      <c r="I69" s="979"/>
      <c r="J69" s="979"/>
      <c r="K69" s="979"/>
      <c r="L69" s="979"/>
      <c r="M69" s="979"/>
      <c r="N69" s="979"/>
      <c r="O69" s="979"/>
      <c r="P69" s="979"/>
      <c r="Q69" s="979"/>
      <c r="R69" s="254"/>
      <c r="S69" s="935"/>
      <c r="T69" s="935"/>
      <c r="U69" s="935"/>
      <c r="V69" s="935"/>
      <c r="W69" s="935"/>
      <c r="X69" s="935"/>
      <c r="Y69" s="935"/>
      <c r="Z69" s="935"/>
      <c r="AA69" s="935"/>
      <c r="AB69" s="935"/>
      <c r="AC69" s="935"/>
      <c r="AD69" s="935"/>
      <c r="AE69" s="935"/>
      <c r="AF69" s="935"/>
      <c r="AG69" s="935"/>
      <c r="AH69" s="935"/>
      <c r="AI69" s="935"/>
      <c r="AJ69" s="935"/>
      <c r="AK69" s="935"/>
      <c r="AL69" s="935"/>
      <c r="AM69" s="935"/>
      <c r="AN69" s="935"/>
      <c r="AO69" s="935"/>
      <c r="AP69" s="935"/>
      <c r="AQ69" s="935"/>
      <c r="AR69" s="935"/>
      <c r="AS69" s="935"/>
      <c r="AT69" s="935"/>
      <c r="AU69" s="935"/>
      <c r="AV69" s="935"/>
      <c r="AW69" s="935"/>
      <c r="AX69" s="935"/>
      <c r="AY69" s="588"/>
      <c r="AZ69" s="588"/>
      <c r="BA69" s="588"/>
      <c r="BB69" s="588"/>
      <c r="BC69" s="588"/>
      <c r="BD69" s="588"/>
      <c r="BE69" s="162"/>
      <c r="BF69" s="588"/>
      <c r="BG69" s="588"/>
      <c r="BH69" s="588"/>
      <c r="BI69" s="588"/>
      <c r="BJ69" s="162"/>
      <c r="BK69" s="935"/>
      <c r="BL69" s="935"/>
      <c r="BM69" s="935"/>
      <c r="BN69" s="935"/>
      <c r="BO69" s="935"/>
      <c r="BP69" s="935"/>
      <c r="BQ69" s="935"/>
      <c r="BR69" s="935"/>
      <c r="BS69" s="935"/>
      <c r="BT69" s="935"/>
      <c r="BU69" s="935"/>
      <c r="BV69" s="935"/>
    </row>
    <row r="70" spans="1:74" s="118" customFormat="1" ht="12.85" x14ac:dyDescent="0.2">
      <c r="A70" s="934"/>
      <c r="B70" s="987" t="s">
        <v>115</v>
      </c>
      <c r="C70" s="979"/>
      <c r="D70" s="979"/>
      <c r="E70" s="979"/>
      <c r="F70" s="979"/>
      <c r="G70" s="979"/>
      <c r="H70" s="979"/>
      <c r="I70" s="979"/>
      <c r="J70" s="979"/>
      <c r="K70" s="979"/>
      <c r="L70" s="979"/>
      <c r="M70" s="979"/>
      <c r="N70" s="979"/>
      <c r="O70" s="979"/>
      <c r="P70" s="979"/>
      <c r="Q70" s="979"/>
      <c r="R70" s="254"/>
      <c r="S70" s="935"/>
      <c r="T70" s="935"/>
      <c r="U70" s="935"/>
      <c r="V70" s="935"/>
      <c r="W70" s="935"/>
      <c r="X70" s="935"/>
      <c r="Y70" s="935"/>
      <c r="Z70" s="935"/>
      <c r="AA70" s="935"/>
      <c r="AB70" s="935"/>
      <c r="AC70" s="935"/>
      <c r="AD70" s="935"/>
      <c r="AE70" s="935"/>
      <c r="AF70" s="935"/>
      <c r="AG70" s="935"/>
      <c r="AH70" s="935"/>
      <c r="AI70" s="935"/>
      <c r="AJ70" s="935"/>
      <c r="AK70" s="935"/>
      <c r="AL70" s="935"/>
      <c r="AM70" s="935"/>
      <c r="AN70" s="935"/>
      <c r="AO70" s="935"/>
      <c r="AP70" s="935"/>
      <c r="AQ70" s="935"/>
      <c r="AR70" s="935"/>
      <c r="AS70" s="935"/>
      <c r="AT70" s="935"/>
      <c r="AU70" s="935"/>
      <c r="AV70" s="935"/>
      <c r="AW70" s="935"/>
      <c r="AX70" s="935"/>
      <c r="AY70" s="588"/>
      <c r="AZ70" s="588"/>
      <c r="BA70" s="588"/>
      <c r="BB70" s="588"/>
      <c r="BC70" s="588"/>
      <c r="BD70" s="588"/>
      <c r="BE70" s="162"/>
      <c r="BF70" s="588"/>
      <c r="BG70" s="588"/>
      <c r="BH70" s="588"/>
      <c r="BI70" s="588"/>
      <c r="BJ70" s="162"/>
      <c r="BK70" s="935"/>
      <c r="BL70" s="935"/>
      <c r="BM70" s="935"/>
      <c r="BN70" s="935"/>
      <c r="BO70" s="935"/>
      <c r="BP70" s="935"/>
      <c r="BQ70" s="935"/>
      <c r="BR70" s="935"/>
      <c r="BS70" s="935"/>
      <c r="BT70" s="935"/>
      <c r="BU70" s="935"/>
      <c r="BV70" s="935"/>
    </row>
    <row r="71" spans="1:74" s="118" customFormat="1" x14ac:dyDescent="0.2">
      <c r="A71" s="934"/>
      <c r="B71" s="1041" t="s">
        <v>116</v>
      </c>
      <c r="C71" s="1041"/>
      <c r="D71" s="1041"/>
      <c r="E71" s="1041"/>
      <c r="F71" s="1041"/>
      <c r="G71" s="1041"/>
      <c r="H71" s="1041"/>
      <c r="I71" s="1041"/>
      <c r="J71" s="1041"/>
      <c r="K71" s="1041"/>
      <c r="L71" s="1041"/>
      <c r="M71" s="1041"/>
      <c r="N71" s="1041"/>
      <c r="O71" s="1041"/>
      <c r="P71" s="1041"/>
      <c r="Q71" s="1041"/>
      <c r="R71" s="1041"/>
      <c r="S71" s="935"/>
      <c r="T71" s="935"/>
      <c r="U71" s="935"/>
      <c r="V71" s="935"/>
      <c r="W71" s="935"/>
      <c r="X71" s="935"/>
      <c r="Y71" s="935"/>
      <c r="Z71" s="935"/>
      <c r="AA71" s="935"/>
      <c r="AB71" s="935"/>
      <c r="AC71" s="935"/>
      <c r="AD71" s="935"/>
      <c r="AE71" s="935"/>
      <c r="AF71" s="935"/>
      <c r="AG71" s="935"/>
      <c r="AH71" s="935"/>
      <c r="AI71" s="935"/>
      <c r="AJ71" s="935"/>
      <c r="AK71" s="935"/>
      <c r="AL71" s="935"/>
      <c r="AM71" s="935"/>
      <c r="AN71" s="935"/>
      <c r="AO71" s="935"/>
      <c r="AP71" s="935"/>
      <c r="AQ71" s="935"/>
      <c r="AR71" s="935"/>
      <c r="AS71" s="935"/>
      <c r="AT71" s="935"/>
      <c r="AU71" s="935"/>
      <c r="AV71" s="935"/>
      <c r="AW71" s="935"/>
      <c r="AX71" s="935"/>
      <c r="AY71" s="588"/>
      <c r="AZ71" s="588"/>
      <c r="BA71" s="588"/>
      <c r="BB71" s="588"/>
      <c r="BC71" s="588"/>
      <c r="BD71" s="588"/>
      <c r="BE71" s="162"/>
      <c r="BF71" s="588"/>
      <c r="BG71" s="588"/>
      <c r="BH71" s="588"/>
      <c r="BI71" s="588"/>
      <c r="BJ71" s="162"/>
      <c r="BK71" s="935"/>
      <c r="BL71" s="935"/>
      <c r="BM71" s="935"/>
      <c r="BN71" s="935"/>
      <c r="BO71" s="935"/>
      <c r="BP71" s="935"/>
      <c r="BQ71" s="935"/>
      <c r="BR71" s="935"/>
      <c r="BS71" s="935"/>
      <c r="BT71" s="935"/>
      <c r="BU71" s="935"/>
      <c r="BV71" s="935"/>
    </row>
    <row r="72" spans="1:74" s="118" customFormat="1" ht="10.199999999999999" customHeight="1" x14ac:dyDescent="0.2">
      <c r="A72" s="934"/>
      <c r="B72" s="996" t="s">
        <v>122</v>
      </c>
      <c r="C72" s="998"/>
      <c r="D72" s="998"/>
      <c r="E72" s="998"/>
      <c r="F72" s="998"/>
      <c r="G72" s="998"/>
      <c r="H72" s="998"/>
      <c r="I72" s="998"/>
      <c r="J72" s="998"/>
      <c r="K72" s="998"/>
      <c r="L72" s="998"/>
      <c r="M72" s="998"/>
      <c r="N72" s="998"/>
      <c r="O72" s="998"/>
      <c r="P72" s="998"/>
      <c r="Q72" s="1042"/>
      <c r="R72" s="254"/>
      <c r="S72" s="935"/>
      <c r="T72" s="935"/>
      <c r="U72" s="935"/>
      <c r="V72" s="935"/>
      <c r="W72" s="935"/>
      <c r="X72" s="935"/>
      <c r="Y72" s="935"/>
      <c r="Z72" s="935"/>
      <c r="AA72" s="935"/>
      <c r="AB72" s="935"/>
      <c r="AC72" s="935"/>
      <c r="AD72" s="935"/>
      <c r="AE72" s="935"/>
      <c r="AF72" s="935"/>
      <c r="AG72" s="935"/>
      <c r="AH72" s="935"/>
      <c r="AI72" s="935"/>
      <c r="AJ72" s="935"/>
      <c r="AK72" s="935"/>
      <c r="AL72" s="935"/>
      <c r="AM72" s="935"/>
      <c r="AN72" s="935"/>
      <c r="AO72" s="935"/>
      <c r="AP72" s="935"/>
      <c r="AQ72" s="935"/>
      <c r="AR72" s="935"/>
      <c r="AS72" s="935"/>
      <c r="AT72" s="935"/>
      <c r="AU72" s="935"/>
      <c r="AV72" s="935"/>
      <c r="AW72" s="935"/>
      <c r="AX72" s="935"/>
      <c r="AY72" s="588"/>
      <c r="AZ72" s="588"/>
      <c r="BA72" s="588"/>
      <c r="BB72" s="588"/>
      <c r="BC72" s="588"/>
      <c r="BD72" s="588"/>
      <c r="BE72" s="162"/>
      <c r="BF72" s="588"/>
      <c r="BG72" s="588"/>
      <c r="BH72" s="588"/>
      <c r="BI72" s="588"/>
      <c r="BJ72" s="162"/>
      <c r="BK72" s="935"/>
      <c r="BL72" s="935"/>
      <c r="BM72" s="935"/>
      <c r="BN72" s="935"/>
      <c r="BO72" s="935"/>
      <c r="BP72" s="935"/>
      <c r="BQ72" s="935"/>
      <c r="BR72" s="935"/>
      <c r="BS72" s="935"/>
      <c r="BT72" s="935"/>
      <c r="BU72" s="935"/>
      <c r="BV72" s="935"/>
    </row>
    <row r="73" spans="1:74" s="118" customFormat="1" ht="11.95" customHeight="1" x14ac:dyDescent="0.2">
      <c r="A73" s="934"/>
      <c r="B73" s="718" t="s">
        <v>118</v>
      </c>
      <c r="C73"/>
      <c r="D73"/>
      <c r="E73"/>
      <c r="F73"/>
      <c r="G73"/>
      <c r="H73"/>
      <c r="I73"/>
      <c r="J73"/>
      <c r="K73"/>
      <c r="L73"/>
      <c r="M73"/>
      <c r="N73"/>
      <c r="O73"/>
      <c r="P73"/>
      <c r="Q73"/>
      <c r="R73" s="254"/>
      <c r="S73" s="935"/>
      <c r="T73" s="935"/>
      <c r="U73" s="935"/>
      <c r="V73" s="935"/>
      <c r="W73" s="935"/>
      <c r="X73" s="935"/>
      <c r="Y73" s="935"/>
      <c r="Z73" s="935"/>
      <c r="AA73" s="935"/>
      <c r="AB73" s="935"/>
      <c r="AC73" s="935"/>
      <c r="AD73" s="935"/>
      <c r="AE73" s="935"/>
      <c r="AF73" s="935"/>
      <c r="AG73" s="935"/>
      <c r="AH73" s="935"/>
      <c r="AI73" s="935"/>
      <c r="AJ73" s="935"/>
      <c r="AK73" s="935"/>
      <c r="AL73" s="935"/>
      <c r="AM73" s="935"/>
      <c r="AN73" s="935"/>
      <c r="AO73" s="935"/>
      <c r="AP73" s="935"/>
      <c r="AQ73" s="935"/>
      <c r="AR73" s="935"/>
      <c r="AS73" s="935"/>
      <c r="AT73" s="935"/>
      <c r="AU73" s="935"/>
      <c r="AV73" s="935"/>
      <c r="AW73" s="935"/>
      <c r="AX73" s="935"/>
      <c r="AY73" s="588"/>
      <c r="AZ73" s="588"/>
      <c r="BA73" s="588"/>
      <c r="BB73" s="588"/>
      <c r="BC73" s="588"/>
      <c r="BD73" s="588"/>
      <c r="BE73" s="162"/>
      <c r="BF73" s="588"/>
      <c r="BG73" s="588"/>
      <c r="BH73" s="588"/>
      <c r="BI73" s="588"/>
      <c r="BJ73" s="162"/>
      <c r="BK73" s="935"/>
      <c r="BL73" s="935"/>
      <c r="BM73" s="935"/>
      <c r="BN73" s="935"/>
      <c r="BO73" s="935"/>
      <c r="BP73" s="935"/>
      <c r="BQ73" s="935"/>
      <c r="BR73" s="935"/>
      <c r="BS73" s="935"/>
      <c r="BT73" s="935"/>
      <c r="BU73" s="935"/>
      <c r="BV73" s="935"/>
    </row>
    <row r="74" spans="1:74" s="284" customFormat="1" x14ac:dyDescent="0.2">
      <c r="A74" s="283"/>
      <c r="B74" s="1040" t="s">
        <v>696</v>
      </c>
      <c r="C74" s="1040"/>
      <c r="D74" s="1040"/>
      <c r="E74" s="1040"/>
      <c r="F74" s="1040"/>
      <c r="G74" s="1040"/>
      <c r="H74" s="1040"/>
      <c r="I74" s="1040"/>
      <c r="J74" s="1040"/>
      <c r="K74" s="1040"/>
      <c r="L74" s="1040"/>
      <c r="M74" s="1040"/>
      <c r="N74" s="1040"/>
      <c r="O74" s="1040"/>
      <c r="P74" s="1040"/>
      <c r="Q74" s="1040"/>
      <c r="R74" s="254"/>
      <c r="AY74" s="287"/>
      <c r="AZ74" s="287"/>
      <c r="BA74" s="287"/>
      <c r="BB74" s="287"/>
      <c r="BC74" s="287"/>
      <c r="BD74" s="287"/>
      <c r="BF74" s="287"/>
      <c r="BG74" s="287"/>
      <c r="BH74" s="287"/>
      <c r="BI74" s="287"/>
    </row>
    <row r="75" spans="1:74" s="118" customFormat="1" ht="11.95" customHeight="1" x14ac:dyDescent="0.2">
      <c r="A75" s="934"/>
      <c r="B75" s="987" t="s">
        <v>191</v>
      </c>
      <c r="C75" s="979"/>
      <c r="D75" s="979"/>
      <c r="E75" s="979"/>
      <c r="F75" s="979"/>
      <c r="G75" s="979"/>
      <c r="H75" s="979"/>
      <c r="I75" s="979"/>
      <c r="J75" s="979"/>
      <c r="K75" s="979"/>
      <c r="L75" s="979"/>
      <c r="M75" s="979"/>
      <c r="N75" s="979"/>
      <c r="O75" s="979"/>
      <c r="P75" s="979"/>
      <c r="Q75" s="979"/>
      <c r="R75" s="182"/>
      <c r="S75" s="935"/>
      <c r="T75" s="935"/>
      <c r="U75" s="935"/>
      <c r="V75" s="935"/>
      <c r="W75" s="935"/>
      <c r="X75" s="935"/>
      <c r="Y75" s="935"/>
      <c r="Z75" s="935"/>
      <c r="AA75" s="935"/>
      <c r="AB75" s="935"/>
      <c r="AC75" s="935"/>
      <c r="AD75" s="935"/>
      <c r="AE75" s="935"/>
      <c r="AF75" s="935"/>
      <c r="AG75" s="935"/>
      <c r="AH75" s="935"/>
      <c r="AI75" s="935"/>
      <c r="AJ75" s="935"/>
      <c r="AK75" s="935"/>
      <c r="AL75" s="935"/>
      <c r="AM75" s="935"/>
      <c r="AN75" s="935"/>
      <c r="AO75" s="935"/>
      <c r="AP75" s="935"/>
      <c r="AQ75" s="935"/>
      <c r="AR75" s="935"/>
      <c r="AS75" s="935"/>
      <c r="AT75" s="935"/>
      <c r="AU75" s="935"/>
      <c r="AV75" s="935"/>
      <c r="AW75" s="935"/>
      <c r="AX75" s="935"/>
      <c r="AY75" s="588"/>
      <c r="AZ75" s="588"/>
      <c r="BA75" s="588"/>
      <c r="BB75" s="588"/>
      <c r="BC75" s="588"/>
      <c r="BD75" s="588"/>
      <c r="BE75" s="162"/>
      <c r="BF75" s="588"/>
      <c r="BG75" s="588"/>
      <c r="BH75" s="588"/>
      <c r="BI75" s="588"/>
      <c r="BJ75" s="162"/>
      <c r="BK75" s="935"/>
      <c r="BL75" s="935"/>
      <c r="BM75" s="935"/>
      <c r="BN75" s="935"/>
      <c r="BO75" s="935"/>
      <c r="BP75" s="935"/>
      <c r="BQ75" s="935"/>
      <c r="BR75" s="935"/>
      <c r="BS75" s="935"/>
      <c r="BT75" s="935"/>
      <c r="BU75" s="935"/>
      <c r="BV75" s="935"/>
    </row>
    <row r="76" spans="1:74" x14ac:dyDescent="0.2">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BD76" s="589"/>
      <c r="BE76" s="108"/>
      <c r="BF76" s="589"/>
      <c r="BK76" s="108"/>
      <c r="BL76" s="108"/>
      <c r="BM76" s="108"/>
      <c r="BN76" s="108"/>
      <c r="BO76" s="108"/>
      <c r="BP76" s="108"/>
      <c r="BQ76" s="108"/>
      <c r="BR76" s="108"/>
      <c r="BS76" s="108"/>
      <c r="BT76" s="108"/>
      <c r="BU76" s="108"/>
      <c r="BV76" s="108"/>
    </row>
    <row r="77" spans="1:74" x14ac:dyDescent="0.2">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BD77" s="589"/>
      <c r="BE77" s="108"/>
      <c r="BF77" s="589"/>
      <c r="BK77" s="108"/>
      <c r="BL77" s="108"/>
      <c r="BM77" s="108"/>
      <c r="BN77" s="108"/>
      <c r="BO77" s="108"/>
      <c r="BP77" s="108"/>
      <c r="BQ77" s="108"/>
      <c r="BR77" s="108"/>
      <c r="BS77" s="108"/>
      <c r="BT77" s="108"/>
      <c r="BU77" s="108"/>
      <c r="BV77" s="108"/>
    </row>
    <row r="78" spans="1:74" x14ac:dyDescent="0.2">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BD78" s="589"/>
      <c r="BE78" s="108"/>
      <c r="BF78" s="589"/>
      <c r="BK78" s="108"/>
      <c r="BL78" s="108"/>
      <c r="BM78" s="108"/>
      <c r="BN78" s="108"/>
      <c r="BO78" s="108"/>
      <c r="BP78" s="108"/>
      <c r="BQ78" s="108"/>
      <c r="BR78" s="108"/>
      <c r="BS78" s="108"/>
      <c r="BT78" s="108"/>
      <c r="BU78" s="108"/>
      <c r="BV78" s="108"/>
    </row>
    <row r="79" spans="1:74" x14ac:dyDescent="0.2">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BD79" s="589"/>
      <c r="BE79" s="108"/>
      <c r="BF79" s="589"/>
      <c r="BK79" s="108"/>
      <c r="BL79" s="108"/>
      <c r="BM79" s="108"/>
      <c r="BN79" s="108"/>
      <c r="BO79" s="108"/>
      <c r="BP79" s="108"/>
      <c r="BQ79" s="108"/>
      <c r="BR79" s="108"/>
      <c r="BS79" s="108"/>
      <c r="BT79" s="108"/>
      <c r="BU79" s="108"/>
      <c r="BV79" s="108"/>
    </row>
    <row r="80" spans="1:74" x14ac:dyDescent="0.2">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BD80" s="589"/>
      <c r="BE80" s="108"/>
      <c r="BF80" s="589"/>
      <c r="BK80" s="108"/>
      <c r="BL80" s="108"/>
      <c r="BM80" s="108"/>
      <c r="BN80" s="108"/>
      <c r="BO80" s="108"/>
      <c r="BP80" s="108"/>
      <c r="BQ80" s="108"/>
      <c r="BR80" s="108"/>
      <c r="BS80" s="108"/>
      <c r="BT80" s="108"/>
      <c r="BU80" s="108"/>
      <c r="BV80" s="108"/>
    </row>
    <row r="81" spans="56:74" x14ac:dyDescent="0.2">
      <c r="BD81" s="589"/>
      <c r="BE81" s="108"/>
      <c r="BF81" s="589"/>
      <c r="BK81" s="108"/>
      <c r="BL81" s="108"/>
      <c r="BM81" s="108"/>
      <c r="BN81" s="108"/>
      <c r="BO81" s="108"/>
      <c r="BP81" s="108"/>
      <c r="BQ81" s="108"/>
      <c r="BR81" s="108"/>
      <c r="BS81" s="108"/>
      <c r="BT81" s="108"/>
      <c r="BU81" s="108"/>
      <c r="BV81" s="108"/>
    </row>
    <row r="82" spans="56:74" x14ac:dyDescent="0.2">
      <c r="BD82" s="589"/>
      <c r="BE82" s="108"/>
      <c r="BF82" s="589"/>
      <c r="BK82" s="108"/>
      <c r="BL82" s="108"/>
      <c r="BM82" s="108"/>
      <c r="BN82" s="108"/>
      <c r="BO82" s="108"/>
      <c r="BP82" s="108"/>
      <c r="BQ82" s="108"/>
      <c r="BR82" s="108"/>
      <c r="BS82" s="108"/>
      <c r="BT82" s="108"/>
      <c r="BU82" s="108"/>
      <c r="BV82" s="108"/>
    </row>
    <row r="83" spans="56:74" x14ac:dyDescent="0.2">
      <c r="BD83" s="589"/>
      <c r="BE83" s="108"/>
      <c r="BF83" s="589"/>
      <c r="BK83" s="108"/>
      <c r="BL83" s="108"/>
      <c r="BM83" s="108"/>
      <c r="BN83" s="108"/>
      <c r="BO83" s="108"/>
      <c r="BP83" s="108"/>
      <c r="BQ83" s="108"/>
      <c r="BR83" s="108"/>
      <c r="BS83" s="108"/>
      <c r="BT83" s="108"/>
      <c r="BU83" s="108"/>
      <c r="BV83" s="108"/>
    </row>
    <row r="84" spans="56:74" x14ac:dyDescent="0.2">
      <c r="BD84" s="589"/>
      <c r="BE84" s="108"/>
      <c r="BF84" s="589"/>
      <c r="BK84" s="108"/>
      <c r="BL84" s="108"/>
      <c r="BM84" s="108"/>
      <c r="BN84" s="108"/>
      <c r="BO84" s="108"/>
      <c r="BP84" s="108"/>
      <c r="BQ84" s="108"/>
      <c r="BR84" s="108"/>
      <c r="BS84" s="108"/>
      <c r="BT84" s="108"/>
      <c r="BU84" s="108"/>
      <c r="BV84" s="108"/>
    </row>
    <row r="85" spans="56:74" x14ac:dyDescent="0.2">
      <c r="BD85" s="589"/>
      <c r="BE85" s="108"/>
      <c r="BF85" s="589"/>
      <c r="BK85" s="108"/>
      <c r="BL85" s="108"/>
      <c r="BM85" s="108"/>
      <c r="BN85" s="108"/>
      <c r="BO85" s="108"/>
      <c r="BP85" s="108"/>
      <c r="BQ85" s="108"/>
      <c r="BR85" s="108"/>
      <c r="BS85" s="108"/>
      <c r="BT85" s="108"/>
      <c r="BU85" s="108"/>
      <c r="BV85" s="108"/>
    </row>
    <row r="86" spans="56:74" x14ac:dyDescent="0.2">
      <c r="BD86" s="589"/>
      <c r="BE86" s="108"/>
      <c r="BF86" s="589"/>
      <c r="BK86" s="108"/>
      <c r="BL86" s="108"/>
      <c r="BM86" s="108"/>
      <c r="BN86" s="108"/>
      <c r="BO86" s="108"/>
      <c r="BP86" s="108"/>
      <c r="BQ86" s="108"/>
      <c r="BR86" s="108"/>
      <c r="BS86" s="108"/>
      <c r="BT86" s="108"/>
      <c r="BU86" s="108"/>
      <c r="BV86" s="108"/>
    </row>
    <row r="87" spans="56:74" x14ac:dyDescent="0.2">
      <c r="BD87" s="589"/>
      <c r="BE87" s="108"/>
      <c r="BF87" s="589"/>
      <c r="BK87" s="108"/>
      <c r="BL87" s="108"/>
      <c r="BM87" s="108"/>
      <c r="BN87" s="108"/>
      <c r="BO87" s="108"/>
      <c r="BP87" s="108"/>
      <c r="BQ87" s="108"/>
      <c r="BR87" s="108"/>
      <c r="BS87" s="108"/>
      <c r="BT87" s="108"/>
      <c r="BU87" s="108"/>
      <c r="BV87" s="108"/>
    </row>
    <row r="88" spans="56:74" x14ac:dyDescent="0.2">
      <c r="BD88" s="589"/>
      <c r="BE88" s="108"/>
      <c r="BF88" s="589"/>
      <c r="BK88" s="108"/>
      <c r="BL88" s="108"/>
      <c r="BM88" s="108"/>
      <c r="BN88" s="108"/>
      <c r="BO88" s="108"/>
      <c r="BP88" s="108"/>
      <c r="BQ88" s="108"/>
      <c r="BR88" s="108"/>
      <c r="BS88" s="108"/>
      <c r="BT88" s="108"/>
      <c r="BU88" s="108"/>
      <c r="BV88" s="108"/>
    </row>
    <row r="89" spans="56:74" x14ac:dyDescent="0.2">
      <c r="BD89" s="589"/>
      <c r="BE89" s="108"/>
      <c r="BF89" s="589"/>
      <c r="BK89" s="108"/>
      <c r="BL89" s="108"/>
      <c r="BM89" s="108"/>
      <c r="BN89" s="108"/>
      <c r="BO89" s="108"/>
      <c r="BP89" s="108"/>
      <c r="BQ89" s="108"/>
      <c r="BR89" s="108"/>
      <c r="BS89" s="108"/>
      <c r="BT89" s="108"/>
      <c r="BU89" s="108"/>
      <c r="BV89" s="108"/>
    </row>
    <row r="90" spans="56:74" x14ac:dyDescent="0.2">
      <c r="BD90" s="589"/>
      <c r="BE90" s="108"/>
      <c r="BF90" s="589"/>
      <c r="BK90" s="108"/>
      <c r="BL90" s="108"/>
      <c r="BM90" s="108"/>
      <c r="BN90" s="108"/>
      <c r="BO90" s="108"/>
      <c r="BP90" s="108"/>
      <c r="BQ90" s="108"/>
      <c r="BR90" s="108"/>
      <c r="BS90" s="108"/>
      <c r="BT90" s="108"/>
      <c r="BU90" s="108"/>
      <c r="BV90" s="108"/>
    </row>
    <row r="91" spans="56:74" x14ac:dyDescent="0.2">
      <c r="BD91" s="589"/>
      <c r="BE91" s="108"/>
      <c r="BF91" s="589"/>
      <c r="BK91" s="108"/>
      <c r="BL91" s="108"/>
      <c r="BM91" s="108"/>
      <c r="BN91" s="108"/>
      <c r="BO91" s="108"/>
      <c r="BP91" s="108"/>
      <c r="BQ91" s="108"/>
      <c r="BR91" s="108"/>
      <c r="BS91" s="108"/>
      <c r="BT91" s="108"/>
      <c r="BU91" s="108"/>
      <c r="BV91" s="108"/>
    </row>
    <row r="92" spans="56:74" x14ac:dyDescent="0.2">
      <c r="BD92" s="589"/>
      <c r="BE92" s="108"/>
      <c r="BF92" s="589"/>
      <c r="BK92" s="108"/>
      <c r="BL92" s="108"/>
      <c r="BM92" s="108"/>
      <c r="BN92" s="108"/>
      <c r="BO92" s="108"/>
      <c r="BP92" s="108"/>
      <c r="BQ92" s="108"/>
      <c r="BR92" s="108"/>
      <c r="BS92" s="108"/>
      <c r="BT92" s="108"/>
      <c r="BU92" s="108"/>
      <c r="BV92" s="108"/>
    </row>
    <row r="93" spans="56:74" x14ac:dyDescent="0.2">
      <c r="BD93" s="589"/>
      <c r="BE93" s="108"/>
      <c r="BF93" s="589"/>
      <c r="BK93" s="108"/>
      <c r="BL93" s="108"/>
      <c r="BM93" s="108"/>
      <c r="BN93" s="108"/>
      <c r="BO93" s="108"/>
      <c r="BP93" s="108"/>
      <c r="BQ93" s="108"/>
      <c r="BR93" s="108"/>
      <c r="BS93" s="108"/>
      <c r="BT93" s="108"/>
      <c r="BU93" s="108"/>
      <c r="BV93" s="108"/>
    </row>
    <row r="94" spans="56:74" x14ac:dyDescent="0.2">
      <c r="BD94" s="589"/>
      <c r="BE94" s="108"/>
      <c r="BF94" s="589"/>
      <c r="BK94" s="108"/>
      <c r="BL94" s="108"/>
      <c r="BM94" s="108"/>
      <c r="BN94" s="108"/>
      <c r="BO94" s="108"/>
      <c r="BP94" s="108"/>
      <c r="BQ94" s="108"/>
      <c r="BR94" s="108"/>
      <c r="BS94" s="108"/>
      <c r="BT94" s="108"/>
      <c r="BU94" s="108"/>
      <c r="BV94" s="108"/>
    </row>
    <row r="95" spans="56:74" x14ac:dyDescent="0.2">
      <c r="BD95" s="589"/>
      <c r="BE95" s="108"/>
      <c r="BF95" s="589"/>
      <c r="BK95" s="108"/>
      <c r="BL95" s="108"/>
      <c r="BM95" s="108"/>
      <c r="BN95" s="108"/>
      <c r="BO95" s="108"/>
      <c r="BP95" s="108"/>
      <c r="BQ95" s="108"/>
      <c r="BR95" s="108"/>
      <c r="BS95" s="108"/>
      <c r="BT95" s="108"/>
      <c r="BU95" s="108"/>
      <c r="BV95" s="108"/>
    </row>
    <row r="96" spans="56:74" x14ac:dyDescent="0.2">
      <c r="BD96" s="589"/>
      <c r="BE96" s="108"/>
      <c r="BF96" s="589"/>
      <c r="BK96" s="108"/>
      <c r="BL96" s="108"/>
      <c r="BM96" s="108"/>
      <c r="BN96" s="108"/>
      <c r="BO96" s="108"/>
      <c r="BP96" s="108"/>
      <c r="BQ96" s="108"/>
      <c r="BR96" s="108"/>
      <c r="BS96" s="108"/>
      <c r="BT96" s="108"/>
      <c r="BU96" s="108"/>
      <c r="BV96" s="108"/>
    </row>
    <row r="97" spans="56:74" x14ac:dyDescent="0.2">
      <c r="BD97" s="589"/>
      <c r="BE97" s="108"/>
      <c r="BF97" s="589"/>
      <c r="BK97" s="108"/>
      <c r="BL97" s="108"/>
      <c r="BM97" s="108"/>
      <c r="BN97" s="108"/>
      <c r="BO97" s="108"/>
      <c r="BP97" s="108"/>
      <c r="BQ97" s="108"/>
      <c r="BR97" s="108"/>
      <c r="BS97" s="108"/>
      <c r="BT97" s="108"/>
      <c r="BU97" s="108"/>
      <c r="BV97" s="108"/>
    </row>
    <row r="98" spans="56:74" x14ac:dyDescent="0.2">
      <c r="BD98" s="589"/>
      <c r="BE98" s="108"/>
      <c r="BF98" s="589"/>
      <c r="BK98" s="108"/>
      <c r="BL98" s="108"/>
      <c r="BM98" s="108"/>
      <c r="BN98" s="108"/>
      <c r="BO98" s="108"/>
      <c r="BP98" s="108"/>
      <c r="BQ98" s="108"/>
      <c r="BR98" s="108"/>
      <c r="BS98" s="108"/>
      <c r="BT98" s="108"/>
      <c r="BU98" s="108"/>
      <c r="BV98" s="108"/>
    </row>
    <row r="99" spans="56:74" x14ac:dyDescent="0.2">
      <c r="BD99" s="589"/>
      <c r="BE99" s="108"/>
      <c r="BF99" s="589"/>
      <c r="BK99" s="108"/>
      <c r="BL99" s="108"/>
      <c r="BM99" s="108"/>
      <c r="BN99" s="108"/>
      <c r="BO99" s="108"/>
      <c r="BP99" s="108"/>
      <c r="BQ99" s="108"/>
      <c r="BR99" s="108"/>
      <c r="BS99" s="108"/>
      <c r="BT99" s="108"/>
      <c r="BU99" s="108"/>
      <c r="BV99" s="108"/>
    </row>
    <row r="100" spans="56:74" x14ac:dyDescent="0.2">
      <c r="BD100" s="589"/>
      <c r="BE100" s="108"/>
      <c r="BF100" s="589"/>
      <c r="BK100" s="108"/>
      <c r="BL100" s="108"/>
      <c r="BM100" s="108"/>
      <c r="BN100" s="108"/>
      <c r="BO100" s="108"/>
      <c r="BP100" s="108"/>
      <c r="BQ100" s="108"/>
      <c r="BR100" s="108"/>
      <c r="BS100" s="108"/>
      <c r="BT100" s="108"/>
      <c r="BU100" s="108"/>
      <c r="BV100" s="108"/>
    </row>
    <row r="101" spans="56:74" x14ac:dyDescent="0.2">
      <c r="BK101" s="108"/>
      <c r="BL101" s="108"/>
      <c r="BM101" s="108"/>
      <c r="BN101" s="108"/>
      <c r="BO101" s="108"/>
      <c r="BP101" s="108"/>
      <c r="BQ101" s="108"/>
      <c r="BR101" s="108"/>
      <c r="BS101" s="108"/>
      <c r="BT101" s="108"/>
      <c r="BU101" s="108"/>
      <c r="BV101" s="108"/>
    </row>
    <row r="102" spans="56:74" x14ac:dyDescent="0.2">
      <c r="BK102" s="108"/>
      <c r="BL102" s="108"/>
      <c r="BM102" s="108"/>
      <c r="BN102" s="108"/>
      <c r="BO102" s="108"/>
      <c r="BP102" s="108"/>
      <c r="BQ102" s="108"/>
      <c r="BR102" s="108"/>
      <c r="BS102" s="108"/>
      <c r="BT102" s="108"/>
      <c r="BU102" s="108"/>
      <c r="BV102" s="108"/>
    </row>
    <row r="103" spans="56:74" x14ac:dyDescent="0.2">
      <c r="BK103" s="108"/>
      <c r="BL103" s="108"/>
      <c r="BM103" s="108"/>
      <c r="BN103" s="108"/>
      <c r="BO103" s="108"/>
      <c r="BP103" s="108"/>
      <c r="BQ103" s="108"/>
      <c r="BR103" s="108"/>
      <c r="BS103" s="108"/>
      <c r="BT103" s="108"/>
      <c r="BU103" s="108"/>
      <c r="BV103" s="108"/>
    </row>
    <row r="104" spans="56:74" x14ac:dyDescent="0.2">
      <c r="BK104" s="108"/>
      <c r="BL104" s="108"/>
      <c r="BM104" s="108"/>
      <c r="BN104" s="108"/>
      <c r="BO104" s="108"/>
      <c r="BP104" s="108"/>
      <c r="BQ104" s="108"/>
      <c r="BR104" s="108"/>
      <c r="BS104" s="108"/>
      <c r="BT104" s="108"/>
      <c r="BU104" s="108"/>
      <c r="BV104" s="108"/>
    </row>
    <row r="105" spans="56:74" x14ac:dyDescent="0.2">
      <c r="BK105" s="108"/>
      <c r="BL105" s="108"/>
      <c r="BM105" s="108"/>
      <c r="BN105" s="108"/>
      <c r="BO105" s="108"/>
      <c r="BP105" s="108"/>
      <c r="BQ105" s="108"/>
      <c r="BR105" s="108"/>
      <c r="BS105" s="108"/>
      <c r="BT105" s="108"/>
      <c r="BU105" s="108"/>
      <c r="BV105" s="108"/>
    </row>
    <row r="106" spans="56:74" x14ac:dyDescent="0.2">
      <c r="BK106" s="108"/>
      <c r="BL106" s="108"/>
      <c r="BM106" s="108"/>
      <c r="BN106" s="108"/>
      <c r="BO106" s="108"/>
      <c r="BP106" s="108"/>
      <c r="BQ106" s="108"/>
      <c r="BR106" s="108"/>
      <c r="BS106" s="108"/>
      <c r="BT106" s="108"/>
      <c r="BU106" s="108"/>
      <c r="BV106" s="108"/>
    </row>
    <row r="107" spans="56:74" x14ac:dyDescent="0.2">
      <c r="BK107" s="108"/>
      <c r="BL107" s="108"/>
      <c r="BM107" s="108"/>
      <c r="BN107" s="108"/>
      <c r="BO107" s="108"/>
      <c r="BP107" s="108"/>
      <c r="BQ107" s="108"/>
      <c r="BR107" s="108"/>
      <c r="BS107" s="108"/>
      <c r="BT107" s="108"/>
      <c r="BU107" s="108"/>
      <c r="BV107" s="108"/>
    </row>
    <row r="108" spans="56:74" x14ac:dyDescent="0.2">
      <c r="BK108" s="108"/>
      <c r="BL108" s="108"/>
      <c r="BM108" s="108"/>
      <c r="BN108" s="108"/>
      <c r="BO108" s="108"/>
      <c r="BP108" s="108"/>
      <c r="BQ108" s="108"/>
      <c r="BR108" s="108"/>
      <c r="BS108" s="108"/>
      <c r="BT108" s="108"/>
      <c r="BU108" s="108"/>
      <c r="BV108" s="108"/>
    </row>
    <row r="109" spans="56:74" x14ac:dyDescent="0.2">
      <c r="BK109" s="108"/>
      <c r="BL109" s="108"/>
      <c r="BM109" s="108"/>
      <c r="BN109" s="108"/>
      <c r="BO109" s="108"/>
      <c r="BP109" s="108"/>
      <c r="BQ109" s="108"/>
      <c r="BR109" s="108"/>
      <c r="BS109" s="108"/>
      <c r="BT109" s="108"/>
      <c r="BU109" s="108"/>
      <c r="BV109" s="108"/>
    </row>
    <row r="110" spans="56:74" x14ac:dyDescent="0.2">
      <c r="BK110" s="108"/>
      <c r="BL110" s="108"/>
      <c r="BM110" s="108"/>
      <c r="BN110" s="108"/>
      <c r="BO110" s="108"/>
      <c r="BP110" s="108"/>
      <c r="BQ110" s="108"/>
      <c r="BR110" s="108"/>
      <c r="BS110" s="108"/>
      <c r="BT110" s="108"/>
      <c r="BU110" s="108"/>
      <c r="BV110" s="108"/>
    </row>
    <row r="111" spans="56:74" x14ac:dyDescent="0.2">
      <c r="BK111" s="108"/>
      <c r="BL111" s="108"/>
      <c r="BM111" s="108"/>
      <c r="BN111" s="108"/>
      <c r="BO111" s="108"/>
      <c r="BP111" s="108"/>
      <c r="BQ111" s="108"/>
      <c r="BR111" s="108"/>
      <c r="BS111" s="108"/>
      <c r="BT111" s="108"/>
      <c r="BU111" s="108"/>
      <c r="BV111" s="108"/>
    </row>
    <row r="112" spans="56:74" x14ac:dyDescent="0.2">
      <c r="BK112" s="108"/>
      <c r="BL112" s="108"/>
      <c r="BM112" s="108"/>
      <c r="BN112" s="108"/>
      <c r="BO112" s="108"/>
      <c r="BP112" s="108"/>
      <c r="BQ112" s="108"/>
      <c r="BR112" s="108"/>
      <c r="BS112" s="108"/>
      <c r="BT112" s="108"/>
      <c r="BU112" s="108"/>
      <c r="BV112" s="108"/>
    </row>
    <row r="113" spans="63:74" x14ac:dyDescent="0.2">
      <c r="BK113" s="108"/>
      <c r="BL113" s="108"/>
      <c r="BM113" s="108"/>
      <c r="BN113" s="108"/>
      <c r="BO113" s="108"/>
      <c r="BP113" s="108"/>
      <c r="BQ113" s="108"/>
      <c r="BR113" s="108"/>
      <c r="BS113" s="108"/>
      <c r="BT113" s="108"/>
      <c r="BU113" s="108"/>
      <c r="BV113" s="108"/>
    </row>
    <row r="114" spans="63:74" x14ac:dyDescent="0.2">
      <c r="BK114" s="108"/>
      <c r="BL114" s="108"/>
      <c r="BM114" s="108"/>
      <c r="BN114" s="108"/>
      <c r="BO114" s="108"/>
      <c r="BP114" s="108"/>
      <c r="BQ114" s="108"/>
      <c r="BR114" s="108"/>
      <c r="BS114" s="108"/>
      <c r="BT114" s="108"/>
      <c r="BU114" s="108"/>
      <c r="BV114" s="108"/>
    </row>
    <row r="115" spans="63:74" x14ac:dyDescent="0.2">
      <c r="BK115" s="108"/>
      <c r="BL115" s="108"/>
      <c r="BM115" s="108"/>
      <c r="BN115" s="108"/>
      <c r="BO115" s="108"/>
      <c r="BP115" s="108"/>
      <c r="BQ115" s="108"/>
      <c r="BR115" s="108"/>
      <c r="BS115" s="108"/>
      <c r="BT115" s="108"/>
      <c r="BU115" s="108"/>
      <c r="BV115" s="108"/>
    </row>
    <row r="116" spans="63:74" x14ac:dyDescent="0.2">
      <c r="BK116" s="108"/>
      <c r="BL116" s="108"/>
      <c r="BM116" s="108"/>
      <c r="BN116" s="108"/>
      <c r="BO116" s="108"/>
      <c r="BP116" s="108"/>
      <c r="BQ116" s="108"/>
      <c r="BR116" s="108"/>
      <c r="BS116" s="108"/>
      <c r="BT116" s="108"/>
      <c r="BU116" s="108"/>
      <c r="BV116" s="108"/>
    </row>
    <row r="117" spans="63:74" x14ac:dyDescent="0.2">
      <c r="BK117" s="108"/>
      <c r="BL117" s="108"/>
      <c r="BM117" s="108"/>
      <c r="BN117" s="108"/>
      <c r="BO117" s="108"/>
      <c r="BP117" s="108"/>
      <c r="BQ117" s="108"/>
      <c r="BR117" s="108"/>
      <c r="BS117" s="108"/>
      <c r="BT117" s="108"/>
      <c r="BU117" s="108"/>
      <c r="BV117" s="108"/>
    </row>
    <row r="118" spans="63:74" x14ac:dyDescent="0.2">
      <c r="BK118" s="108"/>
      <c r="BL118" s="108"/>
      <c r="BM118" s="108"/>
      <c r="BN118" s="108"/>
      <c r="BO118" s="108"/>
      <c r="BP118" s="108"/>
      <c r="BQ118" s="108"/>
      <c r="BR118" s="108"/>
      <c r="BS118" s="108"/>
      <c r="BT118" s="108"/>
      <c r="BU118" s="108"/>
      <c r="BV118" s="108"/>
    </row>
    <row r="119" spans="63:74" x14ac:dyDescent="0.2">
      <c r="BK119" s="108"/>
      <c r="BL119" s="108"/>
      <c r="BM119" s="108"/>
      <c r="BN119" s="108"/>
      <c r="BO119" s="108"/>
      <c r="BP119" s="108"/>
      <c r="BQ119" s="108"/>
      <c r="BR119" s="108"/>
      <c r="BS119" s="108"/>
      <c r="BT119" s="108"/>
      <c r="BU119" s="108"/>
      <c r="BV119" s="108"/>
    </row>
    <row r="120" spans="63:74" x14ac:dyDescent="0.2">
      <c r="BK120" s="108"/>
      <c r="BL120" s="108"/>
      <c r="BM120" s="108"/>
      <c r="BN120" s="108"/>
      <c r="BO120" s="108"/>
      <c r="BP120" s="108"/>
      <c r="BQ120" s="108"/>
      <c r="BR120" s="108"/>
      <c r="BS120" s="108"/>
      <c r="BT120" s="108"/>
      <c r="BU120" s="108"/>
      <c r="BV120" s="108"/>
    </row>
    <row r="121" spans="63:74" x14ac:dyDescent="0.2">
      <c r="BK121" s="108"/>
      <c r="BL121" s="108"/>
      <c r="BM121" s="108"/>
      <c r="BN121" s="108"/>
      <c r="BO121" s="108"/>
      <c r="BP121" s="108"/>
      <c r="BQ121" s="108"/>
      <c r="BR121" s="108"/>
      <c r="BS121" s="108"/>
      <c r="BT121" s="108"/>
      <c r="BU121" s="108"/>
      <c r="BV121" s="108"/>
    </row>
    <row r="122" spans="63:74" x14ac:dyDescent="0.2">
      <c r="BK122" s="108"/>
      <c r="BL122" s="108"/>
      <c r="BM122" s="108"/>
      <c r="BN122" s="108"/>
      <c r="BO122" s="108"/>
      <c r="BP122" s="108"/>
      <c r="BQ122" s="108"/>
      <c r="BR122" s="108"/>
      <c r="BS122" s="108"/>
      <c r="BT122" s="108"/>
      <c r="BU122" s="108"/>
      <c r="BV122" s="108"/>
    </row>
    <row r="123" spans="63:74" x14ac:dyDescent="0.2">
      <c r="BK123" s="108"/>
      <c r="BL123" s="108"/>
      <c r="BM123" s="108"/>
      <c r="BN123" s="108"/>
      <c r="BO123" s="108"/>
      <c r="BP123" s="108"/>
      <c r="BQ123" s="108"/>
      <c r="BR123" s="108"/>
      <c r="BS123" s="108"/>
      <c r="BT123" s="108"/>
      <c r="BU123" s="108"/>
      <c r="BV123" s="108"/>
    </row>
    <row r="124" spans="63:74" x14ac:dyDescent="0.2">
      <c r="BK124" s="108"/>
      <c r="BL124" s="108"/>
      <c r="BM124" s="108"/>
      <c r="BN124" s="108"/>
      <c r="BO124" s="108"/>
      <c r="BP124" s="108"/>
      <c r="BQ124" s="108"/>
      <c r="BR124" s="108"/>
      <c r="BS124" s="108"/>
      <c r="BT124" s="108"/>
      <c r="BU124" s="108"/>
      <c r="BV124" s="108"/>
    </row>
    <row r="125" spans="63:74" x14ac:dyDescent="0.2">
      <c r="BK125" s="108"/>
      <c r="BL125" s="108"/>
      <c r="BM125" s="108"/>
      <c r="BN125" s="108"/>
      <c r="BO125" s="108"/>
      <c r="BP125" s="108"/>
      <c r="BQ125" s="108"/>
      <c r="BR125" s="108"/>
      <c r="BS125" s="108"/>
      <c r="BT125" s="108"/>
      <c r="BU125" s="108"/>
      <c r="BV125" s="108"/>
    </row>
    <row r="126" spans="63:74" x14ac:dyDescent="0.2">
      <c r="BK126" s="108"/>
      <c r="BL126" s="108"/>
      <c r="BM126" s="108"/>
      <c r="BN126" s="108"/>
      <c r="BO126" s="108"/>
      <c r="BP126" s="108"/>
      <c r="BQ126" s="108"/>
      <c r="BR126" s="108"/>
      <c r="BS126" s="108"/>
      <c r="BT126" s="108"/>
      <c r="BU126" s="108"/>
      <c r="BV126" s="108"/>
    </row>
    <row r="127" spans="63:74" x14ac:dyDescent="0.2">
      <c r="BK127" s="108"/>
      <c r="BL127" s="108"/>
      <c r="BM127" s="108"/>
      <c r="BN127" s="108"/>
      <c r="BO127" s="108"/>
      <c r="BP127" s="108"/>
      <c r="BQ127" s="108"/>
      <c r="BR127" s="108"/>
      <c r="BS127" s="108"/>
      <c r="BT127" s="108"/>
      <c r="BU127" s="108"/>
      <c r="BV127" s="108"/>
    </row>
    <row r="128" spans="63:74" x14ac:dyDescent="0.2">
      <c r="BK128" s="108"/>
      <c r="BL128" s="108"/>
      <c r="BM128" s="108"/>
      <c r="BN128" s="108"/>
      <c r="BO128" s="108"/>
      <c r="BP128" s="108"/>
      <c r="BQ128" s="108"/>
      <c r="BR128" s="108"/>
      <c r="BS128" s="108"/>
      <c r="BT128" s="108"/>
      <c r="BU128" s="108"/>
      <c r="BV128" s="108"/>
    </row>
    <row r="129" spans="63:74" x14ac:dyDescent="0.2">
      <c r="BK129" s="108"/>
      <c r="BL129" s="108"/>
      <c r="BM129" s="108"/>
      <c r="BN129" s="108"/>
      <c r="BO129" s="108"/>
      <c r="BP129" s="108"/>
      <c r="BQ129" s="108"/>
      <c r="BR129" s="108"/>
      <c r="BS129" s="108"/>
      <c r="BT129" s="108"/>
      <c r="BU129" s="108"/>
      <c r="BV129" s="108"/>
    </row>
    <row r="130" spans="63:74" x14ac:dyDescent="0.2">
      <c r="BK130" s="108"/>
      <c r="BL130" s="108"/>
      <c r="BM130" s="108"/>
      <c r="BN130" s="108"/>
      <c r="BO130" s="108"/>
      <c r="BP130" s="108"/>
      <c r="BQ130" s="108"/>
      <c r="BR130" s="108"/>
      <c r="BS130" s="108"/>
      <c r="BT130" s="108"/>
      <c r="BU130" s="108"/>
      <c r="BV130" s="108"/>
    </row>
    <row r="131" spans="63:74" x14ac:dyDescent="0.2">
      <c r="BK131" s="108"/>
      <c r="BL131" s="108"/>
      <c r="BM131" s="108"/>
      <c r="BN131" s="108"/>
      <c r="BO131" s="108"/>
      <c r="BP131" s="108"/>
      <c r="BQ131" s="108"/>
      <c r="BR131" s="108"/>
      <c r="BS131" s="108"/>
      <c r="BT131" s="108"/>
      <c r="BU131" s="108"/>
      <c r="BV131" s="108"/>
    </row>
    <row r="132" spans="63:74" x14ac:dyDescent="0.2">
      <c r="BK132" s="108"/>
      <c r="BL132" s="108"/>
      <c r="BM132" s="108"/>
      <c r="BN132" s="108"/>
      <c r="BO132" s="108"/>
      <c r="BP132" s="108"/>
      <c r="BQ132" s="108"/>
      <c r="BR132" s="108"/>
      <c r="BS132" s="108"/>
      <c r="BT132" s="108"/>
      <c r="BU132" s="108"/>
      <c r="BV132" s="108"/>
    </row>
    <row r="133" spans="63:74" x14ac:dyDescent="0.2">
      <c r="BK133" s="108"/>
      <c r="BL133" s="108"/>
      <c r="BM133" s="108"/>
      <c r="BN133" s="108"/>
      <c r="BO133" s="108"/>
      <c r="BP133" s="108"/>
      <c r="BQ133" s="108"/>
      <c r="BR133" s="108"/>
      <c r="BS133" s="108"/>
      <c r="BT133" s="108"/>
      <c r="BU133" s="108"/>
      <c r="BV133" s="108"/>
    </row>
    <row r="134" spans="63:74" x14ac:dyDescent="0.2">
      <c r="BK134" s="108"/>
      <c r="BL134" s="108"/>
      <c r="BM134" s="108"/>
      <c r="BN134" s="108"/>
      <c r="BO134" s="108"/>
      <c r="BP134" s="108"/>
      <c r="BQ134" s="108"/>
      <c r="BR134" s="108"/>
      <c r="BS134" s="108"/>
      <c r="BT134" s="108"/>
      <c r="BU134" s="108"/>
      <c r="BV134" s="108"/>
    </row>
    <row r="135" spans="63:74" x14ac:dyDescent="0.2">
      <c r="BK135" s="108"/>
      <c r="BL135" s="108"/>
      <c r="BM135" s="108"/>
      <c r="BN135" s="108"/>
      <c r="BO135" s="108"/>
      <c r="BP135" s="108"/>
      <c r="BQ135" s="108"/>
      <c r="BR135" s="108"/>
      <c r="BS135" s="108"/>
      <c r="BT135" s="108"/>
      <c r="BU135" s="108"/>
      <c r="BV135" s="108"/>
    </row>
    <row r="136" spans="63:74" x14ac:dyDescent="0.2">
      <c r="BK136" s="108"/>
      <c r="BL136" s="108"/>
      <c r="BM136" s="108"/>
      <c r="BN136" s="108"/>
      <c r="BO136" s="108"/>
      <c r="BP136" s="108"/>
      <c r="BQ136" s="108"/>
      <c r="BR136" s="108"/>
      <c r="BS136" s="108"/>
      <c r="BT136" s="108"/>
      <c r="BU136" s="108"/>
      <c r="BV136" s="108"/>
    </row>
    <row r="137" spans="63:74" x14ac:dyDescent="0.2">
      <c r="BK137" s="108"/>
      <c r="BL137" s="108"/>
      <c r="BM137" s="108"/>
      <c r="BN137" s="108"/>
      <c r="BO137" s="108"/>
      <c r="BP137" s="108"/>
      <c r="BQ137" s="108"/>
      <c r="BR137" s="108"/>
      <c r="BS137" s="108"/>
      <c r="BT137" s="108"/>
      <c r="BU137" s="108"/>
      <c r="BV137" s="108"/>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6" transitionEvaluation="1" transitionEntry="1" codeName="Sheet11">
    <pageSetUpPr fitToPage="1"/>
  </sheetPr>
  <dimension ref="A1:BW352"/>
  <sheetViews>
    <sheetView showGridLines="0" zoomScaleNormal="100" workbookViewId="0">
      <pane xSplit="2" ySplit="4" topLeftCell="AT6" activePane="bottomRight" state="frozen"/>
      <selection pane="topRight" activeCell="BF1" sqref="BF1"/>
      <selection pane="bottomLeft" activeCell="BF1" sqref="BF1"/>
      <selection pane="bottomRight" activeCell="B1" sqref="B1:AL1"/>
    </sheetView>
  </sheetViews>
  <sheetFormatPr defaultColWidth="9.625" defaultRowHeight="10.7" x14ac:dyDescent="0.2"/>
  <cols>
    <col min="1" max="1" width="14.375" style="28" customWidth="1"/>
    <col min="2" max="2" width="38.625" style="28" customWidth="1"/>
    <col min="3" max="50" width="6.625" style="28" customWidth="1"/>
    <col min="51" max="54" width="6.625" style="772" customWidth="1"/>
    <col min="55" max="55" width="6.625" style="604" customWidth="1"/>
    <col min="56" max="56" width="6.625" style="595" customWidth="1"/>
    <col min="57" max="57" width="6.625" style="224" customWidth="1"/>
    <col min="58" max="58" width="6.625" style="595" customWidth="1"/>
    <col min="59" max="61" width="6.625" style="604" customWidth="1"/>
    <col min="62" max="74" width="6.625" style="547" customWidth="1"/>
    <col min="75" max="75" width="9.625" style="547"/>
    <col min="76" max="16384" width="9.625" style="28"/>
  </cols>
  <sheetData>
    <row r="1" spans="1:75" ht="13.4" customHeight="1" x14ac:dyDescent="0.2">
      <c r="A1" s="976" t="s">
        <v>38</v>
      </c>
      <c r="B1" s="1059" t="s">
        <v>23</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547"/>
      <c r="AN1" s="547"/>
      <c r="AO1" s="547"/>
      <c r="AP1" s="547"/>
      <c r="AQ1" s="547"/>
      <c r="AR1" s="547"/>
      <c r="AS1" s="547"/>
      <c r="AT1" s="547"/>
      <c r="AU1" s="547"/>
      <c r="AV1" s="547"/>
      <c r="AW1" s="547"/>
      <c r="AX1" s="547"/>
    </row>
    <row r="2" spans="1:75"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547"/>
      <c r="AN2" s="547"/>
      <c r="AO2" s="547"/>
      <c r="AP2" s="547"/>
      <c r="AQ2" s="547"/>
      <c r="AR2" s="547"/>
      <c r="AS2" s="547"/>
      <c r="AT2" s="547"/>
      <c r="AU2" s="547"/>
      <c r="AV2" s="547"/>
      <c r="AW2" s="547"/>
      <c r="AX2" s="547"/>
    </row>
    <row r="3" spans="1:75"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1057"/>
      <c r="BM3" s="1057"/>
      <c r="BN3" s="1057"/>
      <c r="BO3" s="1057"/>
      <c r="BP3" s="1057"/>
      <c r="BQ3" s="1057"/>
      <c r="BR3" s="1057"/>
      <c r="BS3" s="1057"/>
      <c r="BT3" s="1057"/>
      <c r="BU3" s="1057"/>
      <c r="BV3" s="1058"/>
      <c r="BW3" s="599"/>
    </row>
    <row r="4" spans="1:75"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599"/>
    </row>
    <row r="5" spans="1:75" ht="11.05" customHeight="1" x14ac:dyDescent="0.2">
      <c r="A5" s="29"/>
      <c r="B5" s="30" t="s">
        <v>697</v>
      </c>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847"/>
      <c r="AZ5" s="892"/>
      <c r="BA5" s="892"/>
      <c r="BB5" s="892"/>
      <c r="BC5" s="898"/>
      <c r="BD5" s="904"/>
      <c r="BE5" s="799"/>
      <c r="BF5" s="799"/>
      <c r="BG5" s="799"/>
      <c r="BH5" s="799"/>
      <c r="BI5" s="799"/>
      <c r="BJ5" s="600"/>
      <c r="BK5" s="600"/>
      <c r="BL5" s="600"/>
      <c r="BM5" s="600"/>
      <c r="BN5" s="600"/>
      <c r="BO5" s="600"/>
      <c r="BP5" s="600"/>
      <c r="BQ5" s="600"/>
      <c r="BR5" s="600"/>
      <c r="BS5" s="600"/>
      <c r="BT5" s="600"/>
      <c r="BU5" s="600"/>
      <c r="BV5" s="600"/>
    </row>
    <row r="6" spans="1:75" s="224" customFormat="1" ht="11.05" customHeight="1" x14ac:dyDescent="0.2">
      <c r="A6" s="537" t="s">
        <v>698</v>
      </c>
      <c r="B6" s="538" t="s">
        <v>699</v>
      </c>
      <c r="C6" s="261">
        <v>100.18002161</v>
      </c>
      <c r="D6" s="261">
        <v>92.758230820999998</v>
      </c>
      <c r="E6" s="261">
        <v>101.16347287000001</v>
      </c>
      <c r="F6" s="261">
        <v>101.95542187</v>
      </c>
      <c r="G6" s="261">
        <v>101.87371561</v>
      </c>
      <c r="H6" s="261">
        <v>101.50880097</v>
      </c>
      <c r="I6" s="261">
        <v>102.46797629</v>
      </c>
      <c r="J6" s="261">
        <v>102.771609</v>
      </c>
      <c r="K6" s="261">
        <v>103.46927497</v>
      </c>
      <c r="L6" s="261">
        <v>105.11228484</v>
      </c>
      <c r="M6" s="261">
        <v>106.29860367000001</v>
      </c>
      <c r="N6" s="261">
        <v>107.19435525999999</v>
      </c>
      <c r="O6" s="261">
        <v>103.26168525999999</v>
      </c>
      <c r="P6" s="261">
        <v>104.24932432</v>
      </c>
      <c r="Q6" s="261">
        <v>105.96008942</v>
      </c>
      <c r="R6" s="261">
        <v>107.00272007</v>
      </c>
      <c r="S6" s="261">
        <v>107.07677547999999</v>
      </c>
      <c r="T6" s="261">
        <v>107.39651050000001</v>
      </c>
      <c r="U6" s="261">
        <v>108.25309794</v>
      </c>
      <c r="V6" s="261">
        <v>108.95546247999999</v>
      </c>
      <c r="W6" s="261">
        <v>110.6446885</v>
      </c>
      <c r="X6" s="261">
        <v>110.44807187000001</v>
      </c>
      <c r="Y6" s="261">
        <v>110.58662533</v>
      </c>
      <c r="Z6" s="261">
        <v>108.99836781</v>
      </c>
      <c r="AA6" s="261">
        <v>111.18761028999999</v>
      </c>
      <c r="AB6" s="261">
        <v>110.90259770999999</v>
      </c>
      <c r="AC6" s="261">
        <v>112.45955712999999</v>
      </c>
      <c r="AD6" s="261">
        <v>111.4635723</v>
      </c>
      <c r="AE6" s="261">
        <v>112.76648339</v>
      </c>
      <c r="AF6" s="261">
        <v>112.35663647</v>
      </c>
      <c r="AG6" s="261">
        <v>112.59576332</v>
      </c>
      <c r="AH6" s="261">
        <v>113.38128281</v>
      </c>
      <c r="AI6" s="261">
        <v>113.51566243000001</v>
      </c>
      <c r="AJ6" s="261">
        <v>113.38319919</v>
      </c>
      <c r="AK6" s="261">
        <v>115.00464909999999</v>
      </c>
      <c r="AL6" s="261">
        <v>115.0042959</v>
      </c>
      <c r="AM6" s="261">
        <v>112.20721097000001</v>
      </c>
      <c r="AN6" s="261">
        <v>115.44182021</v>
      </c>
      <c r="AO6" s="261">
        <v>112.45795735</v>
      </c>
      <c r="AP6" s="261">
        <v>111.73230113</v>
      </c>
      <c r="AQ6" s="261">
        <v>111.65846519</v>
      </c>
      <c r="AR6" s="261">
        <v>112.85130417000001</v>
      </c>
      <c r="AS6" s="261">
        <v>114.06127858000001</v>
      </c>
      <c r="AT6" s="261">
        <v>113.15526139000001</v>
      </c>
      <c r="AU6" s="261">
        <v>112.09529430000001</v>
      </c>
      <c r="AV6" s="261">
        <v>113.32205786999999</v>
      </c>
      <c r="AW6" s="261">
        <v>113.4531863</v>
      </c>
      <c r="AX6" s="261">
        <v>115.82089803</v>
      </c>
      <c r="AY6" s="835">
        <v>113.98998987</v>
      </c>
      <c r="AZ6" s="835">
        <v>114.92007160999999</v>
      </c>
      <c r="BA6" s="835">
        <v>117.79089216</v>
      </c>
      <c r="BB6" s="835">
        <v>117.74567343</v>
      </c>
      <c r="BC6" s="835">
        <v>116.38209999999999</v>
      </c>
      <c r="BD6" s="835">
        <v>116.154</v>
      </c>
      <c r="BE6" s="382">
        <v>116.2062</v>
      </c>
      <c r="BF6" s="382">
        <v>116.553</v>
      </c>
      <c r="BG6" s="382">
        <v>116.2328</v>
      </c>
      <c r="BH6" s="382">
        <v>115.486</v>
      </c>
      <c r="BI6" s="382">
        <v>115.818</v>
      </c>
      <c r="BJ6" s="382">
        <v>115.744</v>
      </c>
      <c r="BK6" s="382">
        <v>116.6163</v>
      </c>
      <c r="BL6" s="382">
        <v>114.73399999999999</v>
      </c>
      <c r="BM6" s="382">
        <v>115.6183</v>
      </c>
      <c r="BN6" s="382">
        <v>115.71210000000001</v>
      </c>
      <c r="BO6" s="382">
        <v>115.99639999999999</v>
      </c>
      <c r="BP6" s="382">
        <v>116.10290000000001</v>
      </c>
      <c r="BQ6" s="382">
        <v>115.9956</v>
      </c>
      <c r="BR6" s="382">
        <v>116.036</v>
      </c>
      <c r="BS6" s="382">
        <v>115.8454</v>
      </c>
      <c r="BT6" s="382">
        <v>115.7912</v>
      </c>
      <c r="BU6" s="382">
        <v>115.8878</v>
      </c>
      <c r="BV6" s="382">
        <v>116.79770000000001</v>
      </c>
    </row>
    <row r="7" spans="1:75" ht="11.05" customHeight="1" x14ac:dyDescent="0.2">
      <c r="A7" s="209" t="s">
        <v>700</v>
      </c>
      <c r="B7" s="539" t="s">
        <v>421</v>
      </c>
      <c r="C7" s="516">
        <v>1.0215232258</v>
      </c>
      <c r="D7" s="516">
        <v>1.0130256429</v>
      </c>
      <c r="E7" s="516">
        <v>1.0155860967999999</v>
      </c>
      <c r="F7" s="516">
        <v>0.98381166666999997</v>
      </c>
      <c r="G7" s="516">
        <v>0.935639</v>
      </c>
      <c r="H7" s="516">
        <v>0.92383280000000001</v>
      </c>
      <c r="I7" s="516">
        <v>0.84774974193999997</v>
      </c>
      <c r="J7" s="516">
        <v>0.89884848387000005</v>
      </c>
      <c r="K7" s="516">
        <v>0.95113566667000005</v>
      </c>
      <c r="L7" s="516">
        <v>0.98252980644999999</v>
      </c>
      <c r="M7" s="516">
        <v>1.0245060333</v>
      </c>
      <c r="N7" s="516">
        <v>1.0657584839000001</v>
      </c>
      <c r="O7" s="516">
        <v>1.0601481612999999</v>
      </c>
      <c r="P7" s="516">
        <v>1.0719266429000001</v>
      </c>
      <c r="Q7" s="516">
        <v>1.0475045806000001</v>
      </c>
      <c r="R7" s="516">
        <v>1.0303260667</v>
      </c>
      <c r="S7" s="516">
        <v>1.0218357741999999</v>
      </c>
      <c r="T7" s="516">
        <v>0.95484060000000004</v>
      </c>
      <c r="U7" s="516">
        <v>0.95666899999999999</v>
      </c>
      <c r="V7" s="516">
        <v>0.94769151613000002</v>
      </c>
      <c r="W7" s="516">
        <v>0.9762786</v>
      </c>
      <c r="X7" s="516">
        <v>1.0039588387</v>
      </c>
      <c r="Y7" s="516">
        <v>1.0311479667000001</v>
      </c>
      <c r="Z7" s="516">
        <v>1.1671280968</v>
      </c>
      <c r="AA7" s="516">
        <v>1.0780832902999999</v>
      </c>
      <c r="AB7" s="516">
        <v>1.0836395714</v>
      </c>
      <c r="AC7" s="516">
        <v>1.0549505483999999</v>
      </c>
      <c r="AD7" s="516">
        <v>1.0446137</v>
      </c>
      <c r="AE7" s="516">
        <v>1.0093054194</v>
      </c>
      <c r="AF7" s="516">
        <v>0.96637013332999999</v>
      </c>
      <c r="AG7" s="516">
        <v>0.91863887096999997</v>
      </c>
      <c r="AH7" s="516">
        <v>0.86308835484000002</v>
      </c>
      <c r="AI7" s="516">
        <v>0.95946416667000001</v>
      </c>
      <c r="AJ7" s="516">
        <v>1.0172466452</v>
      </c>
      <c r="AK7" s="516">
        <v>1.0244602332999999</v>
      </c>
      <c r="AL7" s="516">
        <v>1.0760132257999999</v>
      </c>
      <c r="AM7" s="516">
        <v>1.0992659032000001</v>
      </c>
      <c r="AN7" s="516">
        <v>1.0852452069</v>
      </c>
      <c r="AO7" s="516">
        <v>1.0845506129</v>
      </c>
      <c r="AP7" s="516">
        <v>1.0391367332999999</v>
      </c>
      <c r="AQ7" s="516">
        <v>1.0310436774</v>
      </c>
      <c r="AR7" s="516">
        <v>0.96505430000000003</v>
      </c>
      <c r="AS7" s="516">
        <v>0.94305264515999998</v>
      </c>
      <c r="AT7" s="516">
        <v>0.91478803226000005</v>
      </c>
      <c r="AU7" s="516">
        <v>0.95308926667000005</v>
      </c>
      <c r="AV7" s="516">
        <v>0.99262583870999999</v>
      </c>
      <c r="AW7" s="516">
        <v>1.0503764</v>
      </c>
      <c r="AX7" s="516">
        <v>1.0369394838999999</v>
      </c>
      <c r="AY7" s="818">
        <v>1.0506788386999999</v>
      </c>
      <c r="AZ7" s="818">
        <v>1.061426</v>
      </c>
      <c r="BA7" s="818">
        <v>1.0614089032</v>
      </c>
      <c r="BB7" s="818">
        <v>1.0165668667000001</v>
      </c>
      <c r="BC7" s="818">
        <v>0.96192759999999999</v>
      </c>
      <c r="BD7" s="818">
        <v>0.91906880000000002</v>
      </c>
      <c r="BE7" s="302">
        <v>0.87102579999999996</v>
      </c>
      <c r="BF7" s="302">
        <v>0.86082840000000005</v>
      </c>
      <c r="BG7" s="302">
        <v>0.92250160000000003</v>
      </c>
      <c r="BH7" s="302">
        <v>0.96806610000000004</v>
      </c>
      <c r="BI7" s="302">
        <v>1.015539</v>
      </c>
      <c r="BJ7" s="302">
        <v>1.047936</v>
      </c>
      <c r="BK7" s="302">
        <v>1.0402690000000001</v>
      </c>
      <c r="BL7" s="302">
        <v>1.0375490000000001</v>
      </c>
      <c r="BM7" s="302">
        <v>1.0257829999999999</v>
      </c>
      <c r="BN7" s="302">
        <v>1.0009790000000001</v>
      </c>
      <c r="BO7" s="302">
        <v>0.97814400000000001</v>
      </c>
      <c r="BP7" s="302">
        <v>0.9342821</v>
      </c>
      <c r="BQ7" s="302">
        <v>0.89039789999999996</v>
      </c>
      <c r="BR7" s="302">
        <v>0.88149509999999998</v>
      </c>
      <c r="BS7" s="302">
        <v>0.94557650000000004</v>
      </c>
      <c r="BT7" s="302">
        <v>0.98964490000000005</v>
      </c>
      <c r="BU7" s="302">
        <v>1.0377019999999999</v>
      </c>
      <c r="BV7" s="302">
        <v>1.04975</v>
      </c>
    </row>
    <row r="8" spans="1:75" ht="11.05" customHeight="1" x14ac:dyDescent="0.2">
      <c r="A8" s="209" t="s">
        <v>701</v>
      </c>
      <c r="B8" s="539" t="s">
        <v>702</v>
      </c>
      <c r="C8" s="516">
        <v>2.3162698064999998</v>
      </c>
      <c r="D8" s="516">
        <v>2.2872330356999999</v>
      </c>
      <c r="E8" s="516">
        <v>2.3935878386999998</v>
      </c>
      <c r="F8" s="516">
        <v>2.3254166333000001</v>
      </c>
      <c r="G8" s="516">
        <v>2.3242332581</v>
      </c>
      <c r="H8" s="516">
        <v>2.2474622000000002</v>
      </c>
      <c r="I8" s="516">
        <v>2.3143942903000001</v>
      </c>
      <c r="J8" s="516">
        <v>1.9809305160999999</v>
      </c>
      <c r="K8" s="516">
        <v>1.1517679332999999</v>
      </c>
      <c r="L8" s="516">
        <v>1.9366682903000001</v>
      </c>
      <c r="M8" s="516">
        <v>2.1855472332999999</v>
      </c>
      <c r="N8" s="516">
        <v>2.1946712258000001</v>
      </c>
      <c r="O8" s="516">
        <v>2.0714077096999999</v>
      </c>
      <c r="P8" s="516">
        <v>2.0230763570999999</v>
      </c>
      <c r="Q8" s="516">
        <v>2.0753624516000002</v>
      </c>
      <c r="R8" s="516">
        <v>2.1813114332999999</v>
      </c>
      <c r="S8" s="516">
        <v>1.9980558387</v>
      </c>
      <c r="T8" s="516">
        <v>2.1380554332999999</v>
      </c>
      <c r="U8" s="516">
        <v>2.1372456129000001</v>
      </c>
      <c r="V8" s="516">
        <v>2.1955115160999998</v>
      </c>
      <c r="W8" s="516">
        <v>2.1532492333</v>
      </c>
      <c r="X8" s="516">
        <v>2.1348787097000002</v>
      </c>
      <c r="Y8" s="516">
        <v>2.1438606</v>
      </c>
      <c r="Z8" s="516">
        <v>2.0758295483999998</v>
      </c>
      <c r="AA8" s="516">
        <v>2.2430302581000001</v>
      </c>
      <c r="AB8" s="516">
        <v>2.1768592142999998</v>
      </c>
      <c r="AC8" s="516">
        <v>2.1207809355</v>
      </c>
      <c r="AD8" s="516">
        <v>2.0008439</v>
      </c>
      <c r="AE8" s="516">
        <v>1.8676777741999999</v>
      </c>
      <c r="AF8" s="516">
        <v>1.9310288667</v>
      </c>
      <c r="AG8" s="516">
        <v>1.9715894194000001</v>
      </c>
      <c r="AH8" s="516">
        <v>1.9829192580999999</v>
      </c>
      <c r="AI8" s="516">
        <v>2.0728769332999999</v>
      </c>
      <c r="AJ8" s="516">
        <v>1.9551405484</v>
      </c>
      <c r="AK8" s="516">
        <v>1.9405555333</v>
      </c>
      <c r="AL8" s="516">
        <v>1.9711304838999999</v>
      </c>
      <c r="AM8" s="516">
        <v>1.8934577097</v>
      </c>
      <c r="AN8" s="516">
        <v>1.8617174483000001</v>
      </c>
      <c r="AO8" s="516">
        <v>1.757428129</v>
      </c>
      <c r="AP8" s="516">
        <v>1.9087358333</v>
      </c>
      <c r="AQ8" s="516">
        <v>1.7021374194000001</v>
      </c>
      <c r="AR8" s="516">
        <v>1.8297641333000001</v>
      </c>
      <c r="AS8" s="516">
        <v>1.8610027096999999</v>
      </c>
      <c r="AT8" s="516">
        <v>1.8658290645</v>
      </c>
      <c r="AU8" s="516">
        <v>1.5578463333000001</v>
      </c>
      <c r="AV8" s="516">
        <v>1.825089</v>
      </c>
      <c r="AW8" s="516">
        <v>1.5941537667000001</v>
      </c>
      <c r="AX8" s="516">
        <v>1.8338796773999999</v>
      </c>
      <c r="AY8" s="818">
        <v>1.8051602580999999</v>
      </c>
      <c r="AZ8" s="818">
        <v>1.7930031429</v>
      </c>
      <c r="BA8" s="818">
        <v>1.8737705161</v>
      </c>
      <c r="BB8" s="818">
        <v>1.8648816667000001</v>
      </c>
      <c r="BC8" s="818">
        <v>1.8219681576</v>
      </c>
      <c r="BD8" s="818">
        <v>1.7914793096999999</v>
      </c>
      <c r="BE8" s="302">
        <v>1.7948018845</v>
      </c>
      <c r="BF8" s="302">
        <v>1.7526659287999999</v>
      </c>
      <c r="BG8" s="302">
        <v>1.620663537</v>
      </c>
      <c r="BH8" s="302">
        <v>1.6620732388999999</v>
      </c>
      <c r="BI8" s="302">
        <v>1.7622686586</v>
      </c>
      <c r="BJ8" s="302">
        <v>1.7985251003</v>
      </c>
      <c r="BK8" s="302">
        <v>1.7995965010999999</v>
      </c>
      <c r="BL8" s="302">
        <v>1.7931482205</v>
      </c>
      <c r="BM8" s="302">
        <v>1.7867111285999999</v>
      </c>
      <c r="BN8" s="302">
        <v>1.7807125705</v>
      </c>
      <c r="BO8" s="302">
        <v>1.7710295998000001</v>
      </c>
      <c r="BP8" s="302">
        <v>1.7510690667</v>
      </c>
      <c r="BQ8" s="302">
        <v>1.7294815242999999</v>
      </c>
      <c r="BR8" s="302">
        <v>1.6778741747999999</v>
      </c>
      <c r="BS8" s="302">
        <v>1.5356925079999999</v>
      </c>
      <c r="BT8" s="302">
        <v>1.5573803050999999</v>
      </c>
      <c r="BU8" s="302">
        <v>1.6337530177999999</v>
      </c>
      <c r="BV8" s="302">
        <v>1.6487017152000001</v>
      </c>
    </row>
    <row r="9" spans="1:75" ht="11.05" customHeight="1" x14ac:dyDescent="0.2">
      <c r="A9" s="209" t="s">
        <v>703</v>
      </c>
      <c r="B9" s="539" t="s">
        <v>704</v>
      </c>
      <c r="C9" s="516">
        <v>96.842228581000001</v>
      </c>
      <c r="D9" s="516">
        <v>89.457972143000006</v>
      </c>
      <c r="E9" s="516">
        <v>97.754298934999994</v>
      </c>
      <c r="F9" s="516">
        <v>98.646193566999997</v>
      </c>
      <c r="G9" s="516">
        <v>98.613843355</v>
      </c>
      <c r="H9" s="516">
        <v>98.337505966999998</v>
      </c>
      <c r="I9" s="516">
        <v>99.305832257999995</v>
      </c>
      <c r="J9" s="516">
        <v>99.891829999999999</v>
      </c>
      <c r="K9" s="516">
        <v>101.36637137</v>
      </c>
      <c r="L9" s="516">
        <v>102.19308674</v>
      </c>
      <c r="M9" s="516">
        <v>103.0885504</v>
      </c>
      <c r="N9" s="516">
        <v>103.93392555</v>
      </c>
      <c r="O9" s="516">
        <v>100.13012938999999</v>
      </c>
      <c r="P9" s="516">
        <v>101.15432131999999</v>
      </c>
      <c r="Q9" s="516">
        <v>102.83722238999999</v>
      </c>
      <c r="R9" s="516">
        <v>103.79108257</v>
      </c>
      <c r="S9" s="516">
        <v>104.05688386999999</v>
      </c>
      <c r="T9" s="516">
        <v>104.30361447</v>
      </c>
      <c r="U9" s="516">
        <v>105.15918332</v>
      </c>
      <c r="V9" s="516">
        <v>105.81225945</v>
      </c>
      <c r="W9" s="516">
        <v>107.51516067</v>
      </c>
      <c r="X9" s="516">
        <v>107.30923432</v>
      </c>
      <c r="Y9" s="516">
        <v>107.41161676999999</v>
      </c>
      <c r="Z9" s="516">
        <v>105.75541016</v>
      </c>
      <c r="AA9" s="516">
        <v>107.86649674</v>
      </c>
      <c r="AB9" s="516">
        <v>107.64209893</v>
      </c>
      <c r="AC9" s="516">
        <v>109.28382565</v>
      </c>
      <c r="AD9" s="516">
        <v>108.4181147</v>
      </c>
      <c r="AE9" s="516">
        <v>109.88950019000001</v>
      </c>
      <c r="AF9" s="516">
        <v>109.45923747000001</v>
      </c>
      <c r="AG9" s="516">
        <v>109.70553502999999</v>
      </c>
      <c r="AH9" s="516">
        <v>110.53527518999999</v>
      </c>
      <c r="AI9" s="516">
        <v>110.48332133</v>
      </c>
      <c r="AJ9" s="516">
        <v>110.41081200000001</v>
      </c>
      <c r="AK9" s="516">
        <v>112.03963333</v>
      </c>
      <c r="AL9" s="516">
        <v>111.95715219</v>
      </c>
      <c r="AM9" s="516">
        <v>109.21448735</v>
      </c>
      <c r="AN9" s="516">
        <v>112.49485755000001</v>
      </c>
      <c r="AO9" s="516">
        <v>109.61597861</v>
      </c>
      <c r="AP9" s="516">
        <v>108.78442857</v>
      </c>
      <c r="AQ9" s="516">
        <v>108.9252841</v>
      </c>
      <c r="AR9" s="516">
        <v>110.05648573000001</v>
      </c>
      <c r="AS9" s="516">
        <v>111.25722322999999</v>
      </c>
      <c r="AT9" s="516">
        <v>110.37464429000001</v>
      </c>
      <c r="AU9" s="516">
        <v>109.5843587</v>
      </c>
      <c r="AV9" s="516">
        <v>110.50434303</v>
      </c>
      <c r="AW9" s="516">
        <v>110.80865613</v>
      </c>
      <c r="AX9" s="516">
        <v>112.95007887</v>
      </c>
      <c r="AY9" s="818">
        <v>111.13415077000001</v>
      </c>
      <c r="AZ9" s="818">
        <v>112.06564246000001</v>
      </c>
      <c r="BA9" s="818">
        <v>114.85571274</v>
      </c>
      <c r="BB9" s="818">
        <v>114.8642249</v>
      </c>
      <c r="BC9" s="818">
        <v>113.59818921999999</v>
      </c>
      <c r="BD9" s="818">
        <v>113.44341824999999</v>
      </c>
      <c r="BE9" s="302">
        <v>113.54040000000001</v>
      </c>
      <c r="BF9" s="302">
        <v>113.9396</v>
      </c>
      <c r="BG9" s="302">
        <v>113.6896</v>
      </c>
      <c r="BH9" s="302">
        <v>112.8558</v>
      </c>
      <c r="BI9" s="302">
        <v>113.0402</v>
      </c>
      <c r="BJ9" s="302">
        <v>112.8976</v>
      </c>
      <c r="BK9" s="302">
        <v>113.7765</v>
      </c>
      <c r="BL9" s="302">
        <v>111.9033</v>
      </c>
      <c r="BM9" s="302">
        <v>112.8058</v>
      </c>
      <c r="BN9" s="302">
        <v>112.93040000000001</v>
      </c>
      <c r="BO9" s="302">
        <v>113.24720000000001</v>
      </c>
      <c r="BP9" s="302">
        <v>113.4175</v>
      </c>
      <c r="BQ9" s="302">
        <v>113.37569999999999</v>
      </c>
      <c r="BR9" s="302">
        <v>113.4766</v>
      </c>
      <c r="BS9" s="302">
        <v>113.36409999999999</v>
      </c>
      <c r="BT9" s="302">
        <v>113.24420000000001</v>
      </c>
      <c r="BU9" s="302">
        <v>113.2163</v>
      </c>
      <c r="BV9" s="302">
        <v>114.0992</v>
      </c>
    </row>
    <row r="10" spans="1:75" ht="11.05" customHeight="1" x14ac:dyDescent="0.2">
      <c r="A10" s="209" t="s">
        <v>705</v>
      </c>
      <c r="B10" s="488" t="s">
        <v>427</v>
      </c>
      <c r="C10" s="516">
        <v>34.547005878999997</v>
      </c>
      <c r="D10" s="516">
        <v>34.193104876</v>
      </c>
      <c r="E10" s="516">
        <v>34.169765810000001</v>
      </c>
      <c r="F10" s="516">
        <v>34.003788155999999</v>
      </c>
      <c r="G10" s="516">
        <v>33.953702335999999</v>
      </c>
      <c r="H10" s="516">
        <v>34.054398558999999</v>
      </c>
      <c r="I10" s="516">
        <v>33.831906009999997</v>
      </c>
      <c r="J10" s="516">
        <v>34.534569544</v>
      </c>
      <c r="K10" s="516">
        <v>34.472690710000002</v>
      </c>
      <c r="L10" s="516">
        <v>34.923251213999997</v>
      </c>
      <c r="M10" s="516">
        <v>35.355470547000003</v>
      </c>
      <c r="N10" s="516">
        <v>35.933969619999999</v>
      </c>
      <c r="O10" s="516">
        <v>34.730243223000002</v>
      </c>
      <c r="P10" s="516">
        <v>34.111054082000003</v>
      </c>
      <c r="Q10" s="516">
        <v>34.181590495999998</v>
      </c>
      <c r="R10" s="516">
        <v>34.232690251999998</v>
      </c>
      <c r="S10" s="516">
        <v>34.544469382999999</v>
      </c>
      <c r="T10" s="516">
        <v>34.518054866999996</v>
      </c>
      <c r="U10" s="516">
        <v>35.014243123999996</v>
      </c>
      <c r="V10" s="516">
        <v>34.817074718000001</v>
      </c>
      <c r="W10" s="516">
        <v>34.898764036999999</v>
      </c>
      <c r="X10" s="516">
        <v>34.789093647999998</v>
      </c>
      <c r="Y10" s="516">
        <v>34.933592556999997</v>
      </c>
      <c r="Z10" s="516">
        <v>34.395263104999998</v>
      </c>
      <c r="AA10" s="516">
        <v>35.548772616000001</v>
      </c>
      <c r="AB10" s="516">
        <v>35.140281883</v>
      </c>
      <c r="AC10" s="516">
        <v>35.355865649000002</v>
      </c>
      <c r="AD10" s="516">
        <v>34.863263349</v>
      </c>
      <c r="AE10" s="516">
        <v>35.166379212000002</v>
      </c>
      <c r="AF10" s="516">
        <v>35.422699444999999</v>
      </c>
      <c r="AG10" s="516">
        <v>35.517753718999998</v>
      </c>
      <c r="AH10" s="516">
        <v>35.498996194999997</v>
      </c>
      <c r="AI10" s="516">
        <v>35.130374648</v>
      </c>
      <c r="AJ10" s="516">
        <v>35.346442805000002</v>
      </c>
      <c r="AK10" s="516">
        <v>36.501433640999998</v>
      </c>
      <c r="AL10" s="516">
        <v>36.612236287000002</v>
      </c>
      <c r="AM10" s="516">
        <v>36.550890183999996</v>
      </c>
      <c r="AN10" s="516">
        <v>36.794406434999999</v>
      </c>
      <c r="AO10" s="516">
        <v>34.527868544</v>
      </c>
      <c r="AP10" s="516">
        <v>34.665755773999997</v>
      </c>
      <c r="AQ10" s="516">
        <v>34.649024355000002</v>
      </c>
      <c r="AR10" s="516">
        <v>35.544349140999998</v>
      </c>
      <c r="AS10" s="516">
        <v>36.211425411</v>
      </c>
      <c r="AT10" s="516">
        <v>35.145947892999999</v>
      </c>
      <c r="AU10" s="516">
        <v>35.048197668999997</v>
      </c>
      <c r="AV10" s="516">
        <v>35.264780604999999</v>
      </c>
      <c r="AW10" s="516">
        <v>35.446682007</v>
      </c>
      <c r="AX10" s="516">
        <v>36.898335129000003</v>
      </c>
      <c r="AY10" s="818">
        <v>36.059921756999998</v>
      </c>
      <c r="AZ10" s="818">
        <v>36.560020072</v>
      </c>
      <c r="BA10" s="818">
        <v>36.499590601000001</v>
      </c>
      <c r="BB10" s="818">
        <v>36.439643687</v>
      </c>
      <c r="BC10" s="818">
        <v>36.857116159</v>
      </c>
      <c r="BD10" s="818">
        <v>36.282252532999998</v>
      </c>
      <c r="BE10" s="302">
        <v>36.396262215999997</v>
      </c>
      <c r="BF10" s="302">
        <v>36.366557204000003</v>
      </c>
      <c r="BG10" s="302">
        <v>36.286146711999997</v>
      </c>
      <c r="BH10" s="302">
        <v>36.230486904000003</v>
      </c>
      <c r="BI10" s="302">
        <v>36.593945433000002</v>
      </c>
      <c r="BJ10" s="302">
        <v>36.738994171999998</v>
      </c>
      <c r="BK10" s="302">
        <v>37.230208924000003</v>
      </c>
      <c r="BL10" s="302">
        <v>37.582748459999998</v>
      </c>
      <c r="BM10" s="302">
        <v>37.538463792999998</v>
      </c>
      <c r="BN10" s="302">
        <v>37.710421355999998</v>
      </c>
      <c r="BO10" s="302">
        <v>37.721608631999999</v>
      </c>
      <c r="BP10" s="302">
        <v>37.538733280000002</v>
      </c>
      <c r="BQ10" s="302">
        <v>37.285937376</v>
      </c>
      <c r="BR10" s="302">
        <v>37.049032001999997</v>
      </c>
      <c r="BS10" s="302">
        <v>36.747604551000002</v>
      </c>
      <c r="BT10" s="302">
        <v>36.644623393000003</v>
      </c>
      <c r="BU10" s="302">
        <v>36.699849694000001</v>
      </c>
      <c r="BV10" s="302">
        <v>36.932260915999997</v>
      </c>
    </row>
    <row r="11" spans="1:75" ht="11.05" customHeight="1" x14ac:dyDescent="0.2">
      <c r="A11" s="209" t="s">
        <v>706</v>
      </c>
      <c r="B11" s="488" t="s">
        <v>429</v>
      </c>
      <c r="C11" s="516">
        <v>2.7178671393</v>
      </c>
      <c r="D11" s="516">
        <v>2.5379401796000001</v>
      </c>
      <c r="E11" s="516">
        <v>2.7201471828999999</v>
      </c>
      <c r="F11" s="516">
        <v>2.7936319923999999</v>
      </c>
      <c r="G11" s="516">
        <v>2.7831376928</v>
      </c>
      <c r="H11" s="516">
        <v>2.7765327382999998</v>
      </c>
      <c r="I11" s="516">
        <v>2.6128935199000001</v>
      </c>
      <c r="J11" s="516">
        <v>2.7533431392000001</v>
      </c>
      <c r="K11" s="516">
        <v>2.8723306484000002</v>
      </c>
      <c r="L11" s="516">
        <v>2.8590634931999999</v>
      </c>
      <c r="M11" s="516">
        <v>2.9380093205</v>
      </c>
      <c r="N11" s="516">
        <v>2.8624831022000001</v>
      </c>
      <c r="O11" s="516">
        <v>2.6570947334000001</v>
      </c>
      <c r="P11" s="516">
        <v>2.7411530892</v>
      </c>
      <c r="Q11" s="516">
        <v>2.8786115929</v>
      </c>
      <c r="R11" s="516">
        <v>2.3219475988</v>
      </c>
      <c r="S11" s="516">
        <v>2.6533412804999998</v>
      </c>
      <c r="T11" s="516">
        <v>2.9161028141999998</v>
      </c>
      <c r="U11" s="516">
        <v>2.9503284882999998</v>
      </c>
      <c r="V11" s="516">
        <v>2.9380405606000002</v>
      </c>
      <c r="W11" s="516">
        <v>3.0641743679000002</v>
      </c>
      <c r="X11" s="516">
        <v>3.0439260985000001</v>
      </c>
      <c r="Y11" s="516">
        <v>2.8982949751999998</v>
      </c>
      <c r="Z11" s="516">
        <v>2.5123081115999999</v>
      </c>
      <c r="AA11" s="516">
        <v>2.7163761657999999</v>
      </c>
      <c r="AB11" s="516">
        <v>2.9081817330000002</v>
      </c>
      <c r="AC11" s="516">
        <v>2.9356859376000002</v>
      </c>
      <c r="AD11" s="516">
        <v>3.0004588368</v>
      </c>
      <c r="AE11" s="516">
        <v>3.0337812043999999</v>
      </c>
      <c r="AF11" s="516">
        <v>3.1127412887000001</v>
      </c>
      <c r="AG11" s="516">
        <v>3.202339152</v>
      </c>
      <c r="AH11" s="516">
        <v>3.2195899158999999</v>
      </c>
      <c r="AI11" s="516">
        <v>3.3162937522</v>
      </c>
      <c r="AJ11" s="516">
        <v>3.2746939682999998</v>
      </c>
      <c r="AK11" s="516">
        <v>3.3267998530999998</v>
      </c>
      <c r="AL11" s="516">
        <v>3.4016249313000002</v>
      </c>
      <c r="AM11" s="516">
        <v>2.9644543767</v>
      </c>
      <c r="AN11" s="516">
        <v>3.3256163217000001</v>
      </c>
      <c r="AO11" s="516">
        <v>3.2654075397</v>
      </c>
      <c r="AP11" s="516">
        <v>3.3535491351000002</v>
      </c>
      <c r="AQ11" s="516">
        <v>3.3809756759999998</v>
      </c>
      <c r="AR11" s="516">
        <v>3.3652398524999998</v>
      </c>
      <c r="AS11" s="516">
        <v>3.3411313422000002</v>
      </c>
      <c r="AT11" s="516">
        <v>3.4278467040999998</v>
      </c>
      <c r="AU11" s="516">
        <v>3.4716486560000002</v>
      </c>
      <c r="AV11" s="516">
        <v>3.3086147781999999</v>
      </c>
      <c r="AW11" s="516">
        <v>3.3613839892000001</v>
      </c>
      <c r="AX11" s="516">
        <v>3.2673175179</v>
      </c>
      <c r="AY11" s="818">
        <v>3.2194236251000001</v>
      </c>
      <c r="AZ11" s="818">
        <v>3.0341174856999999</v>
      </c>
      <c r="BA11" s="818">
        <v>3.1881980950000002</v>
      </c>
      <c r="BB11" s="818">
        <v>3.2193874035999999</v>
      </c>
      <c r="BC11" s="818">
        <v>3.2700014580999999</v>
      </c>
      <c r="BD11" s="818">
        <v>3.3063852697999998</v>
      </c>
      <c r="BE11" s="302">
        <v>3.3132945498000002</v>
      </c>
      <c r="BF11" s="302">
        <v>3.3235604830000001</v>
      </c>
      <c r="BG11" s="302">
        <v>3.3563047798999999</v>
      </c>
      <c r="BH11" s="302">
        <v>3.3647836237000002</v>
      </c>
      <c r="BI11" s="302">
        <v>3.3176096402000002</v>
      </c>
      <c r="BJ11" s="302">
        <v>3.2939127748999999</v>
      </c>
      <c r="BK11" s="302">
        <v>3.2814916099000002</v>
      </c>
      <c r="BL11" s="302">
        <v>3.2677919547999998</v>
      </c>
      <c r="BM11" s="302">
        <v>3.2629890868999998</v>
      </c>
      <c r="BN11" s="302">
        <v>3.2622516017000001</v>
      </c>
      <c r="BO11" s="302">
        <v>3.2906566724999999</v>
      </c>
      <c r="BP11" s="302">
        <v>3.2971734914000002</v>
      </c>
      <c r="BQ11" s="302">
        <v>3.3207825112</v>
      </c>
      <c r="BR11" s="302">
        <v>3.3291966143999998</v>
      </c>
      <c r="BS11" s="302">
        <v>3.3181177833</v>
      </c>
      <c r="BT11" s="302">
        <v>3.304025942</v>
      </c>
      <c r="BU11" s="302">
        <v>3.2432915018999999</v>
      </c>
      <c r="BV11" s="302">
        <v>3.2149230779</v>
      </c>
    </row>
    <row r="12" spans="1:75" ht="11.05" customHeight="1" x14ac:dyDescent="0.2">
      <c r="A12" s="209" t="s">
        <v>707</v>
      </c>
      <c r="B12" s="488" t="s">
        <v>431</v>
      </c>
      <c r="C12" s="516">
        <v>4.6880714147999996</v>
      </c>
      <c r="D12" s="516">
        <v>4.2531806092000002</v>
      </c>
      <c r="E12" s="516">
        <v>5.1905570214000001</v>
      </c>
      <c r="F12" s="516">
        <v>5.1689323386000003</v>
      </c>
      <c r="G12" s="516">
        <v>5.2062034738999996</v>
      </c>
      <c r="H12" s="516">
        <v>5.1246231505999997</v>
      </c>
      <c r="I12" s="516">
        <v>5.1605270785000004</v>
      </c>
      <c r="J12" s="516">
        <v>5.1238064021999996</v>
      </c>
      <c r="K12" s="516">
        <v>5.3723444378999998</v>
      </c>
      <c r="L12" s="516">
        <v>5.4098298025</v>
      </c>
      <c r="M12" s="516">
        <v>5.4090570577000001</v>
      </c>
      <c r="N12" s="516">
        <v>5.5114067214000002</v>
      </c>
      <c r="O12" s="516">
        <v>5.1985709598999996</v>
      </c>
      <c r="P12" s="516">
        <v>5.6097517647000004</v>
      </c>
      <c r="Q12" s="516">
        <v>5.7058193105999999</v>
      </c>
      <c r="R12" s="516">
        <v>5.8929155300999998</v>
      </c>
      <c r="S12" s="516">
        <v>5.9067900429</v>
      </c>
      <c r="T12" s="516">
        <v>6.0456222357999998</v>
      </c>
      <c r="U12" s="516">
        <v>5.8675456575</v>
      </c>
      <c r="V12" s="516">
        <v>6.0455001841999998</v>
      </c>
      <c r="W12" s="516">
        <v>6.1487300684999999</v>
      </c>
      <c r="X12" s="516">
        <v>6.0156416166</v>
      </c>
      <c r="Y12" s="516">
        <v>6.1560307982999998</v>
      </c>
      <c r="Z12" s="516">
        <v>6.3937031124999999</v>
      </c>
      <c r="AA12" s="516">
        <v>6.2835209914999997</v>
      </c>
      <c r="AB12" s="516">
        <v>6.5181218330000004</v>
      </c>
      <c r="AC12" s="516">
        <v>6.6447377728000001</v>
      </c>
      <c r="AD12" s="516">
        <v>6.5094546445999999</v>
      </c>
      <c r="AE12" s="516">
        <v>6.6821581422999996</v>
      </c>
      <c r="AF12" s="516">
        <v>6.7035585225999998</v>
      </c>
      <c r="AG12" s="516">
        <v>6.6903106855000001</v>
      </c>
      <c r="AH12" s="516">
        <v>6.6808769858000003</v>
      </c>
      <c r="AI12" s="516">
        <v>6.8226401759000002</v>
      </c>
      <c r="AJ12" s="516">
        <v>6.8079448968999996</v>
      </c>
      <c r="AK12" s="516">
        <v>6.8225695476999997</v>
      </c>
      <c r="AL12" s="516">
        <v>6.8299446883000003</v>
      </c>
      <c r="AM12" s="516">
        <v>6.6419451557000002</v>
      </c>
      <c r="AN12" s="516">
        <v>6.9326376266</v>
      </c>
      <c r="AO12" s="516">
        <v>6.8579777241000004</v>
      </c>
      <c r="AP12" s="516">
        <v>6.6385942867000001</v>
      </c>
      <c r="AQ12" s="516">
        <v>7.0703608880999997</v>
      </c>
      <c r="AR12" s="516">
        <v>6.7930519082999998</v>
      </c>
      <c r="AS12" s="516">
        <v>6.7821988256000001</v>
      </c>
      <c r="AT12" s="516">
        <v>6.7354545980999996</v>
      </c>
      <c r="AU12" s="516">
        <v>6.6281284019999998</v>
      </c>
      <c r="AV12" s="516">
        <v>6.7692273732999997</v>
      </c>
      <c r="AW12" s="516">
        <v>6.5852058974999998</v>
      </c>
      <c r="AX12" s="516">
        <v>6.4874676546999996</v>
      </c>
      <c r="AY12" s="818">
        <v>6.6280004202000002</v>
      </c>
      <c r="AZ12" s="818">
        <v>6.8622495212999999</v>
      </c>
      <c r="BA12" s="818">
        <v>6.8438175250000004</v>
      </c>
      <c r="BB12" s="818">
        <v>6.4306689872999998</v>
      </c>
      <c r="BC12" s="818">
        <v>6.4530766873000003</v>
      </c>
      <c r="BD12" s="818">
        <v>6.4650540743000002</v>
      </c>
      <c r="BE12" s="302">
        <v>6.4108445808000001</v>
      </c>
      <c r="BF12" s="302">
        <v>6.4207746487000001</v>
      </c>
      <c r="BG12" s="302">
        <v>6.4075573177000003</v>
      </c>
      <c r="BH12" s="302">
        <v>6.3506463900999996</v>
      </c>
      <c r="BI12" s="302">
        <v>6.3636323200999998</v>
      </c>
      <c r="BJ12" s="302">
        <v>6.4159023438</v>
      </c>
      <c r="BK12" s="302">
        <v>6.3934808378000003</v>
      </c>
      <c r="BL12" s="302">
        <v>6.0259728451000001</v>
      </c>
      <c r="BM12" s="302">
        <v>6.2817302134000004</v>
      </c>
      <c r="BN12" s="302">
        <v>6.2860417444000003</v>
      </c>
      <c r="BO12" s="302">
        <v>6.2949976509000001</v>
      </c>
      <c r="BP12" s="302">
        <v>6.2800296204999997</v>
      </c>
      <c r="BQ12" s="302">
        <v>6.2629840200000002</v>
      </c>
      <c r="BR12" s="302">
        <v>6.3057029604999997</v>
      </c>
      <c r="BS12" s="302">
        <v>6.3013952106</v>
      </c>
      <c r="BT12" s="302">
        <v>6.3070171210000003</v>
      </c>
      <c r="BU12" s="302">
        <v>6.2955825938999999</v>
      </c>
      <c r="BV12" s="302">
        <v>6.3657434919</v>
      </c>
    </row>
    <row r="13" spans="1:75" ht="11.05" customHeight="1" x14ac:dyDescent="0.2">
      <c r="A13" s="209" t="s">
        <v>708</v>
      </c>
      <c r="B13" s="488" t="s">
        <v>433</v>
      </c>
      <c r="C13" s="516">
        <v>12.702525721000001</v>
      </c>
      <c r="D13" s="516">
        <v>11.339501339</v>
      </c>
      <c r="E13" s="516">
        <v>13.045299553</v>
      </c>
      <c r="F13" s="516">
        <v>13.175992485</v>
      </c>
      <c r="G13" s="516">
        <v>13.149954985999999</v>
      </c>
      <c r="H13" s="516">
        <v>13.415226696</v>
      </c>
      <c r="I13" s="516">
        <v>13.929317116</v>
      </c>
      <c r="J13" s="516">
        <v>13.743375395999999</v>
      </c>
      <c r="K13" s="516">
        <v>14.136142791999999</v>
      </c>
      <c r="L13" s="516">
        <v>14.276919617000001</v>
      </c>
      <c r="M13" s="516">
        <v>14.754161356999999</v>
      </c>
      <c r="N13" s="516">
        <v>14.910594307</v>
      </c>
      <c r="O13" s="516">
        <v>14.620878033</v>
      </c>
      <c r="P13" s="516">
        <v>14.838020772</v>
      </c>
      <c r="Q13" s="516">
        <v>14.633996799</v>
      </c>
      <c r="R13" s="516">
        <v>15.11564609</v>
      </c>
      <c r="S13" s="516">
        <v>15.275148570000001</v>
      </c>
      <c r="T13" s="516">
        <v>15.174430203</v>
      </c>
      <c r="U13" s="516">
        <v>15.219934491</v>
      </c>
      <c r="V13" s="516">
        <v>15.402477704000001</v>
      </c>
      <c r="W13" s="516">
        <v>15.828944621</v>
      </c>
      <c r="X13" s="516">
        <v>16.243631031</v>
      </c>
      <c r="Y13" s="516">
        <v>16.380036252</v>
      </c>
      <c r="Z13" s="516">
        <v>16.139165161000001</v>
      </c>
      <c r="AA13" s="516">
        <v>16.266891854000001</v>
      </c>
      <c r="AB13" s="516">
        <v>16.843193466999999</v>
      </c>
      <c r="AC13" s="516">
        <v>16.471524533</v>
      </c>
      <c r="AD13" s="516">
        <v>16.553331397000001</v>
      </c>
      <c r="AE13" s="516">
        <v>17.206728636000001</v>
      </c>
      <c r="AF13" s="516">
        <v>16.499541304000001</v>
      </c>
      <c r="AG13" s="516">
        <v>16.608592921</v>
      </c>
      <c r="AH13" s="516">
        <v>16.670449935000001</v>
      </c>
      <c r="AI13" s="516">
        <v>16.614744496</v>
      </c>
      <c r="AJ13" s="516">
        <v>16.299076932999998</v>
      </c>
      <c r="AK13" s="516">
        <v>16.052544444999999</v>
      </c>
      <c r="AL13" s="516">
        <v>15.326849742</v>
      </c>
      <c r="AM13" s="516">
        <v>15.634452544</v>
      </c>
      <c r="AN13" s="516">
        <v>16.226332860999999</v>
      </c>
      <c r="AO13" s="516">
        <v>15.461878655</v>
      </c>
      <c r="AP13" s="516">
        <v>14.71849997</v>
      </c>
      <c r="AQ13" s="516">
        <v>14.161357175999999</v>
      </c>
      <c r="AR13" s="516">
        <v>14.147102338</v>
      </c>
      <c r="AS13" s="516">
        <v>14.453584293</v>
      </c>
      <c r="AT13" s="516">
        <v>14.437082255</v>
      </c>
      <c r="AU13" s="516">
        <v>14.010941416</v>
      </c>
      <c r="AV13" s="516">
        <v>13.907710378999999</v>
      </c>
      <c r="AW13" s="516">
        <v>13.885888598999999</v>
      </c>
      <c r="AX13" s="516">
        <v>13.851123164000001</v>
      </c>
      <c r="AY13" s="818">
        <v>14.420583042000001</v>
      </c>
      <c r="AZ13" s="818">
        <v>14.579546706</v>
      </c>
      <c r="BA13" s="818">
        <v>16.400007809000002</v>
      </c>
      <c r="BB13" s="818">
        <v>16.174353771</v>
      </c>
      <c r="BC13" s="818">
        <v>15.485189931000001</v>
      </c>
      <c r="BD13" s="818">
        <v>15.446090611000001</v>
      </c>
      <c r="BE13" s="302">
        <v>15.397477036</v>
      </c>
      <c r="BF13" s="302">
        <v>15.112345672</v>
      </c>
      <c r="BG13" s="302">
        <v>14.898975023</v>
      </c>
      <c r="BH13" s="302">
        <v>14.696449583</v>
      </c>
      <c r="BI13" s="302">
        <v>14.628184795999999</v>
      </c>
      <c r="BJ13" s="302">
        <v>14.482300143</v>
      </c>
      <c r="BK13" s="302">
        <v>14.543529313000001</v>
      </c>
      <c r="BL13" s="302">
        <v>13.794376778</v>
      </c>
      <c r="BM13" s="302">
        <v>13.899749441000001</v>
      </c>
      <c r="BN13" s="302">
        <v>13.987890448</v>
      </c>
      <c r="BO13" s="302">
        <v>14.157653073000001</v>
      </c>
      <c r="BP13" s="302">
        <v>14.386648025</v>
      </c>
      <c r="BQ13" s="302">
        <v>14.725452933</v>
      </c>
      <c r="BR13" s="302">
        <v>14.940572402000001</v>
      </c>
      <c r="BS13" s="302">
        <v>15.181536772999999</v>
      </c>
      <c r="BT13" s="302">
        <v>15.474793803000001</v>
      </c>
      <c r="BU13" s="302">
        <v>15.678226298</v>
      </c>
      <c r="BV13" s="302">
        <v>15.968773029999999</v>
      </c>
    </row>
    <row r="14" spans="1:75" ht="11.05" customHeight="1" x14ac:dyDescent="0.2">
      <c r="A14" s="209" t="s">
        <v>709</v>
      </c>
      <c r="B14" s="488" t="s">
        <v>435</v>
      </c>
      <c r="C14" s="516">
        <v>15.983594196</v>
      </c>
      <c r="D14" s="516">
        <v>13.073689304</v>
      </c>
      <c r="E14" s="516">
        <v>16.333357965000001</v>
      </c>
      <c r="F14" s="516">
        <v>17.226415715000002</v>
      </c>
      <c r="G14" s="516">
        <v>17.171813233000002</v>
      </c>
      <c r="H14" s="516">
        <v>17.205492348</v>
      </c>
      <c r="I14" s="516">
        <v>17.693565915000001</v>
      </c>
      <c r="J14" s="516">
        <v>17.939387586999999</v>
      </c>
      <c r="K14" s="516">
        <v>18.372003022000001</v>
      </c>
      <c r="L14" s="516">
        <v>18.391459965999999</v>
      </c>
      <c r="M14" s="516">
        <v>18.394575309</v>
      </c>
      <c r="N14" s="516">
        <v>18.67975964</v>
      </c>
      <c r="O14" s="516">
        <v>17.900322865</v>
      </c>
      <c r="P14" s="516">
        <v>18.589138066</v>
      </c>
      <c r="Q14" s="516">
        <v>19.586434411999999</v>
      </c>
      <c r="R14" s="516">
        <v>20.124156676999998</v>
      </c>
      <c r="S14" s="516">
        <v>19.817100969999998</v>
      </c>
      <c r="T14" s="516">
        <v>19.715713996000002</v>
      </c>
      <c r="U14" s="516">
        <v>20.126514356000001</v>
      </c>
      <c r="V14" s="516">
        <v>20.576610421000002</v>
      </c>
      <c r="W14" s="516">
        <v>21.233032896000001</v>
      </c>
      <c r="X14" s="516">
        <v>21.045859895</v>
      </c>
      <c r="Y14" s="516">
        <v>21.012363218000001</v>
      </c>
      <c r="Z14" s="516">
        <v>20.970977148999999</v>
      </c>
      <c r="AA14" s="516">
        <v>21.286124038000001</v>
      </c>
      <c r="AB14" s="516">
        <v>21.287101518</v>
      </c>
      <c r="AC14" s="516">
        <v>22.330075641000001</v>
      </c>
      <c r="AD14" s="516">
        <v>22.489992852</v>
      </c>
      <c r="AE14" s="516">
        <v>22.568784660999999</v>
      </c>
      <c r="AF14" s="516">
        <v>22.353299548999999</v>
      </c>
      <c r="AG14" s="516">
        <v>22.647826194</v>
      </c>
      <c r="AH14" s="516">
        <v>23.217737313000001</v>
      </c>
      <c r="AI14" s="516">
        <v>23.310631685000001</v>
      </c>
      <c r="AJ14" s="516">
        <v>23.314612220000001</v>
      </c>
      <c r="AK14" s="516">
        <v>23.847727399</v>
      </c>
      <c r="AL14" s="516">
        <v>24.365297417000001</v>
      </c>
      <c r="AM14" s="516">
        <v>23.180486944999998</v>
      </c>
      <c r="AN14" s="516">
        <v>24.205981740999999</v>
      </c>
      <c r="AO14" s="516">
        <v>23.994979483000002</v>
      </c>
      <c r="AP14" s="516">
        <v>24.212757869000001</v>
      </c>
      <c r="AQ14" s="516">
        <v>24.372225466</v>
      </c>
      <c r="AR14" s="516">
        <v>25.068459061999999</v>
      </c>
      <c r="AS14" s="516">
        <v>25.970322146000001</v>
      </c>
      <c r="AT14" s="516">
        <v>26.433791340999999</v>
      </c>
      <c r="AU14" s="516">
        <v>26.432133171</v>
      </c>
      <c r="AV14" s="516">
        <v>26.979995474999999</v>
      </c>
      <c r="AW14" s="516">
        <v>26.824407098999998</v>
      </c>
      <c r="AX14" s="516">
        <v>27.235522747000001</v>
      </c>
      <c r="AY14" s="818">
        <v>25.206900472000001</v>
      </c>
      <c r="AZ14" s="818">
        <v>25.428654972</v>
      </c>
      <c r="BA14" s="818">
        <v>25.926563045999998</v>
      </c>
      <c r="BB14" s="818">
        <v>27.362291424999999</v>
      </c>
      <c r="BC14" s="818">
        <v>26.736694919000001</v>
      </c>
      <c r="BD14" s="818">
        <v>27.330825000000001</v>
      </c>
      <c r="BE14" s="302">
        <v>27.461913185</v>
      </c>
      <c r="BF14" s="302">
        <v>28.063637679999999</v>
      </c>
      <c r="BG14" s="302">
        <v>27.480488692000002</v>
      </c>
      <c r="BH14" s="302">
        <v>27.760259141999999</v>
      </c>
      <c r="BI14" s="302">
        <v>27.639855185999998</v>
      </c>
      <c r="BJ14" s="302">
        <v>27.585562285000002</v>
      </c>
      <c r="BK14" s="302">
        <v>27.955221249000001</v>
      </c>
      <c r="BL14" s="302">
        <v>27.109741871000001</v>
      </c>
      <c r="BM14" s="302">
        <v>27.695762896000002</v>
      </c>
      <c r="BN14" s="302">
        <v>27.759796489999999</v>
      </c>
      <c r="BO14" s="302">
        <v>27.888589905</v>
      </c>
      <c r="BP14" s="302">
        <v>28.011943579</v>
      </c>
      <c r="BQ14" s="302">
        <v>28.079531969000001</v>
      </c>
      <c r="BR14" s="302">
        <v>28.176937044999999</v>
      </c>
      <c r="BS14" s="302">
        <v>28.147582256</v>
      </c>
      <c r="BT14" s="302">
        <v>27.803763549999999</v>
      </c>
      <c r="BU14" s="302">
        <v>27.650725640000001</v>
      </c>
      <c r="BV14" s="302">
        <v>28.120038484999998</v>
      </c>
    </row>
    <row r="15" spans="1:75" ht="11.05" customHeight="1" x14ac:dyDescent="0.2">
      <c r="A15" s="209" t="s">
        <v>710</v>
      </c>
      <c r="B15" s="488" t="s">
        <v>437</v>
      </c>
      <c r="C15" s="516">
        <v>26.199645325999999</v>
      </c>
      <c r="D15" s="516">
        <v>24.055583690999999</v>
      </c>
      <c r="E15" s="516">
        <v>26.290614402999999</v>
      </c>
      <c r="F15" s="516">
        <v>26.273872646000001</v>
      </c>
      <c r="G15" s="516">
        <v>26.345672148999999</v>
      </c>
      <c r="H15" s="516">
        <v>25.758359841000001</v>
      </c>
      <c r="I15" s="516">
        <v>26.073919393000001</v>
      </c>
      <c r="J15" s="516">
        <v>25.793292125000001</v>
      </c>
      <c r="K15" s="516">
        <v>26.136921722</v>
      </c>
      <c r="L15" s="516">
        <v>26.329637197</v>
      </c>
      <c r="M15" s="516">
        <v>26.233393074999999</v>
      </c>
      <c r="N15" s="516">
        <v>26.031528544</v>
      </c>
      <c r="O15" s="516">
        <v>25.018761153</v>
      </c>
      <c r="P15" s="516">
        <v>25.258989368999998</v>
      </c>
      <c r="Q15" s="516">
        <v>25.843224807999999</v>
      </c>
      <c r="R15" s="516">
        <v>26.09461052</v>
      </c>
      <c r="S15" s="516">
        <v>25.855569109000001</v>
      </c>
      <c r="T15" s="516">
        <v>25.925809217000001</v>
      </c>
      <c r="U15" s="516">
        <v>25.973304851000002</v>
      </c>
      <c r="V15" s="516">
        <v>26.024812540999999</v>
      </c>
      <c r="W15" s="516">
        <v>26.334320676000001</v>
      </c>
      <c r="X15" s="516">
        <v>26.163299324</v>
      </c>
      <c r="Y15" s="516">
        <v>26.023148866</v>
      </c>
      <c r="Z15" s="516">
        <v>25.336776909000001</v>
      </c>
      <c r="AA15" s="516">
        <v>25.757848419999998</v>
      </c>
      <c r="AB15" s="516">
        <v>24.938363161000002</v>
      </c>
      <c r="AC15" s="516">
        <v>25.539365166</v>
      </c>
      <c r="AD15" s="516">
        <v>24.994402960999999</v>
      </c>
      <c r="AE15" s="516">
        <v>25.224914602999998</v>
      </c>
      <c r="AF15" s="516">
        <v>25.357986634</v>
      </c>
      <c r="AG15" s="516">
        <v>25.031809586000001</v>
      </c>
      <c r="AH15" s="516">
        <v>25.240566418</v>
      </c>
      <c r="AI15" s="516">
        <v>25.281340403000002</v>
      </c>
      <c r="AJ15" s="516">
        <v>25.361465114000001</v>
      </c>
      <c r="AK15" s="516">
        <v>25.481613018000001</v>
      </c>
      <c r="AL15" s="516">
        <v>25.414088604</v>
      </c>
      <c r="AM15" s="516">
        <v>24.235279614</v>
      </c>
      <c r="AN15" s="516">
        <v>25.002870242</v>
      </c>
      <c r="AO15" s="516">
        <v>25.500978648</v>
      </c>
      <c r="AP15" s="516">
        <v>25.188009861000001</v>
      </c>
      <c r="AQ15" s="516">
        <v>25.284115638999999</v>
      </c>
      <c r="AR15" s="516">
        <v>25.131073687000001</v>
      </c>
      <c r="AS15" s="516">
        <v>24.491472757</v>
      </c>
      <c r="AT15" s="516">
        <v>24.187433767999998</v>
      </c>
      <c r="AU15" s="516">
        <v>23.986421648</v>
      </c>
      <c r="AV15" s="516">
        <v>24.26686187</v>
      </c>
      <c r="AW15" s="516">
        <v>24.697910436000001</v>
      </c>
      <c r="AX15" s="516">
        <v>25.203189083000002</v>
      </c>
      <c r="AY15" s="818">
        <v>25.592661676999999</v>
      </c>
      <c r="AZ15" s="818">
        <v>25.594028468000001</v>
      </c>
      <c r="BA15" s="818">
        <v>25.990614405999999</v>
      </c>
      <c r="BB15" s="818">
        <v>26.174724369</v>
      </c>
      <c r="BC15" s="818">
        <v>24.796110069000001</v>
      </c>
      <c r="BD15" s="818">
        <v>24.612810758999998</v>
      </c>
      <c r="BE15" s="302">
        <v>24.560613796999998</v>
      </c>
      <c r="BF15" s="302">
        <v>24.652677284999999</v>
      </c>
      <c r="BG15" s="302">
        <v>25.260123391</v>
      </c>
      <c r="BH15" s="302">
        <v>24.453209164</v>
      </c>
      <c r="BI15" s="302">
        <v>24.497008178000002</v>
      </c>
      <c r="BJ15" s="302">
        <v>24.380911189999999</v>
      </c>
      <c r="BK15" s="302">
        <v>24.372541695999999</v>
      </c>
      <c r="BL15" s="302">
        <v>24.122644633</v>
      </c>
      <c r="BM15" s="302">
        <v>24.127072174999999</v>
      </c>
      <c r="BN15" s="302">
        <v>23.924003325000001</v>
      </c>
      <c r="BO15" s="302">
        <v>23.893688918999999</v>
      </c>
      <c r="BP15" s="302">
        <v>23.903009901000001</v>
      </c>
      <c r="BQ15" s="302">
        <v>23.700988273</v>
      </c>
      <c r="BR15" s="302">
        <v>23.675195864999999</v>
      </c>
      <c r="BS15" s="302">
        <v>23.667863018999999</v>
      </c>
      <c r="BT15" s="302">
        <v>23.709957399</v>
      </c>
      <c r="BU15" s="302">
        <v>23.648669404</v>
      </c>
      <c r="BV15" s="302">
        <v>23.497481962999998</v>
      </c>
    </row>
    <row r="16" spans="1:75" ht="11.05" customHeight="1" x14ac:dyDescent="0.2">
      <c r="A16" s="209"/>
      <c r="B16" s="489"/>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818"/>
      <c r="AZ16" s="818"/>
      <c r="BA16" s="818"/>
      <c r="BB16" s="818"/>
      <c r="BC16" s="818"/>
      <c r="BD16" s="818"/>
      <c r="BE16" s="302"/>
      <c r="BF16" s="302"/>
      <c r="BG16" s="302"/>
      <c r="BH16" s="302"/>
      <c r="BI16" s="302"/>
      <c r="BJ16" s="302"/>
      <c r="BK16" s="302"/>
      <c r="BL16" s="302"/>
      <c r="BM16" s="302"/>
      <c r="BN16" s="302"/>
      <c r="BO16" s="302"/>
      <c r="BP16" s="302"/>
      <c r="BQ16" s="302"/>
      <c r="BR16" s="302"/>
      <c r="BS16" s="302"/>
      <c r="BT16" s="302"/>
      <c r="BU16" s="302"/>
      <c r="BV16" s="302"/>
    </row>
    <row r="17" spans="1:74" s="224" customFormat="1" ht="11.05" customHeight="1" x14ac:dyDescent="0.2">
      <c r="A17" s="537" t="s">
        <v>711</v>
      </c>
      <c r="B17" s="538" t="s">
        <v>712</v>
      </c>
      <c r="C17" s="261">
        <v>107.58770968</v>
      </c>
      <c r="D17" s="261">
        <v>110.56132143000001</v>
      </c>
      <c r="E17" s="261">
        <v>85.164580645000001</v>
      </c>
      <c r="F17" s="261">
        <v>75.720699999999994</v>
      </c>
      <c r="G17" s="261">
        <v>68.271612903000005</v>
      </c>
      <c r="H17" s="261">
        <v>74.734366667000003</v>
      </c>
      <c r="I17" s="261">
        <v>77.986774194000006</v>
      </c>
      <c r="J17" s="261">
        <v>78.589225806000002</v>
      </c>
      <c r="K17" s="261">
        <v>71.273700000000005</v>
      </c>
      <c r="L17" s="261">
        <v>72.881516129000005</v>
      </c>
      <c r="M17" s="261">
        <v>89.499233333000006</v>
      </c>
      <c r="N17" s="261">
        <v>97.039387097000002</v>
      </c>
      <c r="O17" s="261">
        <v>115.55025806</v>
      </c>
      <c r="P17" s="261">
        <v>109.01546429</v>
      </c>
      <c r="Q17" s="261">
        <v>89.734451613000004</v>
      </c>
      <c r="R17" s="261">
        <v>78.606233333000006</v>
      </c>
      <c r="S17" s="261">
        <v>72.265258064999998</v>
      </c>
      <c r="T17" s="261">
        <v>77.236466667000002</v>
      </c>
      <c r="U17" s="261">
        <v>83.535548387000006</v>
      </c>
      <c r="V17" s="261">
        <v>82.796806451999998</v>
      </c>
      <c r="W17" s="261">
        <v>76.451033332999998</v>
      </c>
      <c r="X17" s="261">
        <v>76.207193548000006</v>
      </c>
      <c r="Y17" s="261">
        <v>92.298199999999994</v>
      </c>
      <c r="Z17" s="261">
        <v>108.99809677</v>
      </c>
      <c r="AA17" s="261">
        <v>107.18551613</v>
      </c>
      <c r="AB17" s="261">
        <v>105.87621428999999</v>
      </c>
      <c r="AC17" s="261">
        <v>97.627516129</v>
      </c>
      <c r="AD17" s="261">
        <v>80.943266667000003</v>
      </c>
      <c r="AE17" s="261">
        <v>74.845903226000004</v>
      </c>
      <c r="AF17" s="261">
        <v>78.971366666999998</v>
      </c>
      <c r="AG17" s="261">
        <v>86.207322581</v>
      </c>
      <c r="AH17" s="261">
        <v>86.409451613000002</v>
      </c>
      <c r="AI17" s="261">
        <v>79.385666666999995</v>
      </c>
      <c r="AJ17" s="261">
        <v>78.918645161000001</v>
      </c>
      <c r="AK17" s="261">
        <v>94.372633332999996</v>
      </c>
      <c r="AL17" s="261">
        <v>102.50525806</v>
      </c>
      <c r="AM17" s="261">
        <v>120.3901652</v>
      </c>
      <c r="AN17" s="261">
        <v>102.68403965</v>
      </c>
      <c r="AO17" s="261">
        <v>90.552098834000006</v>
      </c>
      <c r="AP17" s="261">
        <v>80.151328397</v>
      </c>
      <c r="AQ17" s="261">
        <v>75.512521324000005</v>
      </c>
      <c r="AR17" s="261">
        <v>81.275747167000006</v>
      </c>
      <c r="AS17" s="261">
        <v>88.828691840999994</v>
      </c>
      <c r="AT17" s="261">
        <v>87.841357673000005</v>
      </c>
      <c r="AU17" s="261">
        <v>80.804947795000004</v>
      </c>
      <c r="AV17" s="261">
        <v>78.628615132999997</v>
      </c>
      <c r="AW17" s="261">
        <v>90.576047298000006</v>
      </c>
      <c r="AX17" s="261">
        <v>108.47260574000001</v>
      </c>
      <c r="AY17" s="835">
        <v>126.79358591</v>
      </c>
      <c r="AZ17" s="835">
        <v>115.89453075</v>
      </c>
      <c r="BA17" s="835">
        <v>88.946074418999999</v>
      </c>
      <c r="BB17" s="835">
        <v>79.750790531000007</v>
      </c>
      <c r="BC17" s="835">
        <v>74.146702099999999</v>
      </c>
      <c r="BD17" s="835">
        <v>79.021668099999999</v>
      </c>
      <c r="BE17" s="382">
        <v>86.091809999999995</v>
      </c>
      <c r="BF17" s="382">
        <v>86.817899999999995</v>
      </c>
      <c r="BG17" s="382">
        <v>80.038359999999997</v>
      </c>
      <c r="BH17" s="382">
        <v>79.937799999999996</v>
      </c>
      <c r="BI17" s="382">
        <v>92.821439999999996</v>
      </c>
      <c r="BJ17" s="382">
        <v>107.8633</v>
      </c>
      <c r="BK17" s="382">
        <v>115.79170000000001</v>
      </c>
      <c r="BL17" s="382">
        <v>108.5003</v>
      </c>
      <c r="BM17" s="382">
        <v>92.501840000000001</v>
      </c>
      <c r="BN17" s="382">
        <v>79.878950000000003</v>
      </c>
      <c r="BO17" s="382">
        <v>74.218639999999994</v>
      </c>
      <c r="BP17" s="382">
        <v>79.893659999999997</v>
      </c>
      <c r="BQ17" s="382">
        <v>88.829400000000007</v>
      </c>
      <c r="BR17" s="382">
        <v>88.514790000000005</v>
      </c>
      <c r="BS17" s="382">
        <v>81.653109999999998</v>
      </c>
      <c r="BT17" s="382">
        <v>80.204759999999993</v>
      </c>
      <c r="BU17" s="382">
        <v>94.207269999999994</v>
      </c>
      <c r="BV17" s="382">
        <v>109.5271</v>
      </c>
    </row>
    <row r="18" spans="1:74" ht="11.05" customHeight="1" x14ac:dyDescent="0.2">
      <c r="A18" s="209" t="s">
        <v>713</v>
      </c>
      <c r="B18" s="539" t="s">
        <v>714</v>
      </c>
      <c r="C18" s="516">
        <v>0.59506687096999999</v>
      </c>
      <c r="D18" s="516">
        <v>1.6568891786</v>
      </c>
      <c r="E18" s="516">
        <v>0.87938351612999999</v>
      </c>
      <c r="F18" s="516">
        <v>-0.89617026666999999</v>
      </c>
      <c r="G18" s="516">
        <v>-0.42039096774000001</v>
      </c>
      <c r="H18" s="516">
        <v>0.18894849999999999</v>
      </c>
      <c r="I18" s="516">
        <v>-0.4005303871</v>
      </c>
      <c r="J18" s="516">
        <v>-0.27672203225999997</v>
      </c>
      <c r="K18" s="516">
        <v>-0.82671456666999998</v>
      </c>
      <c r="L18" s="516">
        <v>-2.4316505483999999</v>
      </c>
      <c r="M18" s="516">
        <v>-3.0635067667000002</v>
      </c>
      <c r="N18" s="516">
        <v>-1.0568236773999999</v>
      </c>
      <c r="O18" s="516">
        <v>-2.3878300323000001</v>
      </c>
      <c r="P18" s="516">
        <v>-1.0038420714</v>
      </c>
      <c r="Q18" s="516">
        <v>-1.4046214516</v>
      </c>
      <c r="R18" s="516">
        <v>-1.4682919333</v>
      </c>
      <c r="S18" s="516">
        <v>-0.8946233871</v>
      </c>
      <c r="T18" s="516">
        <v>-7.0550566667000006E-2</v>
      </c>
      <c r="U18" s="516">
        <v>-0.66425077419</v>
      </c>
      <c r="V18" s="516">
        <v>-0.56517093547999997</v>
      </c>
      <c r="W18" s="516">
        <v>-1.1267432666999999</v>
      </c>
      <c r="X18" s="516">
        <v>-1.7233011935</v>
      </c>
      <c r="Y18" s="516">
        <v>-2.1549469999999999</v>
      </c>
      <c r="Z18" s="516">
        <v>-0.79663912903</v>
      </c>
      <c r="AA18" s="516">
        <v>0.53114593548</v>
      </c>
      <c r="AB18" s="516">
        <v>1.0004648571000001</v>
      </c>
      <c r="AC18" s="516">
        <v>-0.41553645161000002</v>
      </c>
      <c r="AD18" s="516">
        <v>0.83547266666999997</v>
      </c>
      <c r="AE18" s="516">
        <v>-0.47999967741999999</v>
      </c>
      <c r="AF18" s="516">
        <v>-0.24628266667000001</v>
      </c>
      <c r="AG18" s="516">
        <v>-0.76896096774</v>
      </c>
      <c r="AH18" s="516">
        <v>-0.97574496773999997</v>
      </c>
      <c r="AI18" s="516">
        <v>-0.91001783332999997</v>
      </c>
      <c r="AJ18" s="516">
        <v>-1.2950059355000001</v>
      </c>
      <c r="AK18" s="516">
        <v>-0.40325923333000002</v>
      </c>
      <c r="AL18" s="516">
        <v>1.1334275161</v>
      </c>
      <c r="AM18" s="516">
        <v>0.59198842097000004</v>
      </c>
      <c r="AN18" s="516">
        <v>0.70140968931000003</v>
      </c>
      <c r="AO18" s="516">
        <v>-0.12033377871000001</v>
      </c>
      <c r="AP18" s="516">
        <v>-1.7927349033</v>
      </c>
      <c r="AQ18" s="516">
        <v>-1.4375524502999999</v>
      </c>
      <c r="AR18" s="516">
        <v>-0.67084093333000006</v>
      </c>
      <c r="AS18" s="516">
        <v>-0.89783215903000002</v>
      </c>
      <c r="AT18" s="516">
        <v>-0.34403816547999999</v>
      </c>
      <c r="AU18" s="516">
        <v>0.11447692784999999</v>
      </c>
      <c r="AV18" s="516">
        <v>-1.3306529961</v>
      </c>
      <c r="AW18" s="516">
        <v>-1.1815193355</v>
      </c>
      <c r="AX18" s="516">
        <v>-0.44284393484000001</v>
      </c>
      <c r="AY18" s="818">
        <v>0.98122129516000001</v>
      </c>
      <c r="AZ18" s="818">
        <v>1.6261723887999999</v>
      </c>
      <c r="BA18" s="818">
        <v>-1.3086107418999999</v>
      </c>
      <c r="BB18" s="818">
        <v>-1.3411721022</v>
      </c>
      <c r="BC18" s="818">
        <v>-0.76761633779000005</v>
      </c>
      <c r="BD18" s="818">
        <v>-0.67967672857000005</v>
      </c>
      <c r="BE18" s="302">
        <v>-0.355236</v>
      </c>
      <c r="BF18" s="302">
        <v>0.25602019999999998</v>
      </c>
      <c r="BG18" s="302">
        <v>0.18707960000000001</v>
      </c>
      <c r="BH18" s="302">
        <v>-0.18471360000000001</v>
      </c>
      <c r="BI18" s="302">
        <v>0.45570759999999999</v>
      </c>
      <c r="BJ18" s="302">
        <v>0.73492100000000005</v>
      </c>
      <c r="BK18" s="302">
        <v>-0.80100139999999997</v>
      </c>
      <c r="BL18" s="302">
        <v>0.47167910000000002</v>
      </c>
      <c r="BM18" s="302">
        <v>0.54671530000000002</v>
      </c>
      <c r="BN18" s="302">
        <v>-0.38056119999999999</v>
      </c>
      <c r="BO18" s="302">
        <v>9.0255299999999997E-2</v>
      </c>
      <c r="BP18" s="302">
        <v>0.87771080000000001</v>
      </c>
      <c r="BQ18" s="302">
        <v>1.4433050000000001</v>
      </c>
      <c r="BR18" s="302">
        <v>1.7074309999999999</v>
      </c>
      <c r="BS18" s="302">
        <v>1.8723529999999999</v>
      </c>
      <c r="BT18" s="302">
        <v>0.55998270000000006</v>
      </c>
      <c r="BU18" s="302">
        <v>1.413616</v>
      </c>
      <c r="BV18" s="302">
        <v>2.2247119999999998</v>
      </c>
    </row>
    <row r="19" spans="1:74" s="224" customFormat="1" ht="11.05" customHeight="1" x14ac:dyDescent="0.2">
      <c r="A19" s="540" t="s">
        <v>715</v>
      </c>
      <c r="B19" s="541" t="s">
        <v>716</v>
      </c>
      <c r="C19" s="261">
        <v>106.99264281000001</v>
      </c>
      <c r="D19" s="261">
        <v>108.90443225</v>
      </c>
      <c r="E19" s="261">
        <v>84.285197128999997</v>
      </c>
      <c r="F19" s="261">
        <v>76.616870266999996</v>
      </c>
      <c r="G19" s="261">
        <v>68.692003870999997</v>
      </c>
      <c r="H19" s="261">
        <v>74.545418166999994</v>
      </c>
      <c r="I19" s="261">
        <v>78.387304580999995</v>
      </c>
      <c r="J19" s="261">
        <v>78.865947839</v>
      </c>
      <c r="K19" s="261">
        <v>72.100414567000001</v>
      </c>
      <c r="L19" s="261">
        <v>75.313166676999998</v>
      </c>
      <c r="M19" s="261">
        <v>92.562740099999999</v>
      </c>
      <c r="N19" s="261">
        <v>98.096210773999999</v>
      </c>
      <c r="O19" s="261">
        <v>117.9380881</v>
      </c>
      <c r="P19" s="261">
        <v>110.01930636</v>
      </c>
      <c r="Q19" s="261">
        <v>91.139073065000005</v>
      </c>
      <c r="R19" s="261">
        <v>80.074525266999999</v>
      </c>
      <c r="S19" s="261">
        <v>73.159881451999993</v>
      </c>
      <c r="T19" s="261">
        <v>77.307017232999996</v>
      </c>
      <c r="U19" s="261">
        <v>84.199799161000001</v>
      </c>
      <c r="V19" s="261">
        <v>83.361977386999996</v>
      </c>
      <c r="W19" s="261">
        <v>77.577776600000007</v>
      </c>
      <c r="X19" s="261">
        <v>77.930494741999993</v>
      </c>
      <c r="Y19" s="261">
        <v>94.453147000000001</v>
      </c>
      <c r="Z19" s="261">
        <v>109.79473590000001</v>
      </c>
      <c r="AA19" s="261">
        <v>106.65437018999999</v>
      </c>
      <c r="AB19" s="261">
        <v>104.87574943</v>
      </c>
      <c r="AC19" s="261">
        <v>98.043052580999998</v>
      </c>
      <c r="AD19" s="261">
        <v>80.107793999999998</v>
      </c>
      <c r="AE19" s="261">
        <v>75.325902902999999</v>
      </c>
      <c r="AF19" s="261">
        <v>79.217649332999997</v>
      </c>
      <c r="AG19" s="261">
        <v>86.976283547999998</v>
      </c>
      <c r="AH19" s="261">
        <v>87.385196581000002</v>
      </c>
      <c r="AI19" s="261">
        <v>80.295684499999993</v>
      </c>
      <c r="AJ19" s="261">
        <v>80.213651096999996</v>
      </c>
      <c r="AK19" s="261">
        <v>94.775892567</v>
      </c>
      <c r="AL19" s="261">
        <v>101.37183055</v>
      </c>
      <c r="AM19" s="261">
        <v>119.79817677</v>
      </c>
      <c r="AN19" s="261">
        <v>101.98262997</v>
      </c>
      <c r="AO19" s="261">
        <v>90.672432612999998</v>
      </c>
      <c r="AP19" s="261">
        <v>81.944063299999996</v>
      </c>
      <c r="AQ19" s="261">
        <v>76.950073774000003</v>
      </c>
      <c r="AR19" s="261">
        <v>81.9465881</v>
      </c>
      <c r="AS19" s="261">
        <v>89.726523999999998</v>
      </c>
      <c r="AT19" s="261">
        <v>88.185395838999995</v>
      </c>
      <c r="AU19" s="261">
        <v>80.690470867000002</v>
      </c>
      <c r="AV19" s="261">
        <v>79.959268128999994</v>
      </c>
      <c r="AW19" s="261">
        <v>91.757566632999996</v>
      </c>
      <c r="AX19" s="261">
        <v>108.91544967999999</v>
      </c>
      <c r="AY19" s="835">
        <v>125.81236461</v>
      </c>
      <c r="AZ19" s="835">
        <v>114.26835835999999</v>
      </c>
      <c r="BA19" s="835">
        <v>90.254685160999998</v>
      </c>
      <c r="BB19" s="835">
        <v>81.091962632999994</v>
      </c>
      <c r="BC19" s="835">
        <v>74.914318437999995</v>
      </c>
      <c r="BD19" s="835">
        <v>79.701344829000007</v>
      </c>
      <c r="BE19" s="382">
        <v>86.447040000000001</v>
      </c>
      <c r="BF19" s="382">
        <v>86.561880000000002</v>
      </c>
      <c r="BG19" s="382">
        <v>79.851280000000003</v>
      </c>
      <c r="BH19" s="382">
        <v>80.122510000000005</v>
      </c>
      <c r="BI19" s="382">
        <v>92.365729999999999</v>
      </c>
      <c r="BJ19" s="382">
        <v>107.1283</v>
      </c>
      <c r="BK19" s="382">
        <v>116.59269999999999</v>
      </c>
      <c r="BL19" s="382">
        <v>108.0286</v>
      </c>
      <c r="BM19" s="382">
        <v>91.955129999999997</v>
      </c>
      <c r="BN19" s="382">
        <v>80.259519999999995</v>
      </c>
      <c r="BO19" s="382">
        <v>74.128380000000007</v>
      </c>
      <c r="BP19" s="382">
        <v>79.015950000000004</v>
      </c>
      <c r="BQ19" s="382">
        <v>87.386099999999999</v>
      </c>
      <c r="BR19" s="382">
        <v>86.807360000000003</v>
      </c>
      <c r="BS19" s="382">
        <v>79.780760000000001</v>
      </c>
      <c r="BT19" s="382">
        <v>79.644779999999997</v>
      </c>
      <c r="BU19" s="382">
        <v>92.79365</v>
      </c>
      <c r="BV19" s="382">
        <v>107.30240000000001</v>
      </c>
    </row>
    <row r="20" spans="1:74" ht="11.05" customHeight="1" x14ac:dyDescent="0.2">
      <c r="A20" s="209" t="s">
        <v>58</v>
      </c>
      <c r="B20" s="542" t="s">
        <v>717</v>
      </c>
      <c r="C20" s="516">
        <v>92.644387097000006</v>
      </c>
      <c r="D20" s="516">
        <v>85.780857143000006</v>
      </c>
      <c r="E20" s="516">
        <v>93.553870967999998</v>
      </c>
      <c r="F20" s="516">
        <v>94.286233332999998</v>
      </c>
      <c r="G20" s="516">
        <v>94.210677419000007</v>
      </c>
      <c r="H20" s="516">
        <v>93.873199999999997</v>
      </c>
      <c r="I20" s="516">
        <v>94.760225805999994</v>
      </c>
      <c r="J20" s="516">
        <v>95.041032258000001</v>
      </c>
      <c r="K20" s="516">
        <v>95.686233333000004</v>
      </c>
      <c r="L20" s="516">
        <v>97.205645161000007</v>
      </c>
      <c r="M20" s="516">
        <v>98.302733333000006</v>
      </c>
      <c r="N20" s="516">
        <v>99.131096774</v>
      </c>
      <c r="O20" s="516">
        <v>95.189354839000003</v>
      </c>
      <c r="P20" s="516">
        <v>96.099785714000006</v>
      </c>
      <c r="Q20" s="516">
        <v>97.676806451999994</v>
      </c>
      <c r="R20" s="516">
        <v>98.637933333000007</v>
      </c>
      <c r="S20" s="516">
        <v>98.706225806000006</v>
      </c>
      <c r="T20" s="516">
        <v>99.000966667</v>
      </c>
      <c r="U20" s="516">
        <v>99.790580645000006</v>
      </c>
      <c r="V20" s="516">
        <v>100.43803226</v>
      </c>
      <c r="W20" s="516">
        <v>101.9952</v>
      </c>
      <c r="X20" s="516">
        <v>101.81396774</v>
      </c>
      <c r="Y20" s="516">
        <v>101.9417</v>
      </c>
      <c r="Z20" s="516">
        <v>100.47758064999999</v>
      </c>
      <c r="AA20" s="516">
        <v>102.04648387</v>
      </c>
      <c r="AB20" s="516">
        <v>101.78489286</v>
      </c>
      <c r="AC20" s="516">
        <v>103.21383871</v>
      </c>
      <c r="AD20" s="516">
        <v>102.29973333</v>
      </c>
      <c r="AE20" s="516">
        <v>103.49554839</v>
      </c>
      <c r="AF20" s="516">
        <v>103.1194</v>
      </c>
      <c r="AG20" s="516">
        <v>103.33883871</v>
      </c>
      <c r="AH20" s="516">
        <v>104.05980645</v>
      </c>
      <c r="AI20" s="516">
        <v>104.18313333</v>
      </c>
      <c r="AJ20" s="516">
        <v>104.06154839</v>
      </c>
      <c r="AK20" s="516">
        <v>105.5497</v>
      </c>
      <c r="AL20" s="516">
        <v>105.54935484000001</v>
      </c>
      <c r="AM20" s="516">
        <v>103.43012903</v>
      </c>
      <c r="AN20" s="516">
        <v>105.90217241000001</v>
      </c>
      <c r="AO20" s="516">
        <v>102.59780644999999</v>
      </c>
      <c r="AP20" s="516">
        <v>101.6829</v>
      </c>
      <c r="AQ20" s="516">
        <v>101.5013871</v>
      </c>
      <c r="AR20" s="516">
        <v>102.76996667</v>
      </c>
      <c r="AS20" s="516">
        <v>104.11870967999999</v>
      </c>
      <c r="AT20" s="516">
        <v>103.04990323</v>
      </c>
      <c r="AU20" s="516">
        <v>101.79993333</v>
      </c>
      <c r="AV20" s="516">
        <v>102.88677419</v>
      </c>
      <c r="AW20" s="516">
        <v>102.99290000000001</v>
      </c>
      <c r="AX20" s="516">
        <v>105.57870968</v>
      </c>
      <c r="AY20" s="818">
        <v>104.3723871</v>
      </c>
      <c r="AZ20" s="818">
        <v>104.96410714</v>
      </c>
      <c r="BA20" s="818">
        <v>107.27722581</v>
      </c>
      <c r="BB20" s="818">
        <v>107.1842</v>
      </c>
      <c r="BC20" s="818">
        <v>106.0501</v>
      </c>
      <c r="BD20" s="818">
        <v>106.01949999999999</v>
      </c>
      <c r="BE20" s="302">
        <v>106.2893</v>
      </c>
      <c r="BF20" s="302">
        <v>106.2373</v>
      </c>
      <c r="BG20" s="302">
        <v>105.83629999999999</v>
      </c>
      <c r="BH20" s="302">
        <v>105.0936</v>
      </c>
      <c r="BI20" s="302">
        <v>105.4687</v>
      </c>
      <c r="BJ20" s="302">
        <v>105.761</v>
      </c>
      <c r="BK20" s="302">
        <v>106.6309</v>
      </c>
      <c r="BL20" s="302">
        <v>104.6678</v>
      </c>
      <c r="BM20" s="302">
        <v>105.21210000000001</v>
      </c>
      <c r="BN20" s="302">
        <v>105.1737</v>
      </c>
      <c r="BO20" s="302">
        <v>105.4254</v>
      </c>
      <c r="BP20" s="302">
        <v>105.4783</v>
      </c>
      <c r="BQ20" s="302">
        <v>105.3886</v>
      </c>
      <c r="BR20" s="302">
        <v>105.3079</v>
      </c>
      <c r="BS20" s="302">
        <v>105.0645</v>
      </c>
      <c r="BT20" s="302">
        <v>105.0081</v>
      </c>
      <c r="BU20" s="302">
        <v>105.139</v>
      </c>
      <c r="BV20" s="302">
        <v>106.33159999999999</v>
      </c>
    </row>
    <row r="21" spans="1:74" ht="11.05" customHeight="1" x14ac:dyDescent="0.2">
      <c r="A21" s="209" t="s">
        <v>718</v>
      </c>
      <c r="B21" s="542" t="s">
        <v>719</v>
      </c>
      <c r="C21" s="516">
        <v>23.185580645000002</v>
      </c>
      <c r="D21" s="516">
        <v>28.392607142999999</v>
      </c>
      <c r="E21" s="516">
        <v>2.0584193547999998</v>
      </c>
      <c r="F21" s="516">
        <v>-5.9842333332999997</v>
      </c>
      <c r="G21" s="516">
        <v>-13.661225805999999</v>
      </c>
      <c r="H21" s="516">
        <v>-8.4638000000000009</v>
      </c>
      <c r="I21" s="516">
        <v>-5.6422903226000001</v>
      </c>
      <c r="J21" s="516">
        <v>-5.3048064516000002</v>
      </c>
      <c r="K21" s="516">
        <v>-13.256266667</v>
      </c>
      <c r="L21" s="516">
        <v>-11.857354838999999</v>
      </c>
      <c r="M21" s="516">
        <v>4.5579333333000003</v>
      </c>
      <c r="N21" s="516">
        <v>10.654903226</v>
      </c>
      <c r="O21" s="516">
        <v>32.704612902999997</v>
      </c>
      <c r="P21" s="516">
        <v>24.027392856999999</v>
      </c>
      <c r="Q21" s="516">
        <v>5.5094838709999996</v>
      </c>
      <c r="R21" s="516">
        <v>-7.3495666667000004</v>
      </c>
      <c r="S21" s="516">
        <v>-13.301483871</v>
      </c>
      <c r="T21" s="516">
        <v>-11.064500000000001</v>
      </c>
      <c r="U21" s="516">
        <v>-6.0294193547999999</v>
      </c>
      <c r="V21" s="516">
        <v>-6.8869032258000002</v>
      </c>
      <c r="W21" s="516">
        <v>-14.872</v>
      </c>
      <c r="X21" s="516">
        <v>-13.933387097000001</v>
      </c>
      <c r="Y21" s="516">
        <v>2.6001666666999999</v>
      </c>
      <c r="Z21" s="516">
        <v>18.974419354999998</v>
      </c>
      <c r="AA21" s="516">
        <v>15.046935484</v>
      </c>
      <c r="AB21" s="516">
        <v>14.592464286</v>
      </c>
      <c r="AC21" s="516">
        <v>7.4417741934999997</v>
      </c>
      <c r="AD21" s="516">
        <v>-9.1640666667000001</v>
      </c>
      <c r="AE21" s="516">
        <v>-14.868548387000001</v>
      </c>
      <c r="AF21" s="516">
        <v>-11.694966666999999</v>
      </c>
      <c r="AG21" s="516">
        <v>-4.4753225806000003</v>
      </c>
      <c r="AH21" s="516">
        <v>-4.4776129031999998</v>
      </c>
      <c r="AI21" s="516">
        <v>-11.021833333</v>
      </c>
      <c r="AJ21" s="516">
        <v>-10.593774194</v>
      </c>
      <c r="AK21" s="516">
        <v>2.34</v>
      </c>
      <c r="AL21" s="516">
        <v>9.4303548386999996</v>
      </c>
      <c r="AM21" s="516">
        <v>27.303838710000001</v>
      </c>
      <c r="AN21" s="516">
        <v>9.0176551723999996</v>
      </c>
      <c r="AO21" s="516">
        <v>1.4377096774</v>
      </c>
      <c r="AP21" s="516">
        <v>-8.5539666666999992</v>
      </c>
      <c r="AQ21" s="516">
        <v>-11.710741935</v>
      </c>
      <c r="AR21" s="516">
        <v>-8.4524666666999995</v>
      </c>
      <c r="AS21" s="516">
        <v>-3.8698387097000002</v>
      </c>
      <c r="AT21" s="516">
        <v>-2.6275483871</v>
      </c>
      <c r="AU21" s="516">
        <v>-8.3262</v>
      </c>
      <c r="AV21" s="516">
        <v>-10.476709677000001</v>
      </c>
      <c r="AW21" s="516">
        <v>0.73023333332999996</v>
      </c>
      <c r="AX21" s="516">
        <v>15.379806452</v>
      </c>
      <c r="AY21" s="818">
        <v>32.551612902999999</v>
      </c>
      <c r="AZ21" s="818">
        <v>22.727785713999999</v>
      </c>
      <c r="BA21" s="818">
        <v>-1.5613870968000001</v>
      </c>
      <c r="BB21" s="818">
        <v>-10.148566667000001</v>
      </c>
      <c r="BC21" s="818">
        <v>-16.081534562000002</v>
      </c>
      <c r="BD21" s="818">
        <v>-12.504128571000001</v>
      </c>
      <c r="BE21" s="302">
        <v>-5.6373740000000003</v>
      </c>
      <c r="BF21" s="302">
        <v>-4.2949010000000003</v>
      </c>
      <c r="BG21" s="302">
        <v>-10.504110000000001</v>
      </c>
      <c r="BH21" s="302">
        <v>-8.7704430000000002</v>
      </c>
      <c r="BI21" s="302">
        <v>2.6947489999999998</v>
      </c>
      <c r="BJ21" s="302">
        <v>17.380469999999999</v>
      </c>
      <c r="BK21" s="302">
        <v>24.825489999999999</v>
      </c>
      <c r="BL21" s="302">
        <v>19.097529999999999</v>
      </c>
      <c r="BM21" s="302">
        <v>4.1650150000000004</v>
      </c>
      <c r="BN21" s="302">
        <v>-8.3247640000000001</v>
      </c>
      <c r="BO21" s="302">
        <v>-13.85608</v>
      </c>
      <c r="BP21" s="302">
        <v>-9.6163869999999996</v>
      </c>
      <c r="BQ21" s="302">
        <v>-2.9988980000000001</v>
      </c>
      <c r="BR21" s="302">
        <v>-2.2923610000000001</v>
      </c>
      <c r="BS21" s="302">
        <v>-8.9416589999999996</v>
      </c>
      <c r="BT21" s="302">
        <v>-8.3617740000000005</v>
      </c>
      <c r="BU21" s="302">
        <v>4.7078800000000003</v>
      </c>
      <c r="BV21" s="302">
        <v>17.717880000000001</v>
      </c>
    </row>
    <row r="22" spans="1:74" ht="11.05" customHeight="1" x14ac:dyDescent="0.2">
      <c r="A22" s="209" t="s">
        <v>720</v>
      </c>
      <c r="B22" s="542" t="s">
        <v>721</v>
      </c>
      <c r="C22" s="516">
        <v>0.17719354839000001</v>
      </c>
      <c r="D22" s="516">
        <v>0.16407142857000001</v>
      </c>
      <c r="E22" s="516">
        <v>0.17893548386999999</v>
      </c>
      <c r="F22" s="516">
        <v>0.18033333333000001</v>
      </c>
      <c r="G22" s="516">
        <v>0.18019354839000001</v>
      </c>
      <c r="H22" s="516">
        <v>0.17953333332999999</v>
      </c>
      <c r="I22" s="516">
        <v>0.18122580645</v>
      </c>
      <c r="J22" s="516">
        <v>0.18177419354999999</v>
      </c>
      <c r="K22" s="516">
        <v>0.183</v>
      </c>
      <c r="L22" s="516">
        <v>0.18590322580999999</v>
      </c>
      <c r="M22" s="516">
        <v>0.188</v>
      </c>
      <c r="N22" s="516">
        <v>0.18958064516000001</v>
      </c>
      <c r="O22" s="516">
        <v>0.19209677419000001</v>
      </c>
      <c r="P22" s="516">
        <v>0.19392857143</v>
      </c>
      <c r="Q22" s="516">
        <v>0.19712903226</v>
      </c>
      <c r="R22" s="516">
        <v>0.19906666667</v>
      </c>
      <c r="S22" s="516">
        <v>0.19919354839</v>
      </c>
      <c r="T22" s="516">
        <v>0.19980000000000001</v>
      </c>
      <c r="U22" s="516">
        <v>0.20138709677</v>
      </c>
      <c r="V22" s="516">
        <v>0.20267741935</v>
      </c>
      <c r="W22" s="516">
        <v>0.20583333333000001</v>
      </c>
      <c r="X22" s="516">
        <v>0.2054516129</v>
      </c>
      <c r="Y22" s="516">
        <v>0.20573333332999999</v>
      </c>
      <c r="Z22" s="516">
        <v>0.20277419355000001</v>
      </c>
      <c r="AA22" s="516">
        <v>0.315</v>
      </c>
      <c r="AB22" s="516">
        <v>0.31417857143</v>
      </c>
      <c r="AC22" s="516">
        <v>0.31858064516000001</v>
      </c>
      <c r="AD22" s="516">
        <v>0.31576666666999997</v>
      </c>
      <c r="AE22" s="516">
        <v>0.31945161290000001</v>
      </c>
      <c r="AF22" s="516">
        <v>0.31830000000000003</v>
      </c>
      <c r="AG22" s="516">
        <v>0.31896774193999999</v>
      </c>
      <c r="AH22" s="516">
        <v>0.32119354839000003</v>
      </c>
      <c r="AI22" s="516">
        <v>0.3216</v>
      </c>
      <c r="AJ22" s="516">
        <v>0.32122580644999998</v>
      </c>
      <c r="AK22" s="516">
        <v>0.32579999999999998</v>
      </c>
      <c r="AL22" s="516">
        <v>0.32580645160999999</v>
      </c>
      <c r="AM22" s="516">
        <v>0.38680645160999999</v>
      </c>
      <c r="AN22" s="516">
        <v>0.34699999999999998</v>
      </c>
      <c r="AO22" s="516">
        <v>0.33290322580999998</v>
      </c>
      <c r="AP22" s="516">
        <v>0.32550000000000001</v>
      </c>
      <c r="AQ22" s="516">
        <v>0.3185483871</v>
      </c>
      <c r="AR22" s="516">
        <v>0.29659999999999997</v>
      </c>
      <c r="AS22" s="516">
        <v>0.33838709677000001</v>
      </c>
      <c r="AT22" s="516">
        <v>0.32390322580999997</v>
      </c>
      <c r="AU22" s="516">
        <v>0.27496666667000003</v>
      </c>
      <c r="AV22" s="516">
        <v>0.28729032257999998</v>
      </c>
      <c r="AW22" s="516">
        <v>0.31353333333</v>
      </c>
      <c r="AX22" s="516">
        <v>0.39564516128999999</v>
      </c>
      <c r="AY22" s="818">
        <v>0.44570967742000001</v>
      </c>
      <c r="AZ22" s="818">
        <v>0.41025</v>
      </c>
      <c r="BA22" s="818">
        <v>0.33564516128999999</v>
      </c>
      <c r="BB22" s="818">
        <v>0.31403333333</v>
      </c>
      <c r="BC22" s="818">
        <v>0.34413300000000002</v>
      </c>
      <c r="BD22" s="818">
        <v>0.34403339999999999</v>
      </c>
      <c r="BE22" s="302">
        <v>0.34490880000000002</v>
      </c>
      <c r="BF22" s="302">
        <v>0.3447402</v>
      </c>
      <c r="BG22" s="302">
        <v>0.34343879999999999</v>
      </c>
      <c r="BH22" s="302">
        <v>0.34102880000000002</v>
      </c>
      <c r="BI22" s="302">
        <v>0.34224589999999999</v>
      </c>
      <c r="BJ22" s="302">
        <v>0.34319450000000001</v>
      </c>
      <c r="BK22" s="302">
        <v>0.34601720000000002</v>
      </c>
      <c r="BL22" s="302">
        <v>0.33964689999999997</v>
      </c>
      <c r="BM22" s="302">
        <v>0.34141319999999997</v>
      </c>
      <c r="BN22" s="302">
        <v>0.3412888</v>
      </c>
      <c r="BO22" s="302">
        <v>0.34210560000000001</v>
      </c>
      <c r="BP22" s="302">
        <v>0.3422771</v>
      </c>
      <c r="BQ22" s="302">
        <v>0.34198610000000002</v>
      </c>
      <c r="BR22" s="302">
        <v>0.34172409999999998</v>
      </c>
      <c r="BS22" s="302">
        <v>0.34093420000000002</v>
      </c>
      <c r="BT22" s="302">
        <v>0.34075119999999998</v>
      </c>
      <c r="BU22" s="302">
        <v>0.34117619999999999</v>
      </c>
      <c r="BV22" s="302">
        <v>0.34504610000000002</v>
      </c>
    </row>
    <row r="23" spans="1:74" ht="11.05" customHeight="1" x14ac:dyDescent="0.2">
      <c r="A23" s="209" t="s">
        <v>722</v>
      </c>
      <c r="B23" s="542" t="s">
        <v>723</v>
      </c>
      <c r="C23" s="516">
        <v>-9.0145184838999999</v>
      </c>
      <c r="D23" s="516">
        <v>-5.4331034643000002</v>
      </c>
      <c r="E23" s="516">
        <v>-11.506028677</v>
      </c>
      <c r="F23" s="516">
        <v>-11.865463067</v>
      </c>
      <c r="G23" s="516">
        <v>-12.03764129</v>
      </c>
      <c r="H23" s="516">
        <v>-11.043515167000001</v>
      </c>
      <c r="I23" s="516">
        <v>-10.91185671</v>
      </c>
      <c r="J23" s="516">
        <v>-11.052052161000001</v>
      </c>
      <c r="K23" s="516">
        <v>-10.512552100000001</v>
      </c>
      <c r="L23" s="516">
        <v>-10.221026870999999</v>
      </c>
      <c r="M23" s="516">
        <v>-10.485926567</v>
      </c>
      <c r="N23" s="516">
        <v>-11.879369871</v>
      </c>
      <c r="O23" s="516">
        <v>-10.147976419000001</v>
      </c>
      <c r="P23" s="516">
        <v>-10.301800785999999</v>
      </c>
      <c r="Q23" s="516">
        <v>-12.244346289999999</v>
      </c>
      <c r="R23" s="516">
        <v>-11.412908067</v>
      </c>
      <c r="S23" s="516">
        <v>-12.444054032</v>
      </c>
      <c r="T23" s="516">
        <v>-10.829249432999999</v>
      </c>
      <c r="U23" s="516">
        <v>-9.7627492258000004</v>
      </c>
      <c r="V23" s="516">
        <v>-10.391829065</v>
      </c>
      <c r="W23" s="516">
        <v>-9.7512567333</v>
      </c>
      <c r="X23" s="516">
        <v>-10.155537516000001</v>
      </c>
      <c r="Y23" s="516">
        <v>-10.294453000000001</v>
      </c>
      <c r="Z23" s="516">
        <v>-9.8600382903000003</v>
      </c>
      <c r="AA23" s="516">
        <v>-10.754049160999999</v>
      </c>
      <c r="AB23" s="516">
        <v>-11.815786286</v>
      </c>
      <c r="AC23" s="516">
        <v>-12.931140967999999</v>
      </c>
      <c r="AD23" s="516">
        <v>-13.343639333</v>
      </c>
      <c r="AE23" s="516">
        <v>-13.62054871</v>
      </c>
      <c r="AF23" s="516">
        <v>-12.525084</v>
      </c>
      <c r="AG23" s="516">
        <v>-12.206200322999999</v>
      </c>
      <c r="AH23" s="516">
        <v>-12.518190516000001</v>
      </c>
      <c r="AI23" s="516">
        <v>-13.187215500000001</v>
      </c>
      <c r="AJ23" s="516">
        <v>-13.575348903</v>
      </c>
      <c r="AK23" s="516">
        <v>-13.439607433000001</v>
      </c>
      <c r="AL23" s="516">
        <v>-13.933685581000001</v>
      </c>
      <c r="AM23" s="516">
        <v>-11.322597418999999</v>
      </c>
      <c r="AN23" s="516">
        <v>-13.284197621000001</v>
      </c>
      <c r="AO23" s="516">
        <v>-13.695986742000001</v>
      </c>
      <c r="AP23" s="516">
        <v>-11.510370032999999</v>
      </c>
      <c r="AQ23" s="516">
        <v>-13.159119774000001</v>
      </c>
      <c r="AR23" s="516">
        <v>-12.667511899999999</v>
      </c>
      <c r="AS23" s="516">
        <v>-10.860734065000001</v>
      </c>
      <c r="AT23" s="516">
        <v>-12.560862225999999</v>
      </c>
      <c r="AU23" s="516">
        <v>-13.058229132999999</v>
      </c>
      <c r="AV23" s="516">
        <v>-12.738086709999999</v>
      </c>
      <c r="AW23" s="516">
        <v>-12.279100033000001</v>
      </c>
      <c r="AX23" s="516">
        <v>-12.438711613000001</v>
      </c>
      <c r="AY23" s="818">
        <v>-11.557345065</v>
      </c>
      <c r="AZ23" s="818">
        <v>-13.8337845</v>
      </c>
      <c r="BA23" s="818">
        <v>-15.796798709999999</v>
      </c>
      <c r="BB23" s="818">
        <v>-16.257704033</v>
      </c>
      <c r="BC23" s="818">
        <v>-15.39838</v>
      </c>
      <c r="BD23" s="818">
        <v>-14.158060000000001</v>
      </c>
      <c r="BE23" s="302">
        <v>-14.549810000000001</v>
      </c>
      <c r="BF23" s="302">
        <v>-15.725289999999999</v>
      </c>
      <c r="BG23" s="302">
        <v>-15.824350000000001</v>
      </c>
      <c r="BH23" s="302">
        <v>-16.541689999999999</v>
      </c>
      <c r="BI23" s="302">
        <v>-16.139949999999999</v>
      </c>
      <c r="BJ23" s="302">
        <v>-16.35633</v>
      </c>
      <c r="BK23" s="302">
        <v>-15.20969</v>
      </c>
      <c r="BL23" s="302">
        <v>-16.076329999999999</v>
      </c>
      <c r="BM23" s="302">
        <v>-17.763390000000001</v>
      </c>
      <c r="BN23" s="302">
        <v>-16.93075</v>
      </c>
      <c r="BO23" s="302">
        <v>-17.783080000000002</v>
      </c>
      <c r="BP23" s="302">
        <v>-17.188230000000001</v>
      </c>
      <c r="BQ23" s="302">
        <v>-15.34562</v>
      </c>
      <c r="BR23" s="302">
        <v>-16.549900000000001</v>
      </c>
      <c r="BS23" s="302">
        <v>-16.683</v>
      </c>
      <c r="BT23" s="302">
        <v>-17.342269999999999</v>
      </c>
      <c r="BU23" s="302">
        <v>-17.394439999999999</v>
      </c>
      <c r="BV23" s="302">
        <v>-17.092179999999999</v>
      </c>
    </row>
    <row r="24" spans="1:74" ht="11.05" customHeight="1" x14ac:dyDescent="0.2">
      <c r="A24" s="209" t="s">
        <v>724</v>
      </c>
      <c r="B24" s="543" t="s">
        <v>725</v>
      </c>
      <c r="C24" s="516">
        <v>0.20575835483999999</v>
      </c>
      <c r="D24" s="516">
        <v>0.20337485714</v>
      </c>
      <c r="E24" s="516">
        <v>4.5444322581E-2</v>
      </c>
      <c r="F24" s="516">
        <v>2.7103333333E-4</v>
      </c>
      <c r="G24" s="516">
        <v>5.4031225805999998E-2</v>
      </c>
      <c r="H24" s="516">
        <v>3.7186666667000001E-4</v>
      </c>
      <c r="I24" s="516">
        <v>5.5981774194000002E-2</v>
      </c>
      <c r="J24" s="516">
        <v>6.9454838709999997E-4</v>
      </c>
      <c r="K24" s="516">
        <v>4.1527399999999999E-2</v>
      </c>
      <c r="L24" s="516">
        <v>7.7432258065000001E-4</v>
      </c>
      <c r="M24" s="516">
        <v>5.8121266667000002E-2</v>
      </c>
      <c r="N24" s="516">
        <v>5.2932741934999999E-2</v>
      </c>
      <c r="O24" s="516">
        <v>0.20826609676999999</v>
      </c>
      <c r="P24" s="516">
        <v>0.16081885713999999</v>
      </c>
      <c r="Q24" s="516">
        <v>8.5459612902999998E-2</v>
      </c>
      <c r="R24" s="516">
        <v>5.0344999999999999E-3</v>
      </c>
      <c r="S24" s="516">
        <v>2.0806870968000001E-2</v>
      </c>
      <c r="T24" s="516">
        <v>5.9327333333000004E-3</v>
      </c>
      <c r="U24" s="516">
        <v>9.3112E-2</v>
      </c>
      <c r="V24" s="516">
        <v>9.8441838709999993E-2</v>
      </c>
      <c r="W24" s="516">
        <v>5.3478333333000002E-3</v>
      </c>
      <c r="X24" s="516">
        <v>6.7019032257999997E-3</v>
      </c>
      <c r="Y24" s="516">
        <v>4.6510900000000001E-2</v>
      </c>
      <c r="Z24" s="516">
        <v>9.6239838709999997E-2</v>
      </c>
      <c r="AA24" s="516">
        <v>8.5911354839000004E-2</v>
      </c>
      <c r="AB24" s="516">
        <v>0.14487800000000001</v>
      </c>
      <c r="AC24" s="516">
        <v>4.3813935483999998E-2</v>
      </c>
      <c r="AD24" s="516">
        <v>6.6590333333000004E-3</v>
      </c>
      <c r="AE24" s="516">
        <v>5.2297580645000001E-2</v>
      </c>
      <c r="AF24" s="516">
        <v>8.9040666666999994E-3</v>
      </c>
      <c r="AG24" s="516">
        <v>4.8428612902999997E-2</v>
      </c>
      <c r="AH24" s="516">
        <v>8.4130645160999992E-3</v>
      </c>
      <c r="AI24" s="516">
        <v>5.9294666667000003E-3</v>
      </c>
      <c r="AJ24" s="516">
        <v>7.1173225806000001E-3</v>
      </c>
      <c r="AK24" s="516">
        <v>5.0585666667000003E-3</v>
      </c>
      <c r="AL24" s="516">
        <v>8.9055322581000004E-2</v>
      </c>
      <c r="AM24" s="516">
        <v>0.13997558064999999</v>
      </c>
      <c r="AN24" s="516">
        <v>9.5281758620999996E-2</v>
      </c>
      <c r="AO24" s="516">
        <v>0.15135938709999999</v>
      </c>
      <c r="AP24" s="516">
        <v>1.5020000000000001E-3</v>
      </c>
      <c r="AQ24" s="516">
        <v>9.3461290323000005E-4</v>
      </c>
      <c r="AR24" s="516">
        <v>9.278E-4</v>
      </c>
      <c r="AS24" s="516">
        <v>1.5922580645E-3</v>
      </c>
      <c r="AT24" s="516">
        <v>2.0852903226000002E-3</v>
      </c>
      <c r="AU24" s="516">
        <v>7.1357966667000006E-2</v>
      </c>
      <c r="AV24" s="516">
        <v>1.9825483870999998E-3</v>
      </c>
      <c r="AW24" s="516">
        <v>1.3918666667E-3</v>
      </c>
      <c r="AX24" s="516">
        <v>7.1811064516000001E-2</v>
      </c>
      <c r="AY24" s="818">
        <v>5.8225709676999998E-2</v>
      </c>
      <c r="AZ24" s="818">
        <v>1.0801785713999999E-2</v>
      </c>
      <c r="BA24" s="818">
        <v>6.6925161289999998E-3</v>
      </c>
      <c r="BB24" s="818">
        <v>5.5083666666999997E-3</v>
      </c>
      <c r="BC24" s="818">
        <v>3.0833917890999998E-2</v>
      </c>
      <c r="BD24" s="818">
        <v>4.2588160505E-2</v>
      </c>
      <c r="BE24" s="302">
        <v>4.7606052490000002E-2</v>
      </c>
      <c r="BF24" s="302">
        <v>5.2531340426000002E-2</v>
      </c>
      <c r="BG24" s="302">
        <v>1.9159926415999999E-2</v>
      </c>
      <c r="BH24" s="302">
        <v>3.9129490353E-2</v>
      </c>
      <c r="BI24" s="302">
        <v>4.7738698460999998E-2</v>
      </c>
      <c r="BJ24" s="302">
        <v>0.10344488939</v>
      </c>
      <c r="BK24" s="302">
        <v>0.14804888301999999</v>
      </c>
      <c r="BL24" s="302">
        <v>8.7282685254E-2</v>
      </c>
      <c r="BM24" s="302">
        <v>5.1339731030000002E-2</v>
      </c>
      <c r="BN24" s="302">
        <v>4.0350593626999998E-2</v>
      </c>
      <c r="BO24" s="302">
        <v>3.0833917890999998E-2</v>
      </c>
      <c r="BP24" s="302">
        <v>4.2588160505E-2</v>
      </c>
      <c r="BQ24" s="302">
        <v>4.7606052490000002E-2</v>
      </c>
      <c r="BR24" s="302">
        <v>5.2531340426000002E-2</v>
      </c>
      <c r="BS24" s="302">
        <v>1.9159926415999999E-2</v>
      </c>
      <c r="BT24" s="302">
        <v>3.9129490353E-2</v>
      </c>
      <c r="BU24" s="302">
        <v>4.7738698460999998E-2</v>
      </c>
      <c r="BV24" s="302">
        <v>0.10344488939</v>
      </c>
    </row>
    <row r="25" spans="1:74" ht="11.05" customHeight="1" x14ac:dyDescent="0.2">
      <c r="A25" s="209" t="s">
        <v>726</v>
      </c>
      <c r="B25" s="543" t="s">
        <v>727</v>
      </c>
      <c r="C25" s="516">
        <v>9.8450243547999996</v>
      </c>
      <c r="D25" s="516">
        <v>7.4426269999999999</v>
      </c>
      <c r="E25" s="516">
        <v>10.355585194</v>
      </c>
      <c r="F25" s="516">
        <v>10.227275799999999</v>
      </c>
      <c r="G25" s="516">
        <v>10.158760097</v>
      </c>
      <c r="H25" s="516">
        <v>9.0456053999999995</v>
      </c>
      <c r="I25" s="516">
        <v>9.6820432581000002</v>
      </c>
      <c r="J25" s="516">
        <v>9.6213580967999999</v>
      </c>
      <c r="K25" s="516">
        <v>9.4937819000000001</v>
      </c>
      <c r="L25" s="516">
        <v>9.6167383870999998</v>
      </c>
      <c r="M25" s="516">
        <v>10.2132348</v>
      </c>
      <c r="N25" s="516">
        <v>11.140731871</v>
      </c>
      <c r="O25" s="516">
        <v>11.412610935</v>
      </c>
      <c r="P25" s="516">
        <v>11.313065785999999</v>
      </c>
      <c r="Q25" s="516">
        <v>11.745664935000001</v>
      </c>
      <c r="R25" s="516">
        <v>11.015428967</v>
      </c>
      <c r="S25" s="516">
        <v>11.33703029</v>
      </c>
      <c r="T25" s="516">
        <v>10.021977232999999</v>
      </c>
      <c r="U25" s="516">
        <v>9.6908051613000001</v>
      </c>
      <c r="V25" s="516">
        <v>9.6843560644999993</v>
      </c>
      <c r="W25" s="516">
        <v>9.8459686666999993</v>
      </c>
      <c r="X25" s="516">
        <v>9.9942913871000005</v>
      </c>
      <c r="Y25" s="516">
        <v>10.086944799999999</v>
      </c>
      <c r="Z25" s="516">
        <v>10.966464452</v>
      </c>
      <c r="AA25" s="516">
        <v>10.875970161</v>
      </c>
      <c r="AB25" s="516">
        <v>11.652665036</v>
      </c>
      <c r="AC25" s="516">
        <v>11.824260774000001</v>
      </c>
      <c r="AD25" s="516">
        <v>12.528115133</v>
      </c>
      <c r="AE25" s="516">
        <v>11.831429452</v>
      </c>
      <c r="AF25" s="516">
        <v>10.929080633</v>
      </c>
      <c r="AG25" s="516">
        <v>11.267489774</v>
      </c>
      <c r="AH25" s="516">
        <v>11.388993580999999</v>
      </c>
      <c r="AI25" s="516">
        <v>11.5534509</v>
      </c>
      <c r="AJ25" s="516">
        <v>12.400103516</v>
      </c>
      <c r="AK25" s="516">
        <v>12.8753989</v>
      </c>
      <c r="AL25" s="516">
        <v>13.643065194</v>
      </c>
      <c r="AM25" s="516">
        <v>12.782593774</v>
      </c>
      <c r="AN25" s="516">
        <v>12.398711172000001</v>
      </c>
      <c r="AO25" s="516">
        <v>11.932180355</v>
      </c>
      <c r="AP25" s="516">
        <v>10.125862933000001</v>
      </c>
      <c r="AQ25" s="516">
        <v>11.862035323000001</v>
      </c>
      <c r="AR25" s="516">
        <v>11.8807531</v>
      </c>
      <c r="AS25" s="516">
        <v>10.447505839</v>
      </c>
      <c r="AT25" s="516">
        <v>11.728194096999999</v>
      </c>
      <c r="AU25" s="516">
        <v>12.1009837</v>
      </c>
      <c r="AV25" s="516">
        <v>12.135486258</v>
      </c>
      <c r="AW25" s="516">
        <v>12.535502366999999</v>
      </c>
      <c r="AX25" s="516">
        <v>13.251173323</v>
      </c>
      <c r="AY25" s="818">
        <v>13.385500903000001</v>
      </c>
      <c r="AZ25" s="818">
        <v>14.615418785999999</v>
      </c>
      <c r="BA25" s="818">
        <v>14.772740419</v>
      </c>
      <c r="BB25" s="818">
        <v>15.057684</v>
      </c>
      <c r="BC25" s="818">
        <v>14.209662</v>
      </c>
      <c r="BD25" s="818">
        <v>12.971542449999999</v>
      </c>
      <c r="BE25" s="302">
        <v>13.83547989</v>
      </c>
      <c r="BF25" s="302">
        <v>14.66375073</v>
      </c>
      <c r="BG25" s="302">
        <v>14.44555838</v>
      </c>
      <c r="BH25" s="302">
        <v>15.212251370000001</v>
      </c>
      <c r="BI25" s="302">
        <v>15.60864318</v>
      </c>
      <c r="BJ25" s="302">
        <v>16.718493039999998</v>
      </c>
      <c r="BK25" s="302">
        <v>16.39062839</v>
      </c>
      <c r="BL25" s="302">
        <v>15.787647189999999</v>
      </c>
      <c r="BM25" s="302">
        <v>16.320569330000001</v>
      </c>
      <c r="BN25" s="302">
        <v>15.41302754</v>
      </c>
      <c r="BO25" s="302">
        <v>16.281997230000002</v>
      </c>
      <c r="BP25" s="302">
        <v>15.66304759</v>
      </c>
      <c r="BQ25" s="302">
        <v>14.47928862</v>
      </c>
      <c r="BR25" s="302">
        <v>15.707518690000001</v>
      </c>
      <c r="BS25" s="302">
        <v>15.549383130000001</v>
      </c>
      <c r="BT25" s="302">
        <v>16.10525998</v>
      </c>
      <c r="BU25" s="302">
        <v>16.573803080000001</v>
      </c>
      <c r="BV25" s="302">
        <v>17.76816513</v>
      </c>
    </row>
    <row r="26" spans="1:74" ht="11.05" customHeight="1" x14ac:dyDescent="0.2">
      <c r="A26" s="209" t="s">
        <v>728</v>
      </c>
      <c r="B26" s="543" t="s">
        <v>729</v>
      </c>
      <c r="C26" s="516">
        <v>8.9569485806000007</v>
      </c>
      <c r="D26" s="516">
        <v>9.5057082143000002</v>
      </c>
      <c r="E26" s="516">
        <v>7.6545735806000001</v>
      </c>
      <c r="F26" s="516">
        <v>6.9447321666999997</v>
      </c>
      <c r="G26" s="516">
        <v>6.5546419677000003</v>
      </c>
      <c r="H26" s="516">
        <v>6.9278436333000002</v>
      </c>
      <c r="I26" s="516">
        <v>7.2913991935000002</v>
      </c>
      <c r="J26" s="516">
        <v>7.1267339031999999</v>
      </c>
      <c r="K26" s="516">
        <v>7.2982389999999997</v>
      </c>
      <c r="L26" s="516">
        <v>7.3598816451999998</v>
      </c>
      <c r="M26" s="516">
        <v>8.0212966666999996</v>
      </c>
      <c r="N26" s="516">
        <v>8.0955897418999996</v>
      </c>
      <c r="O26" s="516">
        <v>9.3470130000000005</v>
      </c>
      <c r="P26" s="516">
        <v>9.0512807500000001</v>
      </c>
      <c r="Q26" s="516">
        <v>8.2843733871000005</v>
      </c>
      <c r="R26" s="516">
        <v>8.1605300333000006</v>
      </c>
      <c r="S26" s="516">
        <v>7.4263955484000004</v>
      </c>
      <c r="T26" s="516">
        <v>7.6225831667000001</v>
      </c>
      <c r="U26" s="516">
        <v>8.2026819677000002</v>
      </c>
      <c r="V26" s="516">
        <v>7.5099342903000004</v>
      </c>
      <c r="W26" s="516">
        <v>7.7912675</v>
      </c>
      <c r="X26" s="516">
        <v>7.7181611290000003</v>
      </c>
      <c r="Y26" s="516">
        <v>8.1586572667000006</v>
      </c>
      <c r="Z26" s="516">
        <v>9.3524510967999994</v>
      </c>
      <c r="AA26" s="516">
        <v>8.7911647097000003</v>
      </c>
      <c r="AB26" s="516">
        <v>8.5656576428999998</v>
      </c>
      <c r="AC26" s="516">
        <v>8.0038359032000006</v>
      </c>
      <c r="AD26" s="516">
        <v>7.3382883666999996</v>
      </c>
      <c r="AE26" s="516">
        <v>6.9190337096999999</v>
      </c>
      <c r="AF26" s="516">
        <v>7.7088121999999997</v>
      </c>
      <c r="AG26" s="516">
        <v>8.2119898710000001</v>
      </c>
      <c r="AH26" s="516">
        <v>7.9406514516</v>
      </c>
      <c r="AI26" s="516">
        <v>7.6602561332999999</v>
      </c>
      <c r="AJ26" s="516">
        <v>7.4426820644999996</v>
      </c>
      <c r="AK26" s="516">
        <v>8.3623148</v>
      </c>
      <c r="AL26" s="516">
        <v>8.8410052580999992</v>
      </c>
      <c r="AM26" s="516">
        <v>10.27803171</v>
      </c>
      <c r="AN26" s="516">
        <v>8.8100624138000008</v>
      </c>
      <c r="AO26" s="516">
        <v>7.6997171934999997</v>
      </c>
      <c r="AP26" s="516">
        <v>7.3945232333000002</v>
      </c>
      <c r="AQ26" s="516">
        <v>7.6908277096999997</v>
      </c>
      <c r="AR26" s="516">
        <v>8.2233396666999994</v>
      </c>
      <c r="AS26" s="516">
        <v>8.7539868065000004</v>
      </c>
      <c r="AT26" s="516">
        <v>8.4134010967999995</v>
      </c>
      <c r="AU26" s="516">
        <v>8.1465208666999995</v>
      </c>
      <c r="AV26" s="516">
        <v>8.1894093870999995</v>
      </c>
      <c r="AW26" s="516">
        <v>9.0121732333000004</v>
      </c>
      <c r="AX26" s="516">
        <v>9.9082699999999999</v>
      </c>
      <c r="AY26" s="818">
        <v>10.756582194</v>
      </c>
      <c r="AZ26" s="818">
        <v>10.538667429</v>
      </c>
      <c r="BA26" s="818">
        <v>8.4726536129000003</v>
      </c>
      <c r="BB26" s="818">
        <v>7.8687493333000003</v>
      </c>
      <c r="BC26" s="818">
        <v>7.7007479999999999</v>
      </c>
      <c r="BD26" s="818">
        <v>8.0940940000000001</v>
      </c>
      <c r="BE26" s="302">
        <v>8.7159669999999991</v>
      </c>
      <c r="BF26" s="302">
        <v>8.5620949999999993</v>
      </c>
      <c r="BG26" s="302">
        <v>8.2927730000000004</v>
      </c>
      <c r="BH26" s="302">
        <v>7.8583780000000001</v>
      </c>
      <c r="BI26" s="302">
        <v>8.7332289999999997</v>
      </c>
      <c r="BJ26" s="302">
        <v>9.7646169999999994</v>
      </c>
      <c r="BK26" s="302">
        <v>10.338699999999999</v>
      </c>
      <c r="BL26" s="302">
        <v>9.5738719999999997</v>
      </c>
      <c r="BM26" s="302">
        <v>8.5564549999999997</v>
      </c>
      <c r="BN26" s="302">
        <v>8.0131560000000004</v>
      </c>
      <c r="BO26" s="302">
        <v>7.99688</v>
      </c>
      <c r="BP26" s="302">
        <v>8.1781869999999994</v>
      </c>
      <c r="BQ26" s="302">
        <v>8.8666859999999996</v>
      </c>
      <c r="BR26" s="302">
        <v>8.8064149999999994</v>
      </c>
      <c r="BS26" s="302">
        <v>8.6129909999999992</v>
      </c>
      <c r="BT26" s="302">
        <v>8.1934500000000003</v>
      </c>
      <c r="BU26" s="302">
        <v>8.5756049999999995</v>
      </c>
      <c r="BV26" s="302">
        <v>9.9091509999999996</v>
      </c>
    </row>
    <row r="27" spans="1:74" ht="11.05" customHeight="1" x14ac:dyDescent="0.2">
      <c r="A27" s="209" t="s">
        <v>730</v>
      </c>
      <c r="B27" s="543" t="s">
        <v>731</v>
      </c>
      <c r="C27" s="516">
        <v>8.3328895160999998</v>
      </c>
      <c r="D27" s="516">
        <v>7.7003808213999996</v>
      </c>
      <c r="E27" s="516">
        <v>8.8512142902999997</v>
      </c>
      <c r="F27" s="516">
        <v>8.5838079332999992</v>
      </c>
      <c r="G27" s="516">
        <v>8.4882218065000004</v>
      </c>
      <c r="H27" s="516">
        <v>8.9265471999999999</v>
      </c>
      <c r="I27" s="516">
        <v>8.5775157418999992</v>
      </c>
      <c r="J27" s="516">
        <v>8.5583995484000006</v>
      </c>
      <c r="K27" s="516">
        <v>8.3589710667000006</v>
      </c>
      <c r="L27" s="516">
        <v>7.9656754194000001</v>
      </c>
      <c r="M27" s="516">
        <v>8.3528429667000008</v>
      </c>
      <c r="N27" s="516">
        <v>8.8878600968000008</v>
      </c>
      <c r="O27" s="516">
        <v>8.2917610968000002</v>
      </c>
      <c r="P27" s="516">
        <v>8.2022080000000006</v>
      </c>
      <c r="Q27" s="516">
        <v>8.8696254194000002</v>
      </c>
      <c r="R27" s="516">
        <v>8.5640821667000004</v>
      </c>
      <c r="S27" s="516">
        <v>8.5553847742000002</v>
      </c>
      <c r="T27" s="516">
        <v>8.4366778667000002</v>
      </c>
      <c r="U27" s="516">
        <v>8.3686093548000002</v>
      </c>
      <c r="V27" s="516">
        <v>8.3166361612999999</v>
      </c>
      <c r="W27" s="516">
        <v>7.7028572332999996</v>
      </c>
      <c r="X27" s="516">
        <v>7.8872658065000003</v>
      </c>
      <c r="Y27" s="516">
        <v>8.4136552666999993</v>
      </c>
      <c r="Z27" s="516">
        <v>8.3432591613000007</v>
      </c>
      <c r="AA27" s="516">
        <v>8.7564508065000002</v>
      </c>
      <c r="AB27" s="516">
        <v>8.8749392142999994</v>
      </c>
      <c r="AC27" s="516">
        <v>9.1558717096999995</v>
      </c>
      <c r="AD27" s="516">
        <v>8.1617736667000003</v>
      </c>
      <c r="AE27" s="516">
        <v>8.7615337097000001</v>
      </c>
      <c r="AF27" s="516">
        <v>9.3144950333000001</v>
      </c>
      <c r="AG27" s="516">
        <v>9.1997672580999996</v>
      </c>
      <c r="AH27" s="516">
        <v>9.0787232902999992</v>
      </c>
      <c r="AI27" s="516">
        <v>9.3007085332999999</v>
      </c>
      <c r="AJ27" s="516">
        <v>8.6258731935000004</v>
      </c>
      <c r="AK27" s="516">
        <v>8.9322838332999996</v>
      </c>
      <c r="AL27" s="516">
        <v>9.2215967097</v>
      </c>
      <c r="AM27" s="516">
        <v>8.9592722581000004</v>
      </c>
      <c r="AN27" s="516">
        <v>9.7920472758999999</v>
      </c>
      <c r="AO27" s="516">
        <v>9.6158381935000001</v>
      </c>
      <c r="AP27" s="516">
        <v>8.7815854000000009</v>
      </c>
      <c r="AQ27" s="516">
        <v>8.9896781289999996</v>
      </c>
      <c r="AR27" s="516">
        <v>9.0116590999999993</v>
      </c>
      <c r="AS27" s="516">
        <v>9.1694722581000008</v>
      </c>
      <c r="AT27" s="516">
        <v>9.2484955806000002</v>
      </c>
      <c r="AU27" s="516">
        <v>9.1760327332999996</v>
      </c>
      <c r="AV27" s="516">
        <v>8.7950790968000003</v>
      </c>
      <c r="AW27" s="516">
        <v>8.7582215666999996</v>
      </c>
      <c r="AX27" s="516">
        <v>9.1685929032000004</v>
      </c>
      <c r="AY27" s="818">
        <v>8.9877582903000004</v>
      </c>
      <c r="AZ27" s="818">
        <v>9.7689276428999996</v>
      </c>
      <c r="BA27" s="818">
        <v>9.5041998387</v>
      </c>
      <c r="BB27" s="818">
        <v>9.0752997667000006</v>
      </c>
      <c r="BC27" s="818">
        <v>8.9203039999999998</v>
      </c>
      <c r="BD27" s="818">
        <v>9.3231999999999999</v>
      </c>
      <c r="BE27" s="302">
        <v>9.4778990000000007</v>
      </c>
      <c r="BF27" s="302">
        <v>9.6761689999999998</v>
      </c>
      <c r="BG27" s="302">
        <v>9.6907219999999992</v>
      </c>
      <c r="BH27" s="302">
        <v>9.2269430000000003</v>
      </c>
      <c r="BI27" s="302">
        <v>9.3122740000000004</v>
      </c>
      <c r="BJ27" s="302">
        <v>9.5058950000000006</v>
      </c>
      <c r="BK27" s="302">
        <v>9.3058150000000008</v>
      </c>
      <c r="BL27" s="302">
        <v>9.94984</v>
      </c>
      <c r="BM27" s="302">
        <v>10.050610000000001</v>
      </c>
      <c r="BN27" s="302">
        <v>9.5712320000000002</v>
      </c>
      <c r="BO27" s="302">
        <v>9.5288000000000004</v>
      </c>
      <c r="BP27" s="302">
        <v>9.7459629999999997</v>
      </c>
      <c r="BQ27" s="302">
        <v>9.7806259999999998</v>
      </c>
      <c r="BR27" s="302">
        <v>9.7013309999999997</v>
      </c>
      <c r="BS27" s="302">
        <v>9.7657629999999997</v>
      </c>
      <c r="BT27" s="302">
        <v>9.4695909999999994</v>
      </c>
      <c r="BU27" s="302">
        <v>9.4439840000000004</v>
      </c>
      <c r="BV27" s="302">
        <v>9.3366150000000001</v>
      </c>
    </row>
    <row r="28" spans="1:74" ht="11.05" customHeight="1" x14ac:dyDescent="0.2">
      <c r="A28" s="209"/>
      <c r="B28" s="489"/>
      <c r="C28" s="516"/>
      <c r="D28" s="516"/>
      <c r="E28" s="516"/>
      <c r="F28" s="516"/>
      <c r="G28" s="516"/>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818"/>
      <c r="AZ28" s="818"/>
      <c r="BA28" s="818"/>
      <c r="BB28" s="818"/>
      <c r="BC28" s="818"/>
      <c r="BD28" s="818"/>
      <c r="BE28" s="302"/>
      <c r="BF28" s="302"/>
      <c r="BG28" s="302"/>
      <c r="BH28" s="302"/>
      <c r="BI28" s="302"/>
      <c r="BJ28" s="302"/>
      <c r="BK28" s="302"/>
      <c r="BL28" s="302"/>
      <c r="BM28" s="302"/>
      <c r="BN28" s="302"/>
      <c r="BO28" s="302"/>
      <c r="BP28" s="302"/>
      <c r="BQ28" s="302"/>
      <c r="BR28" s="302"/>
      <c r="BS28" s="302"/>
      <c r="BT28" s="302"/>
      <c r="BU28" s="302"/>
      <c r="BV28" s="302"/>
    </row>
    <row r="29" spans="1:74" ht="11.05" customHeight="1" x14ac:dyDescent="0.2">
      <c r="A29" s="544"/>
      <c r="B29" s="30" t="s">
        <v>732</v>
      </c>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818"/>
      <c r="AZ29" s="818"/>
      <c r="BA29" s="818"/>
      <c r="BB29" s="818"/>
      <c r="BC29" s="818"/>
      <c r="BD29" s="818"/>
      <c r="BE29" s="302"/>
      <c r="BF29" s="302"/>
      <c r="BG29" s="302"/>
      <c r="BH29" s="302"/>
      <c r="BI29" s="302"/>
      <c r="BJ29" s="302"/>
      <c r="BK29" s="302"/>
      <c r="BL29" s="302"/>
      <c r="BM29" s="302"/>
      <c r="BN29" s="302"/>
      <c r="BO29" s="302"/>
      <c r="BP29" s="302"/>
      <c r="BQ29" s="302"/>
      <c r="BR29" s="302"/>
      <c r="BS29" s="302"/>
      <c r="BT29" s="302"/>
      <c r="BU29" s="302"/>
      <c r="BV29" s="302"/>
    </row>
    <row r="30" spans="1:74" s="224" customFormat="1" ht="11.05" customHeight="1" x14ac:dyDescent="0.2">
      <c r="A30" s="537" t="s">
        <v>67</v>
      </c>
      <c r="B30" s="538" t="s">
        <v>733</v>
      </c>
      <c r="C30" s="261">
        <v>107.58770968</v>
      </c>
      <c r="D30" s="261">
        <v>110.56132143000001</v>
      </c>
      <c r="E30" s="261">
        <v>85.164580645000001</v>
      </c>
      <c r="F30" s="261">
        <v>75.720699999999994</v>
      </c>
      <c r="G30" s="261">
        <v>68.271612903000005</v>
      </c>
      <c r="H30" s="261">
        <v>74.734366667000003</v>
      </c>
      <c r="I30" s="261">
        <v>77.986774194000006</v>
      </c>
      <c r="J30" s="261">
        <v>78.589225806000002</v>
      </c>
      <c r="K30" s="261">
        <v>71.273700000000005</v>
      </c>
      <c r="L30" s="261">
        <v>72.881516129000005</v>
      </c>
      <c r="M30" s="261">
        <v>89.499233333000006</v>
      </c>
      <c r="N30" s="261">
        <v>97.039387097000002</v>
      </c>
      <c r="O30" s="261">
        <v>115.55025806</v>
      </c>
      <c r="P30" s="261">
        <v>109.01546429</v>
      </c>
      <c r="Q30" s="261">
        <v>89.734451613000004</v>
      </c>
      <c r="R30" s="261">
        <v>78.606233333000006</v>
      </c>
      <c r="S30" s="261">
        <v>72.265258064999998</v>
      </c>
      <c r="T30" s="261">
        <v>77.236466667000002</v>
      </c>
      <c r="U30" s="261">
        <v>83.535548387000006</v>
      </c>
      <c r="V30" s="261">
        <v>82.796806451999998</v>
      </c>
      <c r="W30" s="261">
        <v>76.451033332999998</v>
      </c>
      <c r="X30" s="261">
        <v>76.207193548000006</v>
      </c>
      <c r="Y30" s="261">
        <v>92.298199999999994</v>
      </c>
      <c r="Z30" s="261">
        <v>108.99809677</v>
      </c>
      <c r="AA30" s="261">
        <v>107.18551613</v>
      </c>
      <c r="AB30" s="261">
        <v>105.87621428999999</v>
      </c>
      <c r="AC30" s="261">
        <v>97.627516129</v>
      </c>
      <c r="AD30" s="261">
        <v>80.943266667000003</v>
      </c>
      <c r="AE30" s="261">
        <v>74.845903226000004</v>
      </c>
      <c r="AF30" s="261">
        <v>78.971366666999998</v>
      </c>
      <c r="AG30" s="261">
        <v>86.207322581</v>
      </c>
      <c r="AH30" s="261">
        <v>86.409451613000002</v>
      </c>
      <c r="AI30" s="261">
        <v>79.385666666999995</v>
      </c>
      <c r="AJ30" s="261">
        <v>78.918645161000001</v>
      </c>
      <c r="AK30" s="261">
        <v>94.372633332999996</v>
      </c>
      <c r="AL30" s="261">
        <v>102.50525806</v>
      </c>
      <c r="AM30" s="261">
        <v>120.3901652</v>
      </c>
      <c r="AN30" s="261">
        <v>102.68403965</v>
      </c>
      <c r="AO30" s="261">
        <v>90.552098834000006</v>
      </c>
      <c r="AP30" s="261">
        <v>80.151328397</v>
      </c>
      <c r="AQ30" s="261">
        <v>75.512521324000005</v>
      </c>
      <c r="AR30" s="261">
        <v>81.275747167000006</v>
      </c>
      <c r="AS30" s="261">
        <v>88.828691840999994</v>
      </c>
      <c r="AT30" s="261">
        <v>87.841357673000005</v>
      </c>
      <c r="AU30" s="261">
        <v>80.804947795000004</v>
      </c>
      <c r="AV30" s="261">
        <v>78.628615132999997</v>
      </c>
      <c r="AW30" s="261">
        <v>90.576047298000006</v>
      </c>
      <c r="AX30" s="261">
        <v>108.47260574000001</v>
      </c>
      <c r="AY30" s="835">
        <v>126.79358591</v>
      </c>
      <c r="AZ30" s="835">
        <v>115.89453075</v>
      </c>
      <c r="BA30" s="835">
        <v>88.946074418999999</v>
      </c>
      <c r="BB30" s="835">
        <v>79.750790531000007</v>
      </c>
      <c r="BC30" s="835">
        <v>74.146702099999999</v>
      </c>
      <c r="BD30" s="835">
        <v>79.021668099999999</v>
      </c>
      <c r="BE30" s="382">
        <v>86.091809999999995</v>
      </c>
      <c r="BF30" s="382">
        <v>86.817899999999995</v>
      </c>
      <c r="BG30" s="382">
        <v>80.038359999999997</v>
      </c>
      <c r="BH30" s="382">
        <v>79.937799999999996</v>
      </c>
      <c r="BI30" s="382">
        <v>92.821439999999996</v>
      </c>
      <c r="BJ30" s="382">
        <v>107.8633</v>
      </c>
      <c r="BK30" s="382">
        <v>115.79170000000001</v>
      </c>
      <c r="BL30" s="382">
        <v>108.5003</v>
      </c>
      <c r="BM30" s="382">
        <v>92.501840000000001</v>
      </c>
      <c r="BN30" s="382">
        <v>79.878950000000003</v>
      </c>
      <c r="BO30" s="382">
        <v>74.218639999999994</v>
      </c>
      <c r="BP30" s="382">
        <v>79.893659999999997</v>
      </c>
      <c r="BQ30" s="382">
        <v>88.829400000000007</v>
      </c>
      <c r="BR30" s="382">
        <v>88.514790000000005</v>
      </c>
      <c r="BS30" s="382">
        <v>81.653109999999998</v>
      </c>
      <c r="BT30" s="382">
        <v>80.204759999999993</v>
      </c>
      <c r="BU30" s="382">
        <v>94.207269999999994</v>
      </c>
      <c r="BV30" s="382">
        <v>109.5271</v>
      </c>
    </row>
    <row r="31" spans="1:74" ht="11.05" customHeight="1" x14ac:dyDescent="0.2">
      <c r="A31" s="209" t="s">
        <v>734</v>
      </c>
      <c r="B31" s="539" t="s">
        <v>735</v>
      </c>
      <c r="C31" s="516">
        <v>28.879483871000001</v>
      </c>
      <c r="D31" s="516">
        <v>31.28</v>
      </c>
      <c r="E31" s="516">
        <v>18.521387097000002</v>
      </c>
      <c r="F31" s="516">
        <v>11.403533333</v>
      </c>
      <c r="G31" s="516">
        <v>7.0301612902999997</v>
      </c>
      <c r="H31" s="516">
        <v>4.3185666666999998</v>
      </c>
      <c r="I31" s="516">
        <v>3.6412258065000001</v>
      </c>
      <c r="J31" s="516">
        <v>3.4335806452000002</v>
      </c>
      <c r="K31" s="516">
        <v>3.9506000000000001</v>
      </c>
      <c r="L31" s="516">
        <v>6.2142580645000001</v>
      </c>
      <c r="M31" s="516">
        <v>16.068766666999998</v>
      </c>
      <c r="N31" s="516">
        <v>21.588548386999999</v>
      </c>
      <c r="O31" s="516">
        <v>30.888548387</v>
      </c>
      <c r="P31" s="516">
        <v>28.257357143</v>
      </c>
      <c r="Q31" s="516">
        <v>18.985451612999999</v>
      </c>
      <c r="R31" s="516">
        <v>12.8185</v>
      </c>
      <c r="S31" s="516">
        <v>6.4925483871000003</v>
      </c>
      <c r="T31" s="516">
        <v>4.1313333332999997</v>
      </c>
      <c r="U31" s="516">
        <v>3.556</v>
      </c>
      <c r="V31" s="516">
        <v>3.3192903226000001</v>
      </c>
      <c r="W31" s="516">
        <v>3.8031000000000001</v>
      </c>
      <c r="X31" s="516">
        <v>7.8042903226</v>
      </c>
      <c r="Y31" s="516">
        <v>17.107500000000002</v>
      </c>
      <c r="Z31" s="516">
        <v>26.929032257999999</v>
      </c>
      <c r="AA31" s="516">
        <v>26.045516128999999</v>
      </c>
      <c r="AB31" s="516">
        <v>24.658714285999999</v>
      </c>
      <c r="AC31" s="516">
        <v>20.557225806000002</v>
      </c>
      <c r="AD31" s="516">
        <v>11.354433332999999</v>
      </c>
      <c r="AE31" s="516">
        <v>6.4063548387000004</v>
      </c>
      <c r="AF31" s="516">
        <v>4.3322333332999996</v>
      </c>
      <c r="AG31" s="516">
        <v>3.6317096773999999</v>
      </c>
      <c r="AH31" s="516">
        <v>3.4210967742</v>
      </c>
      <c r="AI31" s="516">
        <v>3.8123999999999998</v>
      </c>
      <c r="AJ31" s="516">
        <v>7.3594838710000001</v>
      </c>
      <c r="AK31" s="516">
        <v>16.571333332999998</v>
      </c>
      <c r="AL31" s="516">
        <v>21.313032258</v>
      </c>
      <c r="AM31" s="516">
        <v>30.146709677</v>
      </c>
      <c r="AN31" s="516">
        <v>22.321034482999998</v>
      </c>
      <c r="AO31" s="516">
        <v>16.432290323</v>
      </c>
      <c r="AP31" s="516">
        <v>10.603866667</v>
      </c>
      <c r="AQ31" s="516">
        <v>5.5670967742000004</v>
      </c>
      <c r="AR31" s="516">
        <v>4.0743999999999998</v>
      </c>
      <c r="AS31" s="516">
        <v>3.4665161289999999</v>
      </c>
      <c r="AT31" s="516">
        <v>3.4084516129</v>
      </c>
      <c r="AU31" s="516">
        <v>3.7998333333000001</v>
      </c>
      <c r="AV31" s="516">
        <v>6.2730967741999999</v>
      </c>
      <c r="AW31" s="516">
        <v>13.773733332999999</v>
      </c>
      <c r="AX31" s="516">
        <v>24.467032258</v>
      </c>
      <c r="AY31" s="818">
        <v>33.401967741999997</v>
      </c>
      <c r="AZ31" s="818">
        <v>28.473964286000001</v>
      </c>
      <c r="BA31" s="818">
        <v>16.931322581</v>
      </c>
      <c r="BB31" s="818">
        <v>10.904233333000001</v>
      </c>
      <c r="BC31" s="818">
        <v>6.4432260000000001</v>
      </c>
      <c r="BD31" s="818">
        <v>4.0085899999999999</v>
      </c>
      <c r="BE31" s="302">
        <v>3.4165109999999999</v>
      </c>
      <c r="BF31" s="302">
        <v>3.4405899999999998</v>
      </c>
      <c r="BG31" s="302">
        <v>3.801587</v>
      </c>
      <c r="BH31" s="302">
        <v>7.5280760000000004</v>
      </c>
      <c r="BI31" s="302">
        <v>15.82306</v>
      </c>
      <c r="BJ31" s="302">
        <v>24.254909999999999</v>
      </c>
      <c r="BK31" s="302">
        <v>28.117139999999999</v>
      </c>
      <c r="BL31" s="302">
        <v>25.101610000000001</v>
      </c>
      <c r="BM31" s="302">
        <v>18.349810000000002</v>
      </c>
      <c r="BN31" s="302">
        <v>10.993510000000001</v>
      </c>
      <c r="BO31" s="302">
        <v>6.311153</v>
      </c>
      <c r="BP31" s="302">
        <v>4.1990400000000001</v>
      </c>
      <c r="BQ31" s="302">
        <v>3.5217960000000001</v>
      </c>
      <c r="BR31" s="302">
        <v>3.456277</v>
      </c>
      <c r="BS31" s="302">
        <v>3.8081960000000001</v>
      </c>
      <c r="BT31" s="302">
        <v>7.5303630000000004</v>
      </c>
      <c r="BU31" s="302">
        <v>15.762790000000001</v>
      </c>
      <c r="BV31" s="302">
        <v>24.163609999999998</v>
      </c>
    </row>
    <row r="32" spans="1:74" ht="11.05" customHeight="1" x14ac:dyDescent="0.2">
      <c r="A32" s="209" t="s">
        <v>736</v>
      </c>
      <c r="B32" s="539" t="s">
        <v>737</v>
      </c>
      <c r="C32" s="516">
        <v>16.014709676999999</v>
      </c>
      <c r="D32" s="516">
        <v>17.720071429000001</v>
      </c>
      <c r="E32" s="516">
        <v>11.523</v>
      </c>
      <c r="F32" s="516">
        <v>8.2424333332999993</v>
      </c>
      <c r="G32" s="516">
        <v>5.8760645160999996</v>
      </c>
      <c r="H32" s="516">
        <v>4.7786666667000004</v>
      </c>
      <c r="I32" s="516">
        <v>4.6074193548000002</v>
      </c>
      <c r="J32" s="516">
        <v>4.5474516128999998</v>
      </c>
      <c r="K32" s="516">
        <v>4.9851666666999996</v>
      </c>
      <c r="L32" s="516">
        <v>6.3043225806000001</v>
      </c>
      <c r="M32" s="516">
        <v>11.220433333000001</v>
      </c>
      <c r="N32" s="516">
        <v>12.936903226</v>
      </c>
      <c r="O32" s="516">
        <v>17.771000000000001</v>
      </c>
      <c r="P32" s="516">
        <v>16.572821429000001</v>
      </c>
      <c r="Q32" s="516">
        <v>12.434741935</v>
      </c>
      <c r="R32" s="516">
        <v>9.1979000000000006</v>
      </c>
      <c r="S32" s="516">
        <v>5.9086129031999999</v>
      </c>
      <c r="T32" s="516">
        <v>4.8707333332999996</v>
      </c>
      <c r="U32" s="516">
        <v>4.6646451613000002</v>
      </c>
      <c r="V32" s="516">
        <v>4.5670000000000002</v>
      </c>
      <c r="W32" s="516">
        <v>4.9968666666999999</v>
      </c>
      <c r="X32" s="516">
        <v>7.2032258064999999</v>
      </c>
      <c r="Y32" s="516">
        <v>11.7782</v>
      </c>
      <c r="Z32" s="516">
        <v>15.878548387</v>
      </c>
      <c r="AA32" s="516">
        <v>15.472129032</v>
      </c>
      <c r="AB32" s="516">
        <v>15.284428570999999</v>
      </c>
      <c r="AC32" s="516">
        <v>13.269193548000001</v>
      </c>
      <c r="AD32" s="516">
        <v>8.5131666667000001</v>
      </c>
      <c r="AE32" s="516">
        <v>5.9397741934999999</v>
      </c>
      <c r="AF32" s="516">
        <v>5.0293666666999997</v>
      </c>
      <c r="AG32" s="516">
        <v>4.6668064516000003</v>
      </c>
      <c r="AH32" s="516">
        <v>4.7703870968000004</v>
      </c>
      <c r="AI32" s="516">
        <v>4.9272</v>
      </c>
      <c r="AJ32" s="516">
        <v>7.2960967741999996</v>
      </c>
      <c r="AK32" s="516">
        <v>11.6561</v>
      </c>
      <c r="AL32" s="516">
        <v>13.414032258000001</v>
      </c>
      <c r="AM32" s="516">
        <v>17.557451613000001</v>
      </c>
      <c r="AN32" s="516">
        <v>14.398</v>
      </c>
      <c r="AO32" s="516">
        <v>11.244677419</v>
      </c>
      <c r="AP32" s="516">
        <v>8.2926000000000002</v>
      </c>
      <c r="AQ32" s="516">
        <v>5.7049354838999999</v>
      </c>
      <c r="AR32" s="516">
        <v>5.1289999999999996</v>
      </c>
      <c r="AS32" s="516">
        <v>4.7374193548000001</v>
      </c>
      <c r="AT32" s="516">
        <v>4.8108709676999997</v>
      </c>
      <c r="AU32" s="516">
        <v>5.1506999999999996</v>
      </c>
      <c r="AV32" s="516">
        <v>6.8662258065000001</v>
      </c>
      <c r="AW32" s="516">
        <v>10.552</v>
      </c>
      <c r="AX32" s="516">
        <v>15.069709677000001</v>
      </c>
      <c r="AY32" s="818">
        <v>19.734838709999998</v>
      </c>
      <c r="AZ32" s="818">
        <v>17.685357143000001</v>
      </c>
      <c r="BA32" s="818">
        <v>11.749225806</v>
      </c>
      <c r="BB32" s="818">
        <v>8.8528666667000007</v>
      </c>
      <c r="BC32" s="818">
        <v>6.2718350000000003</v>
      </c>
      <c r="BD32" s="818">
        <v>5.0442340000000003</v>
      </c>
      <c r="BE32" s="302">
        <v>4.6368650000000002</v>
      </c>
      <c r="BF32" s="302">
        <v>4.6897830000000003</v>
      </c>
      <c r="BG32" s="302">
        <v>5.2000140000000004</v>
      </c>
      <c r="BH32" s="302">
        <v>7.5002560000000003</v>
      </c>
      <c r="BI32" s="302">
        <v>11.427099999999999</v>
      </c>
      <c r="BJ32" s="302">
        <v>14.957100000000001</v>
      </c>
      <c r="BK32" s="302">
        <v>16.81681</v>
      </c>
      <c r="BL32" s="302">
        <v>15.702109999999999</v>
      </c>
      <c r="BM32" s="302">
        <v>12.390739999999999</v>
      </c>
      <c r="BN32" s="302">
        <v>8.6272249999999993</v>
      </c>
      <c r="BO32" s="302">
        <v>6.191872</v>
      </c>
      <c r="BP32" s="302">
        <v>5.1440590000000004</v>
      </c>
      <c r="BQ32" s="302">
        <v>4.6913650000000002</v>
      </c>
      <c r="BR32" s="302">
        <v>4.7230460000000001</v>
      </c>
      <c r="BS32" s="302">
        <v>5.2451809999999996</v>
      </c>
      <c r="BT32" s="302">
        <v>7.541531</v>
      </c>
      <c r="BU32" s="302">
        <v>11.43173</v>
      </c>
      <c r="BV32" s="302">
        <v>14.948589999999999</v>
      </c>
    </row>
    <row r="33" spans="1:75" ht="11.05" customHeight="1" x14ac:dyDescent="0.2">
      <c r="A33" s="209" t="s">
        <v>738</v>
      </c>
      <c r="B33" s="539" t="s">
        <v>739</v>
      </c>
      <c r="C33" s="516">
        <v>25.674258065</v>
      </c>
      <c r="D33" s="516">
        <v>24.630892856999999</v>
      </c>
      <c r="E33" s="516">
        <v>22.872129032</v>
      </c>
      <c r="F33" s="516">
        <v>22.718900000000001</v>
      </c>
      <c r="G33" s="516">
        <v>21.429967741999999</v>
      </c>
      <c r="H33" s="516">
        <v>21.481133332999999</v>
      </c>
      <c r="I33" s="516">
        <v>21.695032258000001</v>
      </c>
      <c r="J33" s="516">
        <v>21.756483871</v>
      </c>
      <c r="K33" s="516">
        <v>21.503066666999999</v>
      </c>
      <c r="L33" s="516">
        <v>22.052129032</v>
      </c>
      <c r="M33" s="516">
        <v>24.537299999999998</v>
      </c>
      <c r="N33" s="516">
        <v>25.093870968000001</v>
      </c>
      <c r="O33" s="516">
        <v>26.604225805999999</v>
      </c>
      <c r="P33" s="516">
        <v>26.028178571000002</v>
      </c>
      <c r="Q33" s="516">
        <v>24.527354839000001</v>
      </c>
      <c r="R33" s="516">
        <v>23.503866667</v>
      </c>
      <c r="S33" s="516">
        <v>22.040903226000001</v>
      </c>
      <c r="T33" s="516">
        <v>21.805066666999998</v>
      </c>
      <c r="U33" s="516">
        <v>21.416193547999999</v>
      </c>
      <c r="V33" s="516">
        <v>21.810903226000001</v>
      </c>
      <c r="W33" s="516">
        <v>21.7515</v>
      </c>
      <c r="X33" s="516">
        <v>22.293677419000002</v>
      </c>
      <c r="Y33" s="516">
        <v>24.297466666999998</v>
      </c>
      <c r="Z33" s="516">
        <v>24.517870968</v>
      </c>
      <c r="AA33" s="516">
        <v>24.859677419</v>
      </c>
      <c r="AB33" s="516">
        <v>25.302535714000001</v>
      </c>
      <c r="AC33" s="516">
        <v>24.455548387</v>
      </c>
      <c r="AD33" s="516">
        <v>23.564266666999998</v>
      </c>
      <c r="AE33" s="516">
        <v>22.008225805999999</v>
      </c>
      <c r="AF33" s="516">
        <v>21.875333333</v>
      </c>
      <c r="AG33" s="516">
        <v>21.621129031999999</v>
      </c>
      <c r="AH33" s="516">
        <v>22.172161289999998</v>
      </c>
      <c r="AI33" s="516">
        <v>22.351400000000002</v>
      </c>
      <c r="AJ33" s="516">
        <v>22.911354839000001</v>
      </c>
      <c r="AK33" s="516">
        <v>24.712333333</v>
      </c>
      <c r="AL33" s="516">
        <v>25.474967742</v>
      </c>
      <c r="AM33" s="516">
        <v>25.895516129000001</v>
      </c>
      <c r="AN33" s="516">
        <v>24.72737931</v>
      </c>
      <c r="AO33" s="516">
        <v>24.120032257999998</v>
      </c>
      <c r="AP33" s="516">
        <v>23.333100000000002</v>
      </c>
      <c r="AQ33" s="516">
        <v>22.127516129</v>
      </c>
      <c r="AR33" s="516">
        <v>21.932766666999999</v>
      </c>
      <c r="AS33" s="516">
        <v>22.112741934999999</v>
      </c>
      <c r="AT33" s="516">
        <v>22.510290323</v>
      </c>
      <c r="AU33" s="516">
        <v>22.307133332999999</v>
      </c>
      <c r="AV33" s="516">
        <v>22.360483871</v>
      </c>
      <c r="AW33" s="516">
        <v>24.128666667000001</v>
      </c>
      <c r="AX33" s="516">
        <v>25.755580644999998</v>
      </c>
      <c r="AY33" s="818">
        <v>26.815935484000001</v>
      </c>
      <c r="AZ33" s="818">
        <v>26.305107143000001</v>
      </c>
      <c r="BA33" s="818">
        <v>24.173806452000001</v>
      </c>
      <c r="BB33" s="818">
        <v>23.289566666999999</v>
      </c>
      <c r="BC33" s="818">
        <v>21.95166</v>
      </c>
      <c r="BD33" s="818">
        <v>21.729489999999998</v>
      </c>
      <c r="BE33" s="302">
        <v>21.66986</v>
      </c>
      <c r="BF33" s="302">
        <v>22.010649999999998</v>
      </c>
      <c r="BG33" s="302">
        <v>22.06279</v>
      </c>
      <c r="BH33" s="302">
        <v>22.479500000000002</v>
      </c>
      <c r="BI33" s="302">
        <v>24.38862</v>
      </c>
      <c r="BJ33" s="302">
        <v>25.235579999999999</v>
      </c>
      <c r="BK33" s="302">
        <v>25.71435</v>
      </c>
      <c r="BL33" s="302">
        <v>25.271100000000001</v>
      </c>
      <c r="BM33" s="302">
        <v>23.843610000000002</v>
      </c>
      <c r="BN33" s="302">
        <v>22.879960000000001</v>
      </c>
      <c r="BO33" s="302">
        <v>21.640550000000001</v>
      </c>
      <c r="BP33" s="302">
        <v>21.501899999999999</v>
      </c>
      <c r="BQ33" s="302">
        <v>21.476790000000001</v>
      </c>
      <c r="BR33" s="302">
        <v>21.84224</v>
      </c>
      <c r="BS33" s="302">
        <v>21.920110000000001</v>
      </c>
      <c r="BT33" s="302">
        <v>22.350909999999999</v>
      </c>
      <c r="BU33" s="302">
        <v>24.28837</v>
      </c>
      <c r="BV33" s="302">
        <v>25.17117</v>
      </c>
    </row>
    <row r="34" spans="1:75" ht="11.05" customHeight="1" x14ac:dyDescent="0.2">
      <c r="A34" s="209" t="s">
        <v>740</v>
      </c>
      <c r="B34" s="539" t="s">
        <v>741</v>
      </c>
      <c r="C34" s="516">
        <v>27.87178274</v>
      </c>
      <c r="D34" s="516">
        <v>28.019485209999999</v>
      </c>
      <c r="E34" s="516">
        <v>23.93483681</v>
      </c>
      <c r="F34" s="516">
        <v>25.376018299999998</v>
      </c>
      <c r="G34" s="516">
        <v>26.252197389999999</v>
      </c>
      <c r="H34" s="516">
        <v>36.236205830000003</v>
      </c>
      <c r="I34" s="516">
        <v>39.949802579999997</v>
      </c>
      <c r="J34" s="516">
        <v>40.720301130000003</v>
      </c>
      <c r="K34" s="516">
        <v>32.95772247</v>
      </c>
      <c r="L34" s="516">
        <v>30.292222580000001</v>
      </c>
      <c r="M34" s="516">
        <v>28.944711399999999</v>
      </c>
      <c r="N34" s="516">
        <v>28.353089579999999</v>
      </c>
      <c r="O34" s="516">
        <v>30.619830189999998</v>
      </c>
      <c r="P34" s="516">
        <v>28.714266930000001</v>
      </c>
      <c r="Q34" s="516">
        <v>25.059587000000001</v>
      </c>
      <c r="R34" s="516">
        <v>24.769173070000001</v>
      </c>
      <c r="S34" s="516">
        <v>29.764088709999999</v>
      </c>
      <c r="T34" s="516">
        <v>38.150875429999999</v>
      </c>
      <c r="U34" s="516">
        <v>45.321610229999997</v>
      </c>
      <c r="V34" s="516">
        <v>44.52079165</v>
      </c>
      <c r="W34" s="516">
        <v>37.504624030000002</v>
      </c>
      <c r="X34" s="516">
        <v>30.530112259999999</v>
      </c>
      <c r="Y34" s="516">
        <v>30.07022907</v>
      </c>
      <c r="Z34" s="516">
        <v>32.012954550000003</v>
      </c>
      <c r="AA34" s="516">
        <v>31.050828970000001</v>
      </c>
      <c r="AB34" s="516">
        <v>30.91367511</v>
      </c>
      <c r="AC34" s="516">
        <v>30.186615450000001</v>
      </c>
      <c r="AD34" s="516">
        <v>28.730536669999999</v>
      </c>
      <c r="AE34" s="516">
        <v>31.894795030000001</v>
      </c>
      <c r="AF34" s="516">
        <v>39.223677070000001</v>
      </c>
      <c r="AG34" s="516">
        <v>47.519264190000001</v>
      </c>
      <c r="AH34" s="516">
        <v>47.416378969999997</v>
      </c>
      <c r="AI34" s="516">
        <v>39.919651899999998</v>
      </c>
      <c r="AJ34" s="516">
        <v>32.73349477</v>
      </c>
      <c r="AK34" s="516">
        <v>32.064076399999998</v>
      </c>
      <c r="AL34" s="516">
        <v>33.278797869999998</v>
      </c>
      <c r="AM34" s="516">
        <v>36.659584549999998</v>
      </c>
      <c r="AN34" s="516">
        <v>31.627479309999998</v>
      </c>
      <c r="AO34" s="516">
        <v>29.75000206</v>
      </c>
      <c r="AP34" s="516">
        <v>29.347961730000002</v>
      </c>
      <c r="AQ34" s="516">
        <v>33.719585840000001</v>
      </c>
      <c r="AR34" s="516">
        <v>41.469480500000003</v>
      </c>
      <c r="AS34" s="516">
        <v>49.49620797</v>
      </c>
      <c r="AT34" s="516">
        <v>48.176744769999999</v>
      </c>
      <c r="AU34" s="516">
        <v>40.93118973</v>
      </c>
      <c r="AV34" s="516">
        <v>34.53716352</v>
      </c>
      <c r="AW34" s="516">
        <v>33.068155900000001</v>
      </c>
      <c r="AX34" s="516">
        <v>33.331315420000003</v>
      </c>
      <c r="AY34" s="818">
        <v>36.383553650000003</v>
      </c>
      <c r="AZ34" s="818">
        <v>33.343844109999999</v>
      </c>
      <c r="BA34" s="818">
        <v>26.896171194000001</v>
      </c>
      <c r="BB34" s="818">
        <v>27.861399132999999</v>
      </c>
      <c r="BC34" s="818">
        <v>30.92822</v>
      </c>
      <c r="BD34" s="818">
        <v>39.51211</v>
      </c>
      <c r="BE34" s="302">
        <v>47.352040000000002</v>
      </c>
      <c r="BF34" s="302">
        <v>47.610199999999999</v>
      </c>
      <c r="BG34" s="302">
        <v>40.19312</v>
      </c>
      <c r="BH34" s="302">
        <v>33.682380000000002</v>
      </c>
      <c r="BI34" s="302">
        <v>31.904689999999999</v>
      </c>
      <c r="BJ34" s="302">
        <v>33.535440000000001</v>
      </c>
      <c r="BK34" s="302">
        <v>34.893529999999998</v>
      </c>
      <c r="BL34" s="302">
        <v>32.555889999999998</v>
      </c>
      <c r="BM34" s="302">
        <v>28.640650000000001</v>
      </c>
      <c r="BN34" s="302">
        <v>28.605029999999999</v>
      </c>
      <c r="BO34" s="302">
        <v>31.508379999999999</v>
      </c>
      <c r="BP34" s="302">
        <v>40.255310000000001</v>
      </c>
      <c r="BQ34" s="302">
        <v>50.003160000000001</v>
      </c>
      <c r="BR34" s="302">
        <v>49.359639999999999</v>
      </c>
      <c r="BS34" s="302">
        <v>41.828809999999997</v>
      </c>
      <c r="BT34" s="302">
        <v>33.987650000000002</v>
      </c>
      <c r="BU34" s="302">
        <v>33.365490000000001</v>
      </c>
      <c r="BV34" s="302">
        <v>35.225850000000001</v>
      </c>
    </row>
    <row r="35" spans="1:75" ht="11.05" customHeight="1" x14ac:dyDescent="0.2">
      <c r="A35" s="209" t="s">
        <v>742</v>
      </c>
      <c r="B35" s="539" t="s">
        <v>743</v>
      </c>
      <c r="C35" s="516">
        <v>4.9656451613000003</v>
      </c>
      <c r="D35" s="516">
        <v>4.5977857142999996</v>
      </c>
      <c r="E35" s="516">
        <v>5.0143870968000002</v>
      </c>
      <c r="F35" s="516">
        <v>5.0536666666999999</v>
      </c>
      <c r="G35" s="516">
        <v>5.0496129031999999</v>
      </c>
      <c r="H35" s="516">
        <v>5.0315000000000003</v>
      </c>
      <c r="I35" s="516">
        <v>5.0790645160999999</v>
      </c>
      <c r="J35" s="516">
        <v>5.0940967741999996</v>
      </c>
      <c r="K35" s="516">
        <v>5.1287000000000003</v>
      </c>
      <c r="L35" s="516">
        <v>5.2101290323000002</v>
      </c>
      <c r="M35" s="516">
        <v>5.2689333332999997</v>
      </c>
      <c r="N35" s="516">
        <v>5.3133225806000004</v>
      </c>
      <c r="O35" s="516">
        <v>4.9342580644999998</v>
      </c>
      <c r="P35" s="516">
        <v>4.9814642857000004</v>
      </c>
      <c r="Q35" s="516">
        <v>5.0631935484000001</v>
      </c>
      <c r="R35" s="516">
        <v>5.1130333332999998</v>
      </c>
      <c r="S35" s="516">
        <v>5.1165483870999999</v>
      </c>
      <c r="T35" s="516">
        <v>5.1318333333000004</v>
      </c>
      <c r="U35" s="516">
        <v>5.1727741934999996</v>
      </c>
      <c r="V35" s="516">
        <v>5.2063225806000002</v>
      </c>
      <c r="W35" s="516">
        <v>5.2870666667000004</v>
      </c>
      <c r="X35" s="516">
        <v>5.2776451612999997</v>
      </c>
      <c r="Y35" s="516">
        <v>5.2842666666999998</v>
      </c>
      <c r="Z35" s="516">
        <v>5.2083870968000001</v>
      </c>
      <c r="AA35" s="516">
        <v>5.3077419355000002</v>
      </c>
      <c r="AB35" s="516">
        <v>5.2941071428999997</v>
      </c>
      <c r="AC35" s="516">
        <v>5.3684516129000004</v>
      </c>
      <c r="AD35" s="516">
        <v>5.3209</v>
      </c>
      <c r="AE35" s="516">
        <v>5.3830967742000002</v>
      </c>
      <c r="AF35" s="516">
        <v>5.3635333333000004</v>
      </c>
      <c r="AG35" s="516">
        <v>5.3749677418999999</v>
      </c>
      <c r="AH35" s="516">
        <v>5.4124516129</v>
      </c>
      <c r="AI35" s="516">
        <v>5.4188666666999996</v>
      </c>
      <c r="AJ35" s="516">
        <v>5.4125483871000002</v>
      </c>
      <c r="AK35" s="516">
        <v>5.4899333332999998</v>
      </c>
      <c r="AL35" s="516">
        <v>5.4899354839000001</v>
      </c>
      <c r="AM35" s="516">
        <v>5.3564193547999999</v>
      </c>
      <c r="AN35" s="516">
        <v>5.5108275861999996</v>
      </c>
      <c r="AO35" s="516">
        <v>5.3683870968000003</v>
      </c>
      <c r="AP35" s="516">
        <v>5.3337333332999997</v>
      </c>
      <c r="AQ35" s="516">
        <v>5.3301935483999996</v>
      </c>
      <c r="AR35" s="516">
        <v>5.3871666666999998</v>
      </c>
      <c r="AS35" s="516">
        <v>5.4449032258000001</v>
      </c>
      <c r="AT35" s="516">
        <v>5.4016774194000003</v>
      </c>
      <c r="AU35" s="516">
        <v>5.3510666667000004</v>
      </c>
      <c r="AV35" s="516">
        <v>5.4096129032000002</v>
      </c>
      <c r="AW35" s="516">
        <v>5.4158666667000004</v>
      </c>
      <c r="AX35" s="516">
        <v>5.5289032257999997</v>
      </c>
      <c r="AY35" s="818">
        <v>5.441516129</v>
      </c>
      <c r="AZ35" s="818">
        <v>5.4858928570999996</v>
      </c>
      <c r="BA35" s="818">
        <v>5.6229677419000001</v>
      </c>
      <c r="BB35" s="818">
        <v>5.6208</v>
      </c>
      <c r="BC35" s="818">
        <v>5.555707</v>
      </c>
      <c r="BD35" s="818">
        <v>5.5448170000000001</v>
      </c>
      <c r="BE35" s="302">
        <v>5.5473100000000004</v>
      </c>
      <c r="BF35" s="302">
        <v>5.563866</v>
      </c>
      <c r="BG35" s="302">
        <v>5.5485769999999999</v>
      </c>
      <c r="BH35" s="302">
        <v>5.5129279999999996</v>
      </c>
      <c r="BI35" s="302">
        <v>5.5287800000000002</v>
      </c>
      <c r="BJ35" s="302">
        <v>5.5252470000000002</v>
      </c>
      <c r="BK35" s="302">
        <v>5.5668879999999996</v>
      </c>
      <c r="BL35" s="302">
        <v>5.4770300000000001</v>
      </c>
      <c r="BM35" s="302">
        <v>5.5192430000000003</v>
      </c>
      <c r="BN35" s="302">
        <v>5.5237220000000002</v>
      </c>
      <c r="BO35" s="302">
        <v>5.5372919999999999</v>
      </c>
      <c r="BP35" s="302">
        <v>5.5423770000000001</v>
      </c>
      <c r="BQ35" s="302">
        <v>5.5372529999999998</v>
      </c>
      <c r="BR35" s="302">
        <v>5.5391839999999997</v>
      </c>
      <c r="BS35" s="302">
        <v>5.5300840000000004</v>
      </c>
      <c r="BT35" s="302">
        <v>5.5274979999999996</v>
      </c>
      <c r="BU35" s="302">
        <v>5.5321090000000002</v>
      </c>
      <c r="BV35" s="302">
        <v>5.5755439999999998</v>
      </c>
    </row>
    <row r="36" spans="1:75" ht="11.05" customHeight="1" x14ac:dyDescent="0.2">
      <c r="A36" s="209" t="s">
        <v>744</v>
      </c>
      <c r="B36" s="539" t="s">
        <v>745</v>
      </c>
      <c r="C36" s="516">
        <v>4.0324193548</v>
      </c>
      <c r="D36" s="516">
        <v>4.1637142857000002</v>
      </c>
      <c r="E36" s="516">
        <v>3.1494193548</v>
      </c>
      <c r="F36" s="516">
        <v>2.7768000000000002</v>
      </c>
      <c r="G36" s="516">
        <v>2.4842258065</v>
      </c>
      <c r="H36" s="516">
        <v>2.7389000000000001</v>
      </c>
      <c r="I36" s="516">
        <v>2.8648387096999999</v>
      </c>
      <c r="J36" s="516">
        <v>2.8879032258000001</v>
      </c>
      <c r="K36" s="516">
        <v>2.5991</v>
      </c>
      <c r="L36" s="516">
        <v>2.6590645160999999</v>
      </c>
      <c r="M36" s="516">
        <v>3.3097333333000001</v>
      </c>
      <c r="N36" s="516">
        <v>3.6042903225999998</v>
      </c>
      <c r="O36" s="516">
        <v>4.5548387097000003</v>
      </c>
      <c r="P36" s="516">
        <v>4.2837857143000004</v>
      </c>
      <c r="Q36" s="516">
        <v>3.486516129</v>
      </c>
      <c r="R36" s="516">
        <v>3.0262333333</v>
      </c>
      <c r="S36" s="516">
        <v>2.7649677419000001</v>
      </c>
      <c r="T36" s="516">
        <v>2.9690333333000001</v>
      </c>
      <c r="U36" s="516">
        <v>3.2267419355000002</v>
      </c>
      <c r="V36" s="516">
        <v>3.1949354839000002</v>
      </c>
      <c r="W36" s="516">
        <v>2.9302999999999999</v>
      </c>
      <c r="X36" s="516">
        <v>2.9206451613</v>
      </c>
      <c r="Y36" s="516">
        <v>3.5829666667</v>
      </c>
      <c r="Z36" s="516">
        <v>4.2737419355000004</v>
      </c>
      <c r="AA36" s="516">
        <v>4.1340322581000004</v>
      </c>
      <c r="AB36" s="516">
        <v>4.0814285714</v>
      </c>
      <c r="AC36" s="516">
        <v>3.7437096774</v>
      </c>
      <c r="AD36" s="516">
        <v>3.0686333333000002</v>
      </c>
      <c r="AE36" s="516">
        <v>2.8186774194000002</v>
      </c>
      <c r="AF36" s="516">
        <v>2.9868666667000001</v>
      </c>
      <c r="AG36" s="516">
        <v>3.2800322580999999</v>
      </c>
      <c r="AH36" s="516">
        <v>3.2867096774000002</v>
      </c>
      <c r="AI36" s="516">
        <v>3.0014333333000001</v>
      </c>
      <c r="AJ36" s="516">
        <v>2.9827419355</v>
      </c>
      <c r="AK36" s="516">
        <v>3.6067</v>
      </c>
      <c r="AL36" s="516">
        <v>3.9367096774000001</v>
      </c>
      <c r="AM36" s="516">
        <v>4.5892258065</v>
      </c>
      <c r="AN36" s="516">
        <v>3.9140689654999998</v>
      </c>
      <c r="AO36" s="516">
        <v>3.4514516129000001</v>
      </c>
      <c r="AP36" s="516">
        <v>3.0548333333</v>
      </c>
      <c r="AQ36" s="516">
        <v>2.8779354839</v>
      </c>
      <c r="AR36" s="516">
        <v>3.0977000000000001</v>
      </c>
      <c r="AS36" s="516">
        <v>3.3857419355</v>
      </c>
      <c r="AT36" s="516">
        <v>3.3480645161</v>
      </c>
      <c r="AU36" s="516">
        <v>3.0797666666999999</v>
      </c>
      <c r="AV36" s="516">
        <v>2.9967741934999998</v>
      </c>
      <c r="AW36" s="516">
        <v>3.4523666667000001</v>
      </c>
      <c r="AX36" s="516">
        <v>4.1348064516000003</v>
      </c>
      <c r="AY36" s="818">
        <v>4.8335161290000004</v>
      </c>
      <c r="AZ36" s="818">
        <v>4.4181071429000003</v>
      </c>
      <c r="BA36" s="818">
        <v>3.3903225805999999</v>
      </c>
      <c r="BB36" s="818">
        <v>3.0396666667000001</v>
      </c>
      <c r="BC36" s="818">
        <v>2.813796</v>
      </c>
      <c r="BD36" s="818">
        <v>3.0001690000000001</v>
      </c>
      <c r="BE36" s="302">
        <v>3.2869630000000001</v>
      </c>
      <c r="BF36" s="302">
        <v>3.3205580000000001</v>
      </c>
      <c r="BG36" s="302">
        <v>3.0500180000000001</v>
      </c>
      <c r="BH36" s="302">
        <v>3.0524</v>
      </c>
      <c r="BI36" s="302">
        <v>3.566935</v>
      </c>
      <c r="BJ36" s="302">
        <v>4.1727299999999996</v>
      </c>
      <c r="BK36" s="302">
        <v>4.4837199999999999</v>
      </c>
      <c r="BL36" s="302">
        <v>4.1932879999999999</v>
      </c>
      <c r="BM36" s="302">
        <v>3.5585339999999999</v>
      </c>
      <c r="BN36" s="302">
        <v>3.0502539999999998</v>
      </c>
      <c r="BO36" s="302">
        <v>2.8301370000000001</v>
      </c>
      <c r="BP36" s="302">
        <v>3.0517159999999999</v>
      </c>
      <c r="BQ36" s="302">
        <v>3.3997769999999998</v>
      </c>
      <c r="BR36" s="302">
        <v>3.3951380000000002</v>
      </c>
      <c r="BS36" s="302">
        <v>3.1214719999999998</v>
      </c>
      <c r="BT36" s="302">
        <v>3.0675500000000002</v>
      </c>
      <c r="BU36" s="302">
        <v>3.6275149999999998</v>
      </c>
      <c r="BV36" s="302">
        <v>4.2430479999999999</v>
      </c>
    </row>
    <row r="37" spans="1:75" ht="11.05" customHeight="1" x14ac:dyDescent="0.2">
      <c r="A37" s="209" t="s">
        <v>746</v>
      </c>
      <c r="B37" s="539" t="s">
        <v>747</v>
      </c>
      <c r="C37" s="516">
        <v>0.14929032258</v>
      </c>
      <c r="D37" s="516">
        <v>0.14928571429000001</v>
      </c>
      <c r="E37" s="516">
        <v>0.14929032258</v>
      </c>
      <c r="F37" s="516">
        <v>0.14929999999999999</v>
      </c>
      <c r="G37" s="516">
        <v>0.14929032258</v>
      </c>
      <c r="H37" s="516">
        <v>0.14929999999999999</v>
      </c>
      <c r="I37" s="516">
        <v>0.14929032258</v>
      </c>
      <c r="J37" s="516">
        <v>0.14929032258</v>
      </c>
      <c r="K37" s="516">
        <v>0.14929999999999999</v>
      </c>
      <c r="L37" s="516">
        <v>0.14929032258</v>
      </c>
      <c r="M37" s="516">
        <v>0.14929999999999999</v>
      </c>
      <c r="N37" s="516">
        <v>0.14929032258</v>
      </c>
      <c r="O37" s="516">
        <v>0.17825806452000001</v>
      </c>
      <c r="P37" s="516">
        <v>0.17824999999999999</v>
      </c>
      <c r="Q37" s="516">
        <v>0.17825806452000001</v>
      </c>
      <c r="R37" s="516">
        <v>0.17823333332999999</v>
      </c>
      <c r="S37" s="516">
        <v>0.17825806452000001</v>
      </c>
      <c r="T37" s="516">
        <v>0.17823333332999999</v>
      </c>
      <c r="U37" s="516">
        <v>0.17825806452000001</v>
      </c>
      <c r="V37" s="516">
        <v>0.17825806452000001</v>
      </c>
      <c r="W37" s="516">
        <v>0.17823333332999999</v>
      </c>
      <c r="X37" s="516">
        <v>0.17825806452000001</v>
      </c>
      <c r="Y37" s="516">
        <v>0.17823333332999999</v>
      </c>
      <c r="Z37" s="516">
        <v>0.17825806452000001</v>
      </c>
      <c r="AA37" s="516">
        <v>0.17025806452</v>
      </c>
      <c r="AB37" s="516">
        <v>0.17025000000000001</v>
      </c>
      <c r="AC37" s="516">
        <v>0.17025806452</v>
      </c>
      <c r="AD37" s="516">
        <v>0.17023333332999999</v>
      </c>
      <c r="AE37" s="516">
        <v>0.17025806452</v>
      </c>
      <c r="AF37" s="516">
        <v>0.17023333332999999</v>
      </c>
      <c r="AG37" s="516">
        <v>0.17025806452</v>
      </c>
      <c r="AH37" s="516">
        <v>0.17025806452</v>
      </c>
      <c r="AI37" s="516">
        <v>0.17023333332999999</v>
      </c>
      <c r="AJ37" s="516">
        <v>0.17025806452</v>
      </c>
      <c r="AK37" s="516">
        <v>0.17023333332999999</v>
      </c>
      <c r="AL37" s="516">
        <v>0.17025806452</v>
      </c>
      <c r="AM37" s="516">
        <v>0.18525806451999999</v>
      </c>
      <c r="AN37" s="516">
        <v>0.18525</v>
      </c>
      <c r="AO37" s="516">
        <v>0.18525806451999999</v>
      </c>
      <c r="AP37" s="516">
        <v>0.18523333333</v>
      </c>
      <c r="AQ37" s="516">
        <v>0.18525806451999999</v>
      </c>
      <c r="AR37" s="516">
        <v>0.18523333333</v>
      </c>
      <c r="AS37" s="516">
        <v>0.18516129032</v>
      </c>
      <c r="AT37" s="516">
        <v>0.18525806451999999</v>
      </c>
      <c r="AU37" s="516">
        <v>0.18525806451999999</v>
      </c>
      <c r="AV37" s="516">
        <v>0.18525806451999999</v>
      </c>
      <c r="AW37" s="516">
        <v>0.18525806451999999</v>
      </c>
      <c r="AX37" s="516">
        <v>0.18525806451999999</v>
      </c>
      <c r="AY37" s="818">
        <v>0.18225806452000001</v>
      </c>
      <c r="AZ37" s="818">
        <v>0.18225806452000001</v>
      </c>
      <c r="BA37" s="818">
        <v>0.18225806452000001</v>
      </c>
      <c r="BB37" s="818">
        <v>0.18225806452000001</v>
      </c>
      <c r="BC37" s="818">
        <v>0.18225810000000001</v>
      </c>
      <c r="BD37" s="818">
        <v>0.18225810000000001</v>
      </c>
      <c r="BE37" s="302">
        <v>0.18225810000000001</v>
      </c>
      <c r="BF37" s="302">
        <v>0.18225810000000001</v>
      </c>
      <c r="BG37" s="302">
        <v>0.18225810000000001</v>
      </c>
      <c r="BH37" s="302">
        <v>0.18225810000000001</v>
      </c>
      <c r="BI37" s="302">
        <v>0.18225810000000001</v>
      </c>
      <c r="BJ37" s="302">
        <v>0.18225810000000001</v>
      </c>
      <c r="BK37" s="302">
        <v>0.19925809999999999</v>
      </c>
      <c r="BL37" s="302">
        <v>0.19925809999999999</v>
      </c>
      <c r="BM37" s="302">
        <v>0.19925809999999999</v>
      </c>
      <c r="BN37" s="302">
        <v>0.19925809999999999</v>
      </c>
      <c r="BO37" s="302">
        <v>0.19925809999999999</v>
      </c>
      <c r="BP37" s="302">
        <v>0.19925809999999999</v>
      </c>
      <c r="BQ37" s="302">
        <v>0.19925809999999999</v>
      </c>
      <c r="BR37" s="302">
        <v>0.19925809999999999</v>
      </c>
      <c r="BS37" s="302">
        <v>0.19925809999999999</v>
      </c>
      <c r="BT37" s="302">
        <v>0.19925809999999999</v>
      </c>
      <c r="BU37" s="302">
        <v>0.19925809999999999</v>
      </c>
      <c r="BV37" s="302">
        <v>0.19925809999999999</v>
      </c>
    </row>
    <row r="38" spans="1:75" ht="11.05" customHeight="1" x14ac:dyDescent="0.2">
      <c r="A38" s="209"/>
      <c r="B38" s="210"/>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4"/>
      <c r="AN38" s="374"/>
      <c r="AO38" s="374"/>
      <c r="AP38" s="374"/>
      <c r="AQ38" s="374"/>
      <c r="AR38" s="374"/>
      <c r="AS38" s="374"/>
      <c r="AT38" s="374"/>
      <c r="AU38" s="374"/>
      <c r="AV38" s="374"/>
      <c r="AW38" s="374"/>
      <c r="AX38" s="374"/>
      <c r="AY38" s="816"/>
      <c r="AZ38" s="816"/>
      <c r="BA38" s="816"/>
      <c r="BB38" s="816"/>
      <c r="BC38" s="816"/>
      <c r="BD38" s="816"/>
      <c r="BE38" s="300"/>
      <c r="BF38" s="300"/>
      <c r="BG38" s="300"/>
      <c r="BH38" s="300"/>
      <c r="BI38" s="300"/>
      <c r="BJ38" s="501"/>
      <c r="BK38" s="501"/>
      <c r="BL38" s="501"/>
      <c r="BM38" s="501"/>
      <c r="BN38" s="501"/>
      <c r="BO38" s="501"/>
      <c r="BP38" s="501"/>
      <c r="BQ38" s="501"/>
      <c r="BR38" s="501"/>
      <c r="BS38" s="501"/>
      <c r="BT38" s="501"/>
      <c r="BU38" s="501"/>
      <c r="BV38" s="501"/>
    </row>
    <row r="39" spans="1:75" ht="11.05" customHeight="1" x14ac:dyDescent="0.2">
      <c r="A39" s="544"/>
      <c r="B39" s="31" t="s">
        <v>748</v>
      </c>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601"/>
      <c r="AZ39" s="601"/>
      <c r="BA39" s="601"/>
      <c r="BB39" s="601"/>
      <c r="BC39" s="601"/>
      <c r="BD39" s="601"/>
      <c r="BE39" s="602"/>
      <c r="BF39" s="602"/>
      <c r="BG39" s="602"/>
      <c r="BH39" s="602"/>
      <c r="BI39" s="602"/>
      <c r="BJ39" s="602"/>
      <c r="BK39" s="602"/>
      <c r="BL39" s="602"/>
      <c r="BM39" s="602"/>
      <c r="BN39" s="602"/>
      <c r="BO39" s="602"/>
      <c r="BP39" s="602"/>
      <c r="BQ39" s="602"/>
      <c r="BR39" s="602"/>
      <c r="BS39" s="602"/>
      <c r="BT39" s="602"/>
      <c r="BU39" s="602"/>
      <c r="BV39" s="602"/>
    </row>
    <row r="40" spans="1:75" ht="11.05" customHeight="1" x14ac:dyDescent="0.2">
      <c r="A40" s="537" t="s">
        <v>749</v>
      </c>
      <c r="B40" s="538" t="s">
        <v>750</v>
      </c>
      <c r="C40" s="295">
        <v>2634.9670000000001</v>
      </c>
      <c r="D40" s="295">
        <v>1859.2180000000001</v>
      </c>
      <c r="E40" s="295">
        <v>1801.2249999999999</v>
      </c>
      <c r="F40" s="295">
        <v>1975.0329999999999</v>
      </c>
      <c r="G40" s="295">
        <v>2389.8910000000001</v>
      </c>
      <c r="H40" s="295">
        <v>2585.1260000000002</v>
      </c>
      <c r="I40" s="295">
        <v>2754.7139999999999</v>
      </c>
      <c r="J40" s="295">
        <v>2917.268</v>
      </c>
      <c r="K40" s="295">
        <v>3305.982</v>
      </c>
      <c r="L40" s="295">
        <v>3665.3850000000002</v>
      </c>
      <c r="M40" s="295">
        <v>3532.7750000000001</v>
      </c>
      <c r="N40" s="295">
        <v>3209.982</v>
      </c>
      <c r="O40" s="295">
        <v>2215.9409999999998</v>
      </c>
      <c r="P40" s="295">
        <v>1562.018</v>
      </c>
      <c r="Q40" s="295">
        <v>1401.4649999999999</v>
      </c>
      <c r="R40" s="295">
        <v>1611.7650000000001</v>
      </c>
      <c r="S40" s="295">
        <v>2001.915</v>
      </c>
      <c r="T40" s="295">
        <v>2325.3209999999999</v>
      </c>
      <c r="U40" s="295">
        <v>2505.1219999999998</v>
      </c>
      <c r="V40" s="295">
        <v>2709.422</v>
      </c>
      <c r="W40" s="295">
        <v>3145.643</v>
      </c>
      <c r="X40" s="295">
        <v>3569.384</v>
      </c>
      <c r="Y40" s="295">
        <v>3501.05</v>
      </c>
      <c r="Z40" s="295">
        <v>2925.38</v>
      </c>
      <c r="AA40" s="295">
        <v>2470.0149999999999</v>
      </c>
      <c r="AB40" s="295">
        <v>2072.183</v>
      </c>
      <c r="AC40" s="295">
        <v>1849.895</v>
      </c>
      <c r="AD40" s="295">
        <v>2116.4609999999998</v>
      </c>
      <c r="AE40" s="295">
        <v>2576.48</v>
      </c>
      <c r="AF40" s="295">
        <v>2901.6610000000001</v>
      </c>
      <c r="AG40" s="295">
        <v>3035.1959999999999</v>
      </c>
      <c r="AH40" s="295">
        <v>3167.9470000000001</v>
      </c>
      <c r="AI40" s="295">
        <v>3489.8319999999999</v>
      </c>
      <c r="AJ40" s="295">
        <v>3809.3820000000001</v>
      </c>
      <c r="AK40" s="295">
        <v>3742.2440000000001</v>
      </c>
      <c r="AL40" s="295">
        <v>3457.4810000000002</v>
      </c>
      <c r="AM40" s="295">
        <v>2611.3649999999998</v>
      </c>
      <c r="AN40" s="295">
        <v>2349.6799999999998</v>
      </c>
      <c r="AO40" s="295">
        <v>2306.056</v>
      </c>
      <c r="AP40" s="295">
        <v>2562.4479999999999</v>
      </c>
      <c r="AQ40" s="295">
        <v>2923.1759999999999</v>
      </c>
      <c r="AR40" s="295">
        <v>3174.9720000000002</v>
      </c>
      <c r="AS40" s="295">
        <v>3293.614</v>
      </c>
      <c r="AT40" s="295">
        <v>3370.2539999999999</v>
      </c>
      <c r="AU40" s="295">
        <v>3615.3359999999998</v>
      </c>
      <c r="AV40" s="295">
        <v>3938.3980000000001</v>
      </c>
      <c r="AW40" s="295">
        <v>3914.8719999999998</v>
      </c>
      <c r="AX40" s="295">
        <v>3438.0050000000001</v>
      </c>
      <c r="AY40" s="822">
        <v>2424.5990000000002</v>
      </c>
      <c r="AZ40" s="822">
        <v>1789.6189999999999</v>
      </c>
      <c r="BA40" s="822">
        <v>1835.8679999999999</v>
      </c>
      <c r="BB40" s="822">
        <v>2141.337</v>
      </c>
      <c r="BC40" s="822">
        <v>2639.8645713999999</v>
      </c>
      <c r="BD40" s="822">
        <v>3014.9884286000001</v>
      </c>
      <c r="BE40" s="306">
        <v>3189.7469999999998</v>
      </c>
      <c r="BF40" s="306">
        <v>3322.8890000000001</v>
      </c>
      <c r="BG40" s="306">
        <v>3638.0120000000002</v>
      </c>
      <c r="BH40" s="306">
        <v>3909.8960000000002</v>
      </c>
      <c r="BI40" s="306">
        <v>3829.0529999999999</v>
      </c>
      <c r="BJ40" s="306">
        <v>3290.259</v>
      </c>
      <c r="BK40" s="306">
        <v>2520.6689999999999</v>
      </c>
      <c r="BL40" s="306">
        <v>1985.9380000000001</v>
      </c>
      <c r="BM40" s="306">
        <v>1856.8219999999999</v>
      </c>
      <c r="BN40" s="306">
        <v>2106.5650000000001</v>
      </c>
      <c r="BO40" s="306">
        <v>2536.1039999999998</v>
      </c>
      <c r="BP40" s="306">
        <v>2824.596</v>
      </c>
      <c r="BQ40" s="306">
        <v>2917.5610000000001</v>
      </c>
      <c r="BR40" s="306">
        <v>2988.625</v>
      </c>
      <c r="BS40" s="306">
        <v>3256.8739999999998</v>
      </c>
      <c r="BT40" s="306">
        <v>3516.0889999999999</v>
      </c>
      <c r="BU40" s="306">
        <v>3374.8530000000001</v>
      </c>
      <c r="BV40" s="306">
        <v>2825.5990000000002</v>
      </c>
    </row>
    <row r="41" spans="1:75" ht="11.05" customHeight="1" x14ac:dyDescent="0.2">
      <c r="A41" s="209" t="s">
        <v>751</v>
      </c>
      <c r="B41" s="539" t="s">
        <v>752</v>
      </c>
      <c r="C41" s="295">
        <v>557.01900000000001</v>
      </c>
      <c r="D41" s="295">
        <v>377.28300000000002</v>
      </c>
      <c r="E41" s="295">
        <v>312.65199999999999</v>
      </c>
      <c r="F41" s="295">
        <v>333.59699999999998</v>
      </c>
      <c r="G41" s="295">
        <v>425.51</v>
      </c>
      <c r="H41" s="295">
        <v>514.76300000000003</v>
      </c>
      <c r="I41" s="295">
        <v>604.83100000000002</v>
      </c>
      <c r="J41" s="295">
        <v>688.31500000000005</v>
      </c>
      <c r="K41" s="295">
        <v>804.37800000000004</v>
      </c>
      <c r="L41" s="295">
        <v>904.35299999999995</v>
      </c>
      <c r="M41" s="295">
        <v>841.98699999999997</v>
      </c>
      <c r="N41" s="295">
        <v>765.726</v>
      </c>
      <c r="O41" s="295">
        <v>503.01</v>
      </c>
      <c r="P41" s="295">
        <v>331.68299999999999</v>
      </c>
      <c r="Q41" s="295">
        <v>242.15100000000001</v>
      </c>
      <c r="R41" s="295">
        <v>259.29899999999998</v>
      </c>
      <c r="S41" s="295">
        <v>370.637</v>
      </c>
      <c r="T41" s="295">
        <v>481.84500000000003</v>
      </c>
      <c r="U41" s="295">
        <v>557.35299999999995</v>
      </c>
      <c r="V41" s="295">
        <v>629.06200000000001</v>
      </c>
      <c r="W41" s="295">
        <v>759.00300000000004</v>
      </c>
      <c r="X41" s="295">
        <v>857.32299999999998</v>
      </c>
      <c r="Y41" s="295">
        <v>841.90499999999997</v>
      </c>
      <c r="Z41" s="295">
        <v>698.23500000000001</v>
      </c>
      <c r="AA41" s="295">
        <v>547.44799999999998</v>
      </c>
      <c r="AB41" s="295">
        <v>422.834</v>
      </c>
      <c r="AC41" s="295">
        <v>334.17899999999997</v>
      </c>
      <c r="AD41" s="295">
        <v>418.238</v>
      </c>
      <c r="AE41" s="295">
        <v>551.75</v>
      </c>
      <c r="AF41" s="295">
        <v>646.41</v>
      </c>
      <c r="AG41" s="295">
        <v>692.00599999999997</v>
      </c>
      <c r="AH41" s="295">
        <v>764.74699999999996</v>
      </c>
      <c r="AI41" s="295">
        <v>852.88599999999997</v>
      </c>
      <c r="AJ41" s="295">
        <v>932.17499999999995</v>
      </c>
      <c r="AK41" s="295">
        <v>875.81299999999999</v>
      </c>
      <c r="AL41" s="295">
        <v>786.59500000000003</v>
      </c>
      <c r="AM41" s="295">
        <v>571.32100000000003</v>
      </c>
      <c r="AN41" s="295">
        <v>421.95600000000002</v>
      </c>
      <c r="AO41" s="295">
        <v>368.798</v>
      </c>
      <c r="AP41" s="295">
        <v>448.67</v>
      </c>
      <c r="AQ41" s="295">
        <v>579.13599999999997</v>
      </c>
      <c r="AR41" s="295">
        <v>670.03899999999999</v>
      </c>
      <c r="AS41" s="295">
        <v>719.99099999999999</v>
      </c>
      <c r="AT41" s="295">
        <v>763.95500000000004</v>
      </c>
      <c r="AU41" s="295">
        <v>862.27300000000002</v>
      </c>
      <c r="AV41" s="295">
        <v>932.58100000000002</v>
      </c>
      <c r="AW41" s="295">
        <v>900.21600000000001</v>
      </c>
      <c r="AX41" s="295">
        <v>747.06299999999999</v>
      </c>
      <c r="AY41" s="822">
        <v>503.64699999999999</v>
      </c>
      <c r="AZ41" s="822">
        <v>338.78399999999999</v>
      </c>
      <c r="BA41" s="822">
        <v>293.75099999999998</v>
      </c>
      <c r="BB41" s="822">
        <v>357.70600000000002</v>
      </c>
      <c r="BC41" s="822">
        <v>502.71428571000001</v>
      </c>
      <c r="BD41" s="822">
        <v>619</v>
      </c>
      <c r="BE41" s="306">
        <v>715.65899999999999</v>
      </c>
      <c r="BF41" s="306">
        <v>779.80870000000004</v>
      </c>
      <c r="BG41" s="306">
        <v>884.91160000000002</v>
      </c>
      <c r="BH41" s="306">
        <v>948.69770000000005</v>
      </c>
      <c r="BI41" s="306">
        <v>909.83839999999998</v>
      </c>
      <c r="BJ41" s="306">
        <v>772.48329999999999</v>
      </c>
      <c r="BK41" s="306">
        <v>554.75559999999996</v>
      </c>
      <c r="BL41" s="306">
        <v>386.09429999999998</v>
      </c>
      <c r="BM41" s="306">
        <v>310.85860000000002</v>
      </c>
      <c r="BN41" s="306">
        <v>368.50650000000002</v>
      </c>
      <c r="BO41" s="306">
        <v>491.14789999999999</v>
      </c>
      <c r="BP41" s="306">
        <v>585.74369999999999</v>
      </c>
      <c r="BQ41" s="306">
        <v>633.92330000000004</v>
      </c>
      <c r="BR41" s="306">
        <v>679.91600000000005</v>
      </c>
      <c r="BS41" s="306">
        <v>763.09870000000001</v>
      </c>
      <c r="BT41" s="306">
        <v>828.14409999999998</v>
      </c>
      <c r="BU41" s="306">
        <v>781.35249999999996</v>
      </c>
      <c r="BV41" s="306">
        <v>647.62279999999998</v>
      </c>
    </row>
    <row r="42" spans="1:75" ht="11.05" customHeight="1" x14ac:dyDescent="0.2">
      <c r="A42" s="209" t="s">
        <v>753</v>
      </c>
      <c r="B42" s="539" t="s">
        <v>754</v>
      </c>
      <c r="C42" s="295">
        <v>692.38099999999997</v>
      </c>
      <c r="D42" s="295">
        <v>453.46300000000002</v>
      </c>
      <c r="E42" s="295">
        <v>395.23099999999999</v>
      </c>
      <c r="F42" s="295">
        <v>437.99299999999999</v>
      </c>
      <c r="G42" s="295">
        <v>531.67999999999995</v>
      </c>
      <c r="H42" s="295">
        <v>629.53800000000001</v>
      </c>
      <c r="I42" s="295">
        <v>720.101</v>
      </c>
      <c r="J42" s="295">
        <v>827.45600000000002</v>
      </c>
      <c r="K42" s="295">
        <v>965.71500000000003</v>
      </c>
      <c r="L42" s="295">
        <v>1075.3610000000001</v>
      </c>
      <c r="M42" s="295">
        <v>1022.811</v>
      </c>
      <c r="N42" s="295">
        <v>886.6</v>
      </c>
      <c r="O42" s="295">
        <v>574.95299999999997</v>
      </c>
      <c r="P42" s="295">
        <v>372.28699999999998</v>
      </c>
      <c r="Q42" s="295">
        <v>296.10599999999999</v>
      </c>
      <c r="R42" s="295">
        <v>330.20800000000003</v>
      </c>
      <c r="S42" s="295">
        <v>444.25799999999998</v>
      </c>
      <c r="T42" s="295">
        <v>557.01099999999997</v>
      </c>
      <c r="U42" s="295">
        <v>648.32299999999998</v>
      </c>
      <c r="V42" s="295">
        <v>767.01400000000001</v>
      </c>
      <c r="W42" s="295">
        <v>916.58699999999999</v>
      </c>
      <c r="X42" s="295">
        <v>1053.441</v>
      </c>
      <c r="Y42" s="295">
        <v>1030.375</v>
      </c>
      <c r="Z42" s="295">
        <v>831.31100000000004</v>
      </c>
      <c r="AA42" s="295">
        <v>660.15</v>
      </c>
      <c r="AB42" s="295">
        <v>518.22699999999998</v>
      </c>
      <c r="AC42" s="295">
        <v>416.673</v>
      </c>
      <c r="AD42" s="295">
        <v>485.03300000000002</v>
      </c>
      <c r="AE42" s="295">
        <v>595.16899999999998</v>
      </c>
      <c r="AF42" s="295">
        <v>700.62599999999998</v>
      </c>
      <c r="AG42" s="295">
        <v>779.96100000000001</v>
      </c>
      <c r="AH42" s="295">
        <v>870.601</v>
      </c>
      <c r="AI42" s="295">
        <v>992.84299999999996</v>
      </c>
      <c r="AJ42" s="295">
        <v>1099.3240000000001</v>
      </c>
      <c r="AK42" s="295">
        <v>1078.2449999999999</v>
      </c>
      <c r="AL42" s="295">
        <v>950.48199999999997</v>
      </c>
      <c r="AM42" s="295">
        <v>689.48299999999995</v>
      </c>
      <c r="AN42" s="295">
        <v>572.15</v>
      </c>
      <c r="AO42" s="295">
        <v>507.346</v>
      </c>
      <c r="AP42" s="295">
        <v>578.56200000000001</v>
      </c>
      <c r="AQ42" s="295">
        <v>685.50400000000002</v>
      </c>
      <c r="AR42" s="295">
        <v>781.08500000000004</v>
      </c>
      <c r="AS42" s="295">
        <v>844.38199999999995</v>
      </c>
      <c r="AT42" s="295">
        <v>920.68799999999999</v>
      </c>
      <c r="AU42" s="295">
        <v>1022.034</v>
      </c>
      <c r="AV42" s="295">
        <v>1115.779</v>
      </c>
      <c r="AW42" s="295">
        <v>1096.6010000000001</v>
      </c>
      <c r="AX42" s="295">
        <v>893.35299999999995</v>
      </c>
      <c r="AY42" s="822">
        <v>598.31200000000001</v>
      </c>
      <c r="AZ42" s="822">
        <v>393.12400000000002</v>
      </c>
      <c r="BA42" s="822">
        <v>364.93299999999999</v>
      </c>
      <c r="BB42" s="822">
        <v>444.24799999999999</v>
      </c>
      <c r="BC42" s="822">
        <v>583.14285714000005</v>
      </c>
      <c r="BD42" s="822">
        <v>699.28571428999999</v>
      </c>
      <c r="BE42" s="306">
        <v>783.56370000000004</v>
      </c>
      <c r="BF42" s="306">
        <v>879.5136</v>
      </c>
      <c r="BG42" s="306">
        <v>1008.4690000000001</v>
      </c>
      <c r="BH42" s="306">
        <v>1110.6220000000001</v>
      </c>
      <c r="BI42" s="306">
        <v>1076.7270000000001</v>
      </c>
      <c r="BJ42" s="306">
        <v>891.09249999999997</v>
      </c>
      <c r="BK42" s="306">
        <v>647.67190000000005</v>
      </c>
      <c r="BL42" s="306">
        <v>470.62900000000002</v>
      </c>
      <c r="BM42" s="306">
        <v>395.77640000000002</v>
      </c>
      <c r="BN42" s="306">
        <v>453.9366</v>
      </c>
      <c r="BO42" s="306">
        <v>573.50570000000005</v>
      </c>
      <c r="BP42" s="306">
        <v>677.93230000000005</v>
      </c>
      <c r="BQ42" s="306">
        <v>744.39859999999999</v>
      </c>
      <c r="BR42" s="306">
        <v>814.22249999999997</v>
      </c>
      <c r="BS42" s="306">
        <v>925.41290000000004</v>
      </c>
      <c r="BT42" s="306">
        <v>1029.0419999999999</v>
      </c>
      <c r="BU42" s="306">
        <v>978.59950000000003</v>
      </c>
      <c r="BV42" s="306">
        <v>788.64319999999998</v>
      </c>
    </row>
    <row r="43" spans="1:75" ht="11.05" customHeight="1" x14ac:dyDescent="0.2">
      <c r="A43" s="209" t="s">
        <v>755</v>
      </c>
      <c r="B43" s="539" t="s">
        <v>756</v>
      </c>
      <c r="C43" s="295">
        <v>944.577</v>
      </c>
      <c r="D43" s="295">
        <v>679.43299999999999</v>
      </c>
      <c r="E43" s="295">
        <v>760.14800000000002</v>
      </c>
      <c r="F43" s="295">
        <v>832.26900000000001</v>
      </c>
      <c r="G43" s="295">
        <v>978.79600000000005</v>
      </c>
      <c r="H43" s="295">
        <v>993.36500000000001</v>
      </c>
      <c r="I43" s="295">
        <v>973.06899999999996</v>
      </c>
      <c r="J43" s="295">
        <v>939.52200000000005</v>
      </c>
      <c r="K43" s="295">
        <v>1052.7349999999999</v>
      </c>
      <c r="L43" s="295">
        <v>1184.701</v>
      </c>
      <c r="M43" s="295">
        <v>1169.171</v>
      </c>
      <c r="N43" s="295">
        <v>1142.665</v>
      </c>
      <c r="O43" s="295">
        <v>793.52800000000002</v>
      </c>
      <c r="P43" s="295">
        <v>580.62400000000002</v>
      </c>
      <c r="Q43" s="295">
        <v>587.35799999999995</v>
      </c>
      <c r="R43" s="295">
        <v>731.01900000000001</v>
      </c>
      <c r="S43" s="295">
        <v>840.63300000000004</v>
      </c>
      <c r="T43" s="295">
        <v>884.80700000000002</v>
      </c>
      <c r="U43" s="295">
        <v>871.65099999999995</v>
      </c>
      <c r="V43" s="295">
        <v>883.95500000000004</v>
      </c>
      <c r="W43" s="295">
        <v>1006.276</v>
      </c>
      <c r="X43" s="295">
        <v>1170.046</v>
      </c>
      <c r="Y43" s="295">
        <v>1178.8140000000001</v>
      </c>
      <c r="Z43" s="295">
        <v>1041.9649999999999</v>
      </c>
      <c r="AA43" s="295">
        <v>980.09100000000001</v>
      </c>
      <c r="AB43" s="295">
        <v>919.721</v>
      </c>
      <c r="AC43" s="295">
        <v>918.90499999999997</v>
      </c>
      <c r="AD43" s="295">
        <v>983.15899999999999</v>
      </c>
      <c r="AE43" s="295">
        <v>1103.886</v>
      </c>
      <c r="AF43" s="295">
        <v>1137.69</v>
      </c>
      <c r="AG43" s="295">
        <v>1107.895</v>
      </c>
      <c r="AH43" s="295">
        <v>1031.222</v>
      </c>
      <c r="AI43" s="295">
        <v>1091.6469999999999</v>
      </c>
      <c r="AJ43" s="295">
        <v>1209.2539999999999</v>
      </c>
      <c r="AK43" s="295">
        <v>1219.444</v>
      </c>
      <c r="AL43" s="295">
        <v>1182.5409999999999</v>
      </c>
      <c r="AM43" s="295">
        <v>911.72500000000002</v>
      </c>
      <c r="AN43" s="295">
        <v>942.84100000000001</v>
      </c>
      <c r="AO43" s="295">
        <v>1007.333</v>
      </c>
      <c r="AP43" s="295">
        <v>1077.55</v>
      </c>
      <c r="AQ43" s="295">
        <v>1143.296</v>
      </c>
      <c r="AR43" s="295">
        <v>1171.8599999999999</v>
      </c>
      <c r="AS43" s="295">
        <v>1154.67</v>
      </c>
      <c r="AT43" s="295">
        <v>1096.098</v>
      </c>
      <c r="AU43" s="295">
        <v>1120.6079999999999</v>
      </c>
      <c r="AV43" s="295">
        <v>1257.9870000000001</v>
      </c>
      <c r="AW43" s="295">
        <v>1291.538</v>
      </c>
      <c r="AX43" s="295">
        <v>1215.5329999999999</v>
      </c>
      <c r="AY43" s="822">
        <v>864.80899999999997</v>
      </c>
      <c r="AZ43" s="822">
        <v>662.78099999999995</v>
      </c>
      <c r="BA43" s="822">
        <v>777.71900000000005</v>
      </c>
      <c r="BB43" s="822">
        <v>902.81200000000001</v>
      </c>
      <c r="BC43" s="822">
        <v>1060.1428570999999</v>
      </c>
      <c r="BD43" s="822">
        <v>1150</v>
      </c>
      <c r="BE43" s="306">
        <v>1130.0150000000001</v>
      </c>
      <c r="BF43" s="306">
        <v>1109.3589999999999</v>
      </c>
      <c r="BG43" s="306">
        <v>1192.319</v>
      </c>
      <c r="BH43" s="306">
        <v>1296.8579999999999</v>
      </c>
      <c r="BI43" s="306">
        <v>1307.521</v>
      </c>
      <c r="BJ43" s="306">
        <v>1191.5530000000001</v>
      </c>
      <c r="BK43" s="306">
        <v>973.27809999999999</v>
      </c>
      <c r="BL43" s="306">
        <v>840.40459999999996</v>
      </c>
      <c r="BM43" s="306">
        <v>863.43640000000005</v>
      </c>
      <c r="BN43" s="306">
        <v>971.38030000000003</v>
      </c>
      <c r="BO43" s="306">
        <v>1099.8699999999999</v>
      </c>
      <c r="BP43" s="306">
        <v>1140.923</v>
      </c>
      <c r="BQ43" s="306">
        <v>1100.4570000000001</v>
      </c>
      <c r="BR43" s="306">
        <v>1039.1179999999999</v>
      </c>
      <c r="BS43" s="306">
        <v>1089.3240000000001</v>
      </c>
      <c r="BT43" s="306">
        <v>1161.441</v>
      </c>
      <c r="BU43" s="306">
        <v>1145.845</v>
      </c>
      <c r="BV43" s="306">
        <v>1011.224</v>
      </c>
    </row>
    <row r="44" spans="1:75" ht="11.05" customHeight="1" x14ac:dyDescent="0.2">
      <c r="A44" s="209" t="s">
        <v>757</v>
      </c>
      <c r="B44" s="539" t="s">
        <v>758</v>
      </c>
      <c r="C44" s="295">
        <v>154.86199999999999</v>
      </c>
      <c r="D44" s="295">
        <v>115.10599999999999</v>
      </c>
      <c r="E44" s="295">
        <v>113.42700000000001</v>
      </c>
      <c r="F44" s="295">
        <v>123.884</v>
      </c>
      <c r="G44" s="295">
        <v>154.82900000000001</v>
      </c>
      <c r="H44" s="295">
        <v>175.06200000000001</v>
      </c>
      <c r="I44" s="295">
        <v>184.54599999999999</v>
      </c>
      <c r="J44" s="295">
        <v>190.40700000000001</v>
      </c>
      <c r="K44" s="295">
        <v>205.22200000000001</v>
      </c>
      <c r="L44" s="295">
        <v>213.31800000000001</v>
      </c>
      <c r="M44" s="295">
        <v>204.40299999999999</v>
      </c>
      <c r="N44" s="295">
        <v>171.28200000000001</v>
      </c>
      <c r="O44" s="295">
        <v>127.863</v>
      </c>
      <c r="P44" s="295">
        <v>92.822999999999993</v>
      </c>
      <c r="Q44" s="295">
        <v>90.370999999999995</v>
      </c>
      <c r="R44" s="295">
        <v>92.991</v>
      </c>
      <c r="S44" s="295">
        <v>116.554</v>
      </c>
      <c r="T44" s="295">
        <v>137.01300000000001</v>
      </c>
      <c r="U44" s="295">
        <v>147.446</v>
      </c>
      <c r="V44" s="295">
        <v>159.45599999999999</v>
      </c>
      <c r="W44" s="295">
        <v>184.27699999999999</v>
      </c>
      <c r="X44" s="295">
        <v>206.03299999999999</v>
      </c>
      <c r="Y44" s="295">
        <v>194.33500000000001</v>
      </c>
      <c r="Z44" s="295">
        <v>157.53299999999999</v>
      </c>
      <c r="AA44" s="295">
        <v>122.78</v>
      </c>
      <c r="AB44" s="295">
        <v>93.683000000000007</v>
      </c>
      <c r="AC44" s="295">
        <v>79.253</v>
      </c>
      <c r="AD44" s="295">
        <v>98.120999999999995</v>
      </c>
      <c r="AE44" s="295">
        <v>136.36099999999999</v>
      </c>
      <c r="AF44" s="295">
        <v>171.48599999999999</v>
      </c>
      <c r="AG44" s="295">
        <v>192.15600000000001</v>
      </c>
      <c r="AH44" s="295">
        <v>216.44900000000001</v>
      </c>
      <c r="AI44" s="295">
        <v>239.483</v>
      </c>
      <c r="AJ44" s="295">
        <v>251.86699999999999</v>
      </c>
      <c r="AK44" s="295">
        <v>246.535</v>
      </c>
      <c r="AL44" s="295">
        <v>227.577</v>
      </c>
      <c r="AM44" s="295">
        <v>185.01599999999999</v>
      </c>
      <c r="AN44" s="295">
        <v>168.74</v>
      </c>
      <c r="AO44" s="295">
        <v>167.81299999999999</v>
      </c>
      <c r="AP44" s="295">
        <v>187.05199999999999</v>
      </c>
      <c r="AQ44" s="295">
        <v>215.5</v>
      </c>
      <c r="AR44" s="295">
        <v>237.971</v>
      </c>
      <c r="AS44" s="295">
        <v>253.45599999999999</v>
      </c>
      <c r="AT44" s="295">
        <v>268.15899999999999</v>
      </c>
      <c r="AU44" s="295">
        <v>282.166</v>
      </c>
      <c r="AV44" s="295">
        <v>289.85399999999998</v>
      </c>
      <c r="AW44" s="295">
        <v>287.39299999999997</v>
      </c>
      <c r="AX44" s="295">
        <v>258.79000000000002</v>
      </c>
      <c r="AY44" s="822">
        <v>201.197</v>
      </c>
      <c r="AZ44" s="822">
        <v>170.94300000000001</v>
      </c>
      <c r="BA44" s="822">
        <v>169.76900000000001</v>
      </c>
      <c r="BB44" s="822">
        <v>180.923</v>
      </c>
      <c r="BC44" s="822">
        <v>205.71428571000001</v>
      </c>
      <c r="BD44" s="822">
        <v>230.14285713999999</v>
      </c>
      <c r="BE44" s="306">
        <v>236.70500000000001</v>
      </c>
      <c r="BF44" s="306">
        <v>236.7593</v>
      </c>
      <c r="BG44" s="306">
        <v>238.79740000000001</v>
      </c>
      <c r="BH44" s="306">
        <v>250.62860000000001</v>
      </c>
      <c r="BI44" s="306">
        <v>242.96709999999999</v>
      </c>
      <c r="BJ44" s="306">
        <v>197.3954</v>
      </c>
      <c r="BK44" s="306">
        <v>145.50659999999999</v>
      </c>
      <c r="BL44" s="306">
        <v>117.0737</v>
      </c>
      <c r="BM44" s="306">
        <v>107.58839999999999</v>
      </c>
      <c r="BN44" s="306">
        <v>110.1643</v>
      </c>
      <c r="BO44" s="306">
        <v>129.8246</v>
      </c>
      <c r="BP44" s="306">
        <v>155.39169999999999</v>
      </c>
      <c r="BQ44" s="306">
        <v>168.70240000000001</v>
      </c>
      <c r="BR44" s="306">
        <v>187.04689999999999</v>
      </c>
      <c r="BS44" s="306">
        <v>200.32849999999999</v>
      </c>
      <c r="BT44" s="306">
        <v>216.3837</v>
      </c>
      <c r="BU44" s="306">
        <v>197.69159999999999</v>
      </c>
      <c r="BV44" s="306">
        <v>156.8546</v>
      </c>
    </row>
    <row r="45" spans="1:75" ht="11.05" customHeight="1" x14ac:dyDescent="0.2">
      <c r="A45" s="209" t="s">
        <v>759</v>
      </c>
      <c r="B45" s="539" t="s">
        <v>760</v>
      </c>
      <c r="C45" s="295">
        <v>259.44099999999997</v>
      </c>
      <c r="D45" s="295">
        <v>209.17400000000001</v>
      </c>
      <c r="E45" s="295">
        <v>196.5</v>
      </c>
      <c r="F45" s="295">
        <v>224.02099999999999</v>
      </c>
      <c r="G45" s="295">
        <v>274.25599999999997</v>
      </c>
      <c r="H45" s="295">
        <v>245.655</v>
      </c>
      <c r="I45" s="295">
        <v>243.90199999999999</v>
      </c>
      <c r="J45" s="295">
        <v>242.07</v>
      </c>
      <c r="K45" s="295">
        <v>247.595</v>
      </c>
      <c r="L45" s="295">
        <v>257.26499999999999</v>
      </c>
      <c r="M45" s="295">
        <v>266.36399999999998</v>
      </c>
      <c r="N45" s="295">
        <v>218.285</v>
      </c>
      <c r="O45" s="295">
        <v>193.77</v>
      </c>
      <c r="P45" s="295">
        <v>163.19200000000001</v>
      </c>
      <c r="Q45" s="295">
        <v>164.84899999999999</v>
      </c>
      <c r="R45" s="295">
        <v>177.39500000000001</v>
      </c>
      <c r="S45" s="295">
        <v>207.28</v>
      </c>
      <c r="T45" s="295">
        <v>239.541</v>
      </c>
      <c r="U45" s="295">
        <v>252.923</v>
      </c>
      <c r="V45" s="295">
        <v>240.18</v>
      </c>
      <c r="W45" s="295">
        <v>247.42699999999999</v>
      </c>
      <c r="X45" s="295">
        <v>249.994</v>
      </c>
      <c r="Y45" s="295">
        <v>224.244</v>
      </c>
      <c r="Z45" s="295">
        <v>166.82599999999999</v>
      </c>
      <c r="AA45" s="295">
        <v>130.893</v>
      </c>
      <c r="AB45" s="295">
        <v>90.224999999999994</v>
      </c>
      <c r="AC45" s="295">
        <v>74.186000000000007</v>
      </c>
      <c r="AD45" s="295">
        <v>105.01300000000001</v>
      </c>
      <c r="AE45" s="295">
        <v>161.29900000000001</v>
      </c>
      <c r="AF45" s="295">
        <v>215.55699999999999</v>
      </c>
      <c r="AG45" s="295">
        <v>231.31399999999999</v>
      </c>
      <c r="AH45" s="295">
        <v>251.30500000000001</v>
      </c>
      <c r="AI45" s="295">
        <v>278.26400000000001</v>
      </c>
      <c r="AJ45" s="295">
        <v>282.36900000000003</v>
      </c>
      <c r="AK45" s="295">
        <v>289.61599999999999</v>
      </c>
      <c r="AL45" s="295">
        <v>280.34300000000002</v>
      </c>
      <c r="AM45" s="295">
        <v>226.75899999999999</v>
      </c>
      <c r="AN45" s="295">
        <v>218.74199999999999</v>
      </c>
      <c r="AO45" s="295">
        <v>230.59</v>
      </c>
      <c r="AP45" s="295">
        <v>246.357</v>
      </c>
      <c r="AQ45" s="295">
        <v>274.14600000000002</v>
      </c>
      <c r="AR45" s="295">
        <v>286.44099999999997</v>
      </c>
      <c r="AS45" s="295">
        <v>291.49200000000002</v>
      </c>
      <c r="AT45" s="295">
        <v>290.09899999999999</v>
      </c>
      <c r="AU45" s="295">
        <v>295.74700000000001</v>
      </c>
      <c r="AV45" s="295">
        <v>309.95999999999998</v>
      </c>
      <c r="AW45" s="295">
        <v>308.928</v>
      </c>
      <c r="AX45" s="295">
        <v>294.875</v>
      </c>
      <c r="AY45" s="822">
        <v>230.155</v>
      </c>
      <c r="AZ45" s="822">
        <v>199.31100000000001</v>
      </c>
      <c r="BA45" s="822">
        <v>205.184</v>
      </c>
      <c r="BB45" s="822">
        <v>230.55099999999999</v>
      </c>
      <c r="BC45" s="822">
        <v>261.71428571000001</v>
      </c>
      <c r="BD45" s="822">
        <v>288.14285713999999</v>
      </c>
      <c r="BE45" s="306">
        <v>294.94670000000002</v>
      </c>
      <c r="BF45" s="306">
        <v>286.73410000000001</v>
      </c>
      <c r="BG45" s="306">
        <v>281.35419999999999</v>
      </c>
      <c r="BH45" s="306">
        <v>270.89690000000002</v>
      </c>
      <c r="BI45" s="306">
        <v>261.5797</v>
      </c>
      <c r="BJ45" s="306">
        <v>209.4211</v>
      </c>
      <c r="BK45" s="306">
        <v>173.11670000000001</v>
      </c>
      <c r="BL45" s="306">
        <v>147.01840000000001</v>
      </c>
      <c r="BM45" s="306">
        <v>155.30520000000001</v>
      </c>
      <c r="BN45" s="306">
        <v>178.50229999999999</v>
      </c>
      <c r="BO45" s="306">
        <v>216.27199999999999</v>
      </c>
      <c r="BP45" s="306">
        <v>237.05850000000001</v>
      </c>
      <c r="BQ45" s="306">
        <v>240.8723</v>
      </c>
      <c r="BR45" s="306">
        <v>237.35169999999999</v>
      </c>
      <c r="BS45" s="306">
        <v>246.3518</v>
      </c>
      <c r="BT45" s="306">
        <v>248.7261</v>
      </c>
      <c r="BU45" s="306">
        <v>240.83949999999999</v>
      </c>
      <c r="BV45" s="306">
        <v>192.93700000000001</v>
      </c>
    </row>
    <row r="46" spans="1:75" ht="11.05" customHeight="1" x14ac:dyDescent="0.2">
      <c r="A46" s="209" t="s">
        <v>761</v>
      </c>
      <c r="B46" s="545" t="s">
        <v>421</v>
      </c>
      <c r="C46" s="332">
        <v>26.687999999999999</v>
      </c>
      <c r="D46" s="332">
        <v>24.759</v>
      </c>
      <c r="E46" s="332">
        <v>23.266999999999999</v>
      </c>
      <c r="F46" s="332">
        <v>23.27</v>
      </c>
      <c r="G46" s="332">
        <v>24.82</v>
      </c>
      <c r="H46" s="332">
        <v>26.742999999999999</v>
      </c>
      <c r="I46" s="332">
        <v>28.265999999999998</v>
      </c>
      <c r="J46" s="332">
        <v>29.498999999999999</v>
      </c>
      <c r="K46" s="332">
        <v>30.337</v>
      </c>
      <c r="L46" s="332">
        <v>30.388000000000002</v>
      </c>
      <c r="M46" s="332">
        <v>28.04</v>
      </c>
      <c r="N46" s="332">
        <v>25.425999999999998</v>
      </c>
      <c r="O46" s="332">
        <v>22.815999999999999</v>
      </c>
      <c r="P46" s="332">
        <v>21.408999999999999</v>
      </c>
      <c r="Q46" s="332">
        <v>20.631</v>
      </c>
      <c r="R46" s="332">
        <v>20.853000000000002</v>
      </c>
      <c r="S46" s="332">
        <v>22.553000000000001</v>
      </c>
      <c r="T46" s="332">
        <v>25.105</v>
      </c>
      <c r="U46" s="332">
        <v>27.427</v>
      </c>
      <c r="V46" s="332">
        <v>29.754999999999999</v>
      </c>
      <c r="W46" s="332">
        <v>32.075000000000003</v>
      </c>
      <c r="X46" s="332">
        <v>32.548000000000002</v>
      </c>
      <c r="Y46" s="332">
        <v>31.376999999999999</v>
      </c>
      <c r="Z46" s="332">
        <v>29.510999999999999</v>
      </c>
      <c r="AA46" s="332">
        <v>28.652999999999999</v>
      </c>
      <c r="AB46" s="332">
        <v>27.492999999999999</v>
      </c>
      <c r="AC46" s="332">
        <v>26.7</v>
      </c>
      <c r="AD46" s="332">
        <v>26.898</v>
      </c>
      <c r="AE46" s="332">
        <v>28.015000000000001</v>
      </c>
      <c r="AF46" s="332">
        <v>29.890999999999998</v>
      </c>
      <c r="AG46" s="332">
        <v>31.864999999999998</v>
      </c>
      <c r="AH46" s="332">
        <v>33.622999999999998</v>
      </c>
      <c r="AI46" s="332">
        <v>34.71</v>
      </c>
      <c r="AJ46" s="332">
        <v>34.393000000000001</v>
      </c>
      <c r="AK46" s="332">
        <v>32.591000000000001</v>
      </c>
      <c r="AL46" s="332">
        <v>29.943000000000001</v>
      </c>
      <c r="AM46" s="332">
        <v>27.061</v>
      </c>
      <c r="AN46" s="332">
        <v>25.251000000000001</v>
      </c>
      <c r="AO46" s="332">
        <v>24.175999999999998</v>
      </c>
      <c r="AP46" s="332">
        <v>24.257999999999999</v>
      </c>
      <c r="AQ46" s="332">
        <v>25.596</v>
      </c>
      <c r="AR46" s="332">
        <v>27.577000000000002</v>
      </c>
      <c r="AS46" s="332">
        <v>29.623000000000001</v>
      </c>
      <c r="AT46" s="332">
        <v>31.254999999999999</v>
      </c>
      <c r="AU46" s="332">
        <v>32.508000000000003</v>
      </c>
      <c r="AV46" s="332">
        <v>32.238</v>
      </c>
      <c r="AW46" s="332">
        <v>30.196000000000002</v>
      </c>
      <c r="AX46" s="332">
        <v>28.390999999999998</v>
      </c>
      <c r="AY46" s="824">
        <v>26.48</v>
      </c>
      <c r="AZ46" s="824">
        <v>24.677</v>
      </c>
      <c r="BA46" s="824">
        <v>24.513000000000002</v>
      </c>
      <c r="BB46" s="824">
        <v>25.097999999999999</v>
      </c>
      <c r="BC46" s="824">
        <v>26.436</v>
      </c>
      <c r="BD46" s="824">
        <v>28.417000000000002</v>
      </c>
      <c r="BE46" s="308">
        <v>28.858000000000001</v>
      </c>
      <c r="BF46" s="308">
        <v>30.714400000000001</v>
      </c>
      <c r="BG46" s="308">
        <v>32.160600000000002</v>
      </c>
      <c r="BH46" s="308">
        <v>32.192</v>
      </c>
      <c r="BI46" s="308">
        <v>30.4206</v>
      </c>
      <c r="BJ46" s="308">
        <v>28.314</v>
      </c>
      <c r="BK46" s="308">
        <v>26.339600000000001</v>
      </c>
      <c r="BL46" s="308">
        <v>24.7178</v>
      </c>
      <c r="BM46" s="308">
        <v>23.857399999999998</v>
      </c>
      <c r="BN46" s="308">
        <v>24.075399999999998</v>
      </c>
      <c r="BO46" s="308">
        <v>25.484000000000002</v>
      </c>
      <c r="BP46" s="308">
        <v>27.546600000000002</v>
      </c>
      <c r="BQ46" s="308">
        <v>29.207799999999999</v>
      </c>
      <c r="BR46" s="308">
        <v>30.969280000000001</v>
      </c>
      <c r="BS46" s="308">
        <v>32.35812</v>
      </c>
      <c r="BT46" s="308">
        <v>32.351799999999997</v>
      </c>
      <c r="BU46" s="308">
        <v>30.524920000000002</v>
      </c>
      <c r="BV46" s="308">
        <v>28.317</v>
      </c>
    </row>
    <row r="47" spans="1:75" s="124" customFormat="1" ht="12.85" x14ac:dyDescent="0.2">
      <c r="A47" s="123"/>
      <c r="B47" s="1041" t="s">
        <v>762</v>
      </c>
      <c r="C47" s="1047"/>
      <c r="D47" s="1047"/>
      <c r="E47" s="1047"/>
      <c r="F47" s="1047"/>
      <c r="G47" s="1047"/>
      <c r="H47" s="1047"/>
      <c r="I47" s="1047"/>
      <c r="J47" s="1047"/>
      <c r="K47" s="1047"/>
      <c r="L47" s="1047"/>
      <c r="M47" s="1047"/>
      <c r="N47" s="1047"/>
      <c r="O47" s="1047"/>
      <c r="P47" s="1047"/>
      <c r="Q47" s="1042"/>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0"/>
      <c r="AO47" s="560"/>
      <c r="AP47" s="560"/>
      <c r="AQ47" s="560"/>
      <c r="AR47" s="560"/>
      <c r="AS47" s="560"/>
      <c r="AT47" s="560"/>
      <c r="AU47" s="560"/>
      <c r="AV47" s="560"/>
      <c r="AW47" s="560"/>
      <c r="AX47" s="560"/>
      <c r="AY47" s="848"/>
      <c r="AZ47" s="848"/>
      <c r="BA47" s="848"/>
      <c r="BB47" s="896"/>
      <c r="BC47" s="603"/>
      <c r="BD47" s="603"/>
      <c r="BE47" s="603"/>
      <c r="BF47" s="603"/>
      <c r="BG47" s="603"/>
      <c r="BH47" s="603"/>
      <c r="BI47" s="603"/>
      <c r="BJ47" s="560"/>
      <c r="BK47" s="560"/>
      <c r="BL47" s="560"/>
      <c r="BM47" s="560"/>
      <c r="BN47" s="560"/>
      <c r="BO47" s="560"/>
      <c r="BP47" s="560"/>
      <c r="BQ47" s="560"/>
      <c r="BR47" s="560"/>
      <c r="BS47" s="560"/>
      <c r="BT47" s="560"/>
      <c r="BU47" s="560"/>
      <c r="BV47" s="560"/>
      <c r="BW47" s="560"/>
    </row>
    <row r="48" spans="1:75" s="124" customFormat="1" ht="11.95" customHeight="1" x14ac:dyDescent="0.2">
      <c r="A48" s="123"/>
      <c r="B48" s="1056" t="s">
        <v>763</v>
      </c>
      <c r="C48" s="1047"/>
      <c r="D48" s="1047"/>
      <c r="E48" s="1047"/>
      <c r="F48" s="1047"/>
      <c r="G48" s="1047"/>
      <c r="H48" s="1047"/>
      <c r="I48" s="1047"/>
      <c r="J48" s="1047"/>
      <c r="K48" s="1047"/>
      <c r="L48" s="1047"/>
      <c r="M48" s="1047"/>
      <c r="N48" s="1047"/>
      <c r="O48" s="1047"/>
      <c r="P48" s="1047"/>
      <c r="Q48" s="1042"/>
      <c r="R48" s="560"/>
      <c r="S48" s="560"/>
      <c r="T48" s="560"/>
      <c r="U48" s="560"/>
      <c r="V48" s="560"/>
      <c r="W48" s="560"/>
      <c r="X48" s="560"/>
      <c r="Y48" s="571"/>
      <c r="Z48" s="571"/>
      <c r="AA48" s="571"/>
      <c r="AB48" s="571"/>
      <c r="AC48" s="560"/>
      <c r="AD48" s="560"/>
      <c r="AE48" s="560"/>
      <c r="AF48" s="560"/>
      <c r="AG48" s="560"/>
      <c r="AH48" s="560"/>
      <c r="AI48" s="560"/>
      <c r="AJ48" s="560"/>
      <c r="AK48" s="560"/>
      <c r="AL48" s="560"/>
      <c r="AM48" s="560"/>
      <c r="AN48" s="560"/>
      <c r="AO48" s="560"/>
      <c r="AP48" s="560"/>
      <c r="AQ48" s="560"/>
      <c r="AR48" s="560"/>
      <c r="AS48" s="560"/>
      <c r="AT48" s="560"/>
      <c r="AU48" s="560"/>
      <c r="AV48" s="560"/>
      <c r="AW48" s="560"/>
      <c r="AX48" s="560"/>
      <c r="AY48" s="848"/>
      <c r="AZ48" s="848"/>
      <c r="BA48" s="848"/>
      <c r="BB48" s="848"/>
      <c r="BC48" s="603"/>
      <c r="BD48" s="603"/>
      <c r="BE48" s="560"/>
      <c r="BF48" s="603"/>
      <c r="BG48" s="603"/>
      <c r="BH48" s="603"/>
      <c r="BI48" s="603"/>
      <c r="BJ48" s="560"/>
      <c r="BK48" s="560"/>
      <c r="BL48" s="560"/>
      <c r="BM48" s="560"/>
      <c r="BN48" s="560"/>
      <c r="BO48" s="560"/>
      <c r="BP48" s="560"/>
      <c r="BQ48" s="560"/>
      <c r="BR48" s="560"/>
      <c r="BS48" s="560"/>
      <c r="BT48" s="560"/>
      <c r="BU48" s="560"/>
      <c r="BV48" s="560"/>
      <c r="BW48" s="560"/>
    </row>
    <row r="49" spans="1:75" s="124" customFormat="1" ht="11.95" customHeight="1" x14ac:dyDescent="0.2">
      <c r="A49" s="123"/>
      <c r="B49" s="1056" t="s">
        <v>764</v>
      </c>
      <c r="C49" s="1047"/>
      <c r="D49" s="1047"/>
      <c r="E49" s="1047"/>
      <c r="F49" s="1047"/>
      <c r="G49" s="1047"/>
      <c r="H49" s="1047"/>
      <c r="I49" s="1047"/>
      <c r="J49" s="1047"/>
      <c r="K49" s="1047"/>
      <c r="L49" s="1047"/>
      <c r="M49" s="1047"/>
      <c r="N49" s="1047"/>
      <c r="O49" s="1047"/>
      <c r="P49" s="1047"/>
      <c r="Q49" s="1042"/>
      <c r="R49" s="561"/>
      <c r="S49" s="560"/>
      <c r="T49" s="560"/>
      <c r="U49" s="560"/>
      <c r="V49" s="560"/>
      <c r="W49" s="560"/>
      <c r="X49" s="560"/>
      <c r="Y49" s="560"/>
      <c r="Z49" s="560"/>
      <c r="AA49" s="560"/>
      <c r="AB49" s="560"/>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848"/>
      <c r="AZ49" s="848"/>
      <c r="BA49" s="848"/>
      <c r="BB49" s="848"/>
      <c r="BC49" s="603"/>
      <c r="BD49" s="603"/>
      <c r="BE49" s="560"/>
      <c r="BF49" s="603"/>
      <c r="BG49" s="603"/>
      <c r="BH49" s="603"/>
      <c r="BI49" s="603"/>
      <c r="BJ49" s="560"/>
      <c r="BK49" s="560"/>
      <c r="BL49" s="560"/>
      <c r="BM49" s="560"/>
      <c r="BN49" s="560"/>
      <c r="BO49" s="560"/>
      <c r="BP49" s="560"/>
      <c r="BQ49" s="560"/>
      <c r="BR49" s="560"/>
      <c r="BS49" s="560"/>
      <c r="BT49" s="560"/>
      <c r="BU49" s="560"/>
      <c r="BV49" s="560"/>
      <c r="BW49" s="560"/>
    </row>
    <row r="50" spans="1:75" s="124" customFormat="1" ht="11.95" customHeight="1" x14ac:dyDescent="0.2">
      <c r="A50" s="123"/>
      <c r="B50" s="1056" t="s">
        <v>765</v>
      </c>
      <c r="C50" s="1047"/>
      <c r="D50" s="1047"/>
      <c r="E50" s="1047"/>
      <c r="F50" s="1047"/>
      <c r="G50" s="1047"/>
      <c r="H50" s="1047"/>
      <c r="I50" s="1047"/>
      <c r="J50" s="1047"/>
      <c r="K50" s="1047"/>
      <c r="L50" s="1047"/>
      <c r="M50" s="1047"/>
      <c r="N50" s="1047"/>
      <c r="O50" s="1047"/>
      <c r="P50" s="1047"/>
      <c r="Q50" s="1042"/>
      <c r="R50" s="561"/>
      <c r="S50" s="560"/>
      <c r="T50" s="560"/>
      <c r="U50" s="560"/>
      <c r="V50" s="560"/>
      <c r="W50" s="560"/>
      <c r="X50" s="560"/>
      <c r="Y50" s="560"/>
      <c r="Z50" s="560"/>
      <c r="AA50" s="560"/>
      <c r="AB50" s="560"/>
      <c r="AC50" s="560"/>
      <c r="AD50" s="560"/>
      <c r="AE50" s="560"/>
      <c r="AF50" s="560"/>
      <c r="AG50" s="560"/>
      <c r="AH50" s="560"/>
      <c r="AI50" s="560"/>
      <c r="AJ50" s="560"/>
      <c r="AK50" s="560"/>
      <c r="AL50" s="560"/>
      <c r="AM50" s="560"/>
      <c r="AN50" s="560"/>
      <c r="AO50" s="560"/>
      <c r="AP50" s="560"/>
      <c r="AQ50" s="560"/>
      <c r="AR50" s="560"/>
      <c r="AS50" s="560"/>
      <c r="AT50" s="560"/>
      <c r="AU50" s="560"/>
      <c r="AV50" s="560"/>
      <c r="AW50" s="560"/>
      <c r="AX50" s="560"/>
      <c r="AY50" s="848"/>
      <c r="AZ50" s="848"/>
      <c r="BA50" s="848"/>
      <c r="BB50" s="848"/>
      <c r="BC50" s="603"/>
      <c r="BD50" s="603"/>
      <c r="BE50" s="560"/>
      <c r="BF50" s="603"/>
      <c r="BG50" s="603"/>
      <c r="BH50" s="603"/>
      <c r="BI50" s="603"/>
      <c r="BJ50" s="560"/>
      <c r="BK50" s="560"/>
      <c r="BL50" s="560"/>
      <c r="BM50" s="560"/>
      <c r="BN50" s="560"/>
      <c r="BO50" s="560"/>
      <c r="BP50" s="560"/>
      <c r="BQ50" s="560"/>
      <c r="BR50" s="560"/>
      <c r="BS50" s="560"/>
      <c r="BT50" s="560"/>
      <c r="BU50" s="560"/>
      <c r="BV50" s="560"/>
      <c r="BW50" s="560"/>
    </row>
    <row r="51" spans="1:75" s="284" customFormat="1" ht="11.95" customHeight="1" x14ac:dyDescent="0.2">
      <c r="A51" s="283"/>
      <c r="B51" s="1056" t="s">
        <v>766</v>
      </c>
      <c r="C51" s="1047"/>
      <c r="D51" s="1047"/>
      <c r="E51" s="1047"/>
      <c r="F51" s="1047"/>
      <c r="G51" s="1047"/>
      <c r="H51" s="1047"/>
      <c r="I51" s="1047"/>
      <c r="J51" s="1047"/>
      <c r="K51" s="1047"/>
      <c r="L51" s="1047"/>
      <c r="M51" s="1047"/>
      <c r="N51" s="1047"/>
      <c r="O51" s="1047"/>
      <c r="P51" s="1047"/>
      <c r="Q51" s="1042"/>
      <c r="R51" s="561"/>
      <c r="AY51" s="287"/>
      <c r="AZ51" s="287"/>
      <c r="BA51" s="287"/>
      <c r="BB51" s="287"/>
      <c r="BC51" s="287"/>
      <c r="BD51" s="287"/>
      <c r="BF51" s="287"/>
      <c r="BG51" s="287"/>
      <c r="BH51" s="287"/>
      <c r="BI51" s="287"/>
    </row>
    <row r="52" spans="1:75" s="80" customFormat="1" ht="11.95" customHeight="1" x14ac:dyDescent="0.2">
      <c r="A52" s="209"/>
      <c r="B52" s="1056" t="s">
        <v>767</v>
      </c>
      <c r="C52" s="1042"/>
      <c r="D52" s="1042"/>
      <c r="E52" s="1042"/>
      <c r="F52" s="1042"/>
      <c r="G52" s="1042"/>
      <c r="H52" s="1042"/>
      <c r="I52" s="1042"/>
      <c r="J52" s="1042"/>
      <c r="K52" s="1042"/>
      <c r="L52" s="1042"/>
      <c r="M52" s="1042"/>
      <c r="N52" s="1042"/>
      <c r="O52" s="1042"/>
      <c r="P52" s="1042"/>
      <c r="Q52" s="1042"/>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772"/>
      <c r="AZ52" s="772"/>
      <c r="BA52" s="772"/>
      <c r="BB52" s="772"/>
      <c r="BC52" s="604"/>
      <c r="BD52" s="604"/>
      <c r="BE52" s="561"/>
      <c r="BF52" s="604"/>
      <c r="BG52" s="604"/>
      <c r="BH52" s="604"/>
      <c r="BI52" s="604"/>
      <c r="BJ52" s="561"/>
      <c r="BK52" s="561"/>
      <c r="BL52" s="561"/>
      <c r="BM52" s="561"/>
      <c r="BN52" s="561"/>
      <c r="BO52" s="561"/>
      <c r="BP52" s="561"/>
      <c r="BQ52" s="561"/>
      <c r="BR52" s="561"/>
      <c r="BS52" s="561"/>
      <c r="BT52" s="561"/>
      <c r="BU52" s="561"/>
      <c r="BV52" s="561"/>
      <c r="BW52" s="561"/>
    </row>
    <row r="53" spans="1:75" s="124" customFormat="1" ht="11.95" customHeight="1" x14ac:dyDescent="0.2">
      <c r="A53" s="123"/>
      <c r="B53" s="718" t="s">
        <v>114</v>
      </c>
      <c r="C53" s="718"/>
      <c r="D53" s="718"/>
      <c r="E53" s="718"/>
      <c r="F53" s="718"/>
      <c r="G53" s="718"/>
      <c r="H53" s="718"/>
      <c r="I53" s="718"/>
      <c r="J53" s="718"/>
      <c r="K53" s="718"/>
      <c r="L53" s="718"/>
      <c r="M53" s="718"/>
      <c r="N53" s="718"/>
      <c r="O53" s="718"/>
      <c r="P53" s="718"/>
      <c r="Q53" s="718"/>
      <c r="R53" s="561"/>
      <c r="S53" s="560"/>
      <c r="T53" s="560"/>
      <c r="U53" s="560"/>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c r="AV53" s="560"/>
      <c r="AW53" s="560"/>
      <c r="AX53" s="560"/>
      <c r="AY53" s="848"/>
      <c r="AZ53" s="848"/>
      <c r="BA53" s="848"/>
      <c r="BB53" s="848"/>
      <c r="BC53" s="603"/>
      <c r="BD53" s="603"/>
      <c r="BE53" s="560"/>
      <c r="BF53" s="603"/>
      <c r="BG53" s="603"/>
      <c r="BH53" s="603"/>
      <c r="BI53" s="603"/>
      <c r="BJ53" s="560"/>
      <c r="BK53" s="560"/>
      <c r="BL53" s="560"/>
      <c r="BM53" s="560"/>
      <c r="BN53" s="560"/>
      <c r="BO53" s="560"/>
      <c r="BP53" s="560"/>
      <c r="BQ53" s="560"/>
      <c r="BR53" s="560"/>
      <c r="BS53" s="560"/>
      <c r="BT53" s="560"/>
      <c r="BU53" s="560"/>
      <c r="BV53" s="560"/>
      <c r="BW53" s="560"/>
    </row>
    <row r="54" spans="1:75" s="124" customFormat="1" ht="11.95" customHeight="1" x14ac:dyDescent="0.2">
      <c r="A54" s="123"/>
      <c r="B54" s="992" t="str">
        <f>Dates!$G$2</f>
        <v>EIA completed modeling and analysis for this report on Wednesday, July 2, 2025.</v>
      </c>
      <c r="C54" s="979"/>
      <c r="D54" s="979"/>
      <c r="E54" s="979"/>
      <c r="F54" s="979"/>
      <c r="G54" s="979"/>
      <c r="H54" s="979"/>
      <c r="I54" s="979"/>
      <c r="J54" s="979"/>
      <c r="K54" s="979"/>
      <c r="L54" s="979"/>
      <c r="M54" s="979"/>
      <c r="N54" s="979"/>
      <c r="O54" s="979"/>
      <c r="P54" s="979"/>
      <c r="Q54" s="979"/>
      <c r="R54" s="561"/>
      <c r="S54" s="560"/>
      <c r="T54" s="560"/>
      <c r="U54" s="560"/>
      <c r="V54" s="560"/>
      <c r="W54" s="560"/>
      <c r="X54" s="560"/>
      <c r="Y54" s="560"/>
      <c r="Z54" s="560"/>
      <c r="AA54" s="560"/>
      <c r="AB54" s="560"/>
      <c r="AC54" s="560"/>
      <c r="AD54" s="560"/>
      <c r="AE54" s="560"/>
      <c r="AF54" s="560"/>
      <c r="AG54" s="560"/>
      <c r="AH54" s="560"/>
      <c r="AI54" s="560"/>
      <c r="AJ54" s="560"/>
      <c r="AK54" s="560"/>
      <c r="AL54" s="560"/>
      <c r="AM54" s="560"/>
      <c r="AN54" s="560"/>
      <c r="AO54" s="560"/>
      <c r="AP54" s="560"/>
      <c r="AQ54" s="560"/>
      <c r="AR54" s="560"/>
      <c r="AS54" s="560"/>
      <c r="AT54" s="560"/>
      <c r="AU54" s="560"/>
      <c r="AV54" s="560"/>
      <c r="AW54" s="560"/>
      <c r="AX54" s="560"/>
      <c r="AY54" s="848"/>
      <c r="AZ54" s="848"/>
      <c r="BA54" s="848"/>
      <c r="BB54" s="848"/>
      <c r="BC54" s="603"/>
      <c r="BD54" s="603"/>
      <c r="BE54" s="560"/>
      <c r="BF54" s="603"/>
      <c r="BG54" s="603"/>
      <c r="BH54" s="603"/>
      <c r="BI54" s="603"/>
      <c r="BJ54" s="560"/>
      <c r="BK54" s="560"/>
      <c r="BL54" s="560"/>
      <c r="BM54" s="560"/>
      <c r="BN54" s="560"/>
      <c r="BO54" s="560"/>
      <c r="BP54" s="560"/>
      <c r="BQ54" s="560"/>
      <c r="BR54" s="560"/>
      <c r="BS54" s="560"/>
      <c r="BT54" s="560"/>
      <c r="BU54" s="560"/>
      <c r="BV54" s="560"/>
      <c r="BW54" s="560"/>
    </row>
    <row r="55" spans="1:75" s="124" customFormat="1" ht="11.95" customHeight="1" x14ac:dyDescent="0.2">
      <c r="A55" s="123"/>
      <c r="B55" s="987" t="s">
        <v>115</v>
      </c>
      <c r="C55" s="979"/>
      <c r="D55" s="979"/>
      <c r="E55" s="979"/>
      <c r="F55" s="979"/>
      <c r="G55" s="979"/>
      <c r="H55" s="979"/>
      <c r="I55" s="979"/>
      <c r="J55" s="979"/>
      <c r="K55" s="979"/>
      <c r="L55" s="979"/>
      <c r="M55" s="979"/>
      <c r="N55" s="979"/>
      <c r="O55" s="979"/>
      <c r="P55" s="979"/>
      <c r="Q55" s="979"/>
      <c r="R55" s="561"/>
      <c r="S55" s="560"/>
      <c r="T55" s="560"/>
      <c r="U55" s="560"/>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848"/>
      <c r="AZ55" s="848"/>
      <c r="BA55" s="848"/>
      <c r="BB55" s="848"/>
      <c r="BC55" s="603"/>
      <c r="BD55" s="603"/>
      <c r="BE55" s="560"/>
      <c r="BF55" s="603"/>
      <c r="BG55" s="603"/>
      <c r="BH55" s="603"/>
      <c r="BI55" s="603"/>
      <c r="BJ55" s="560"/>
      <c r="BK55" s="560"/>
      <c r="BL55" s="560"/>
      <c r="BM55" s="560"/>
      <c r="BN55" s="560"/>
      <c r="BO55" s="560"/>
      <c r="BP55" s="560"/>
      <c r="BQ55" s="560"/>
      <c r="BR55" s="560"/>
      <c r="BS55" s="560"/>
      <c r="BT55" s="560"/>
      <c r="BU55" s="560"/>
      <c r="BV55" s="560"/>
      <c r="BW55" s="560"/>
    </row>
    <row r="56" spans="1:75" s="124" customFormat="1" ht="11.95" customHeight="1" x14ac:dyDescent="0.2">
      <c r="A56" s="123"/>
      <c r="B56" s="1001" t="s">
        <v>116</v>
      </c>
      <c r="C56" s="988"/>
      <c r="D56" s="988"/>
      <c r="E56" s="988"/>
      <c r="F56" s="988"/>
      <c r="G56" s="988"/>
      <c r="H56" s="988"/>
      <c r="I56" s="988"/>
      <c r="J56" s="988"/>
      <c r="K56" s="988"/>
      <c r="L56" s="988"/>
      <c r="M56" s="988"/>
      <c r="N56" s="988"/>
      <c r="O56" s="988"/>
      <c r="P56" s="988"/>
      <c r="Q56" s="988"/>
      <c r="R56" s="561"/>
      <c r="S56" s="560"/>
      <c r="T56" s="560"/>
      <c r="U56" s="560"/>
      <c r="V56" s="56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60"/>
      <c r="AS56" s="560"/>
      <c r="AT56" s="560"/>
      <c r="AU56" s="560"/>
      <c r="AV56" s="560"/>
      <c r="AW56" s="560"/>
      <c r="AX56" s="560"/>
      <c r="AY56" s="848"/>
      <c r="AZ56" s="848"/>
      <c r="BA56" s="848"/>
      <c r="BB56" s="848"/>
      <c r="BC56" s="603"/>
      <c r="BD56" s="603"/>
      <c r="BE56" s="560"/>
      <c r="BF56" s="603"/>
      <c r="BG56" s="603"/>
      <c r="BH56" s="603"/>
      <c r="BI56" s="603"/>
      <c r="BJ56" s="560"/>
      <c r="BK56" s="560"/>
      <c r="BL56" s="560"/>
      <c r="BM56" s="560"/>
      <c r="BN56" s="560"/>
      <c r="BO56" s="560"/>
      <c r="BP56" s="560"/>
      <c r="BQ56" s="560"/>
      <c r="BR56" s="560"/>
      <c r="BS56" s="560"/>
      <c r="BT56" s="560"/>
      <c r="BU56" s="560"/>
      <c r="BV56" s="560"/>
      <c r="BW56" s="560"/>
    </row>
    <row r="57" spans="1:75" s="124" customFormat="1" ht="11.95" customHeight="1" x14ac:dyDescent="0.2">
      <c r="A57" s="123"/>
      <c r="B57" s="996" t="s">
        <v>122</v>
      </c>
      <c r="C57" s="998"/>
      <c r="D57" s="998"/>
      <c r="E57" s="998"/>
      <c r="F57" s="998"/>
      <c r="G57" s="998"/>
      <c r="H57" s="998"/>
      <c r="I57" s="998"/>
      <c r="J57" s="998"/>
      <c r="K57" s="998"/>
      <c r="L57" s="998"/>
      <c r="M57" s="998"/>
      <c r="N57" s="998"/>
      <c r="O57" s="998"/>
      <c r="P57" s="998"/>
      <c r="Q57" s="1042"/>
      <c r="R57" s="561"/>
      <c r="S57" s="560"/>
      <c r="T57" s="560"/>
      <c r="U57" s="560"/>
      <c r="V57" s="560"/>
      <c r="W57" s="560"/>
      <c r="X57" s="560"/>
      <c r="Y57" s="560"/>
      <c r="Z57" s="560"/>
      <c r="AA57" s="560"/>
      <c r="AB57" s="560"/>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848"/>
      <c r="AZ57" s="848"/>
      <c r="BA57" s="848"/>
      <c r="BB57" s="848"/>
      <c r="BC57" s="603"/>
      <c r="BD57" s="596"/>
      <c r="BE57" s="225"/>
      <c r="BF57" s="596"/>
      <c r="BG57" s="603"/>
      <c r="BH57" s="603"/>
      <c r="BI57" s="603"/>
      <c r="BJ57" s="560"/>
      <c r="BK57" s="560"/>
      <c r="BL57" s="560"/>
      <c r="BM57" s="560"/>
      <c r="BN57" s="560"/>
      <c r="BO57" s="560"/>
      <c r="BP57" s="560"/>
      <c r="BQ57" s="560"/>
      <c r="BR57" s="560"/>
      <c r="BS57" s="560"/>
      <c r="BT57" s="560"/>
      <c r="BU57" s="560"/>
      <c r="BV57" s="560"/>
      <c r="BW57" s="560"/>
    </row>
    <row r="58" spans="1:75" s="125" customFormat="1" ht="11.95" customHeight="1" x14ac:dyDescent="0.2">
      <c r="A58" s="197"/>
      <c r="B58" s="993" t="s">
        <v>118</v>
      </c>
      <c r="C58" s="993"/>
      <c r="D58" s="993"/>
      <c r="E58" s="993"/>
      <c r="F58" s="993"/>
      <c r="G58" s="993"/>
      <c r="H58" s="993"/>
      <c r="I58" s="993"/>
      <c r="J58" s="993"/>
      <c r="K58" s="993"/>
      <c r="L58" s="993"/>
      <c r="M58" s="993"/>
      <c r="N58" s="993"/>
      <c r="O58" s="993"/>
      <c r="P58" s="993"/>
      <c r="Q58" s="993"/>
      <c r="R58" s="993"/>
      <c r="S58" s="605"/>
      <c r="T58" s="605"/>
      <c r="U58" s="605"/>
      <c r="V58" s="605"/>
      <c r="W58" s="605"/>
      <c r="X58" s="605"/>
      <c r="Y58" s="605"/>
      <c r="Z58" s="605"/>
      <c r="AA58" s="605"/>
      <c r="AB58" s="605"/>
      <c r="AC58" s="605"/>
      <c r="AD58" s="605"/>
      <c r="AE58" s="605"/>
      <c r="AF58" s="605"/>
      <c r="AG58" s="605"/>
      <c r="AH58" s="605"/>
      <c r="AI58" s="605"/>
      <c r="AJ58" s="605"/>
      <c r="AK58" s="605"/>
      <c r="AL58" s="605"/>
      <c r="AM58" s="605"/>
      <c r="AN58" s="605"/>
      <c r="AO58" s="605"/>
      <c r="AP58" s="605"/>
      <c r="AQ58" s="605"/>
      <c r="AR58" s="605"/>
      <c r="AS58" s="605"/>
      <c r="AT58" s="605"/>
      <c r="AU58" s="605"/>
      <c r="AV58" s="605"/>
      <c r="AW58" s="605"/>
      <c r="AX58" s="605"/>
      <c r="AY58" s="848"/>
      <c r="AZ58" s="848"/>
      <c r="BA58" s="848"/>
      <c r="BB58" s="848"/>
      <c r="BC58" s="603"/>
      <c r="BD58" s="596"/>
      <c r="BE58" s="226"/>
      <c r="BF58" s="596"/>
      <c r="BG58" s="603"/>
      <c r="BH58" s="603"/>
      <c r="BI58" s="603"/>
      <c r="BJ58" s="605"/>
      <c r="BK58" s="605"/>
      <c r="BL58" s="605"/>
      <c r="BM58" s="605"/>
      <c r="BN58" s="605"/>
      <c r="BO58" s="605"/>
      <c r="BP58" s="605"/>
      <c r="BQ58" s="605"/>
      <c r="BR58" s="605"/>
      <c r="BS58" s="605"/>
      <c r="BT58" s="605"/>
      <c r="BU58" s="605"/>
      <c r="BV58" s="605"/>
      <c r="BW58" s="605"/>
    </row>
    <row r="59" spans="1:75" ht="12.85" x14ac:dyDescent="0.2">
      <c r="A59" s="197"/>
      <c r="B59" s="996" t="s">
        <v>768</v>
      </c>
      <c r="C59" s="1047"/>
      <c r="D59" s="1047"/>
      <c r="E59" s="1047"/>
      <c r="F59" s="1047"/>
      <c r="G59" s="1047"/>
      <c r="H59" s="1047"/>
      <c r="I59" s="1047"/>
      <c r="J59" s="1047"/>
      <c r="K59" s="1047"/>
      <c r="L59" s="1047"/>
      <c r="M59" s="1047"/>
      <c r="N59" s="1047"/>
      <c r="O59" s="1047"/>
      <c r="P59" s="1047"/>
      <c r="Q59" s="1042"/>
      <c r="R59" s="561"/>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row>
    <row r="60" spans="1:75" ht="12.85" x14ac:dyDescent="0.2">
      <c r="A60" s="197"/>
      <c r="B60" s="1046" t="s">
        <v>521</v>
      </c>
      <c r="C60" s="1042"/>
      <c r="D60" s="1042"/>
      <c r="E60" s="1042"/>
      <c r="F60" s="1042"/>
      <c r="G60" s="1042"/>
      <c r="H60" s="1042"/>
      <c r="I60" s="1042"/>
      <c r="J60" s="1042"/>
      <c r="K60" s="1042"/>
      <c r="L60" s="1042"/>
      <c r="M60" s="1042"/>
      <c r="N60" s="1042"/>
      <c r="O60" s="1042"/>
      <c r="P60" s="1042"/>
      <c r="Q60" s="1042"/>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row>
    <row r="186" spans="2:74" ht="9.1" customHeight="1" x14ac:dyDescent="0.2">
      <c r="B186" s="547"/>
      <c r="C186" s="547"/>
      <c r="D186" s="547"/>
      <c r="E186" s="547"/>
      <c r="F186" s="547"/>
      <c r="G186" s="547"/>
      <c r="H186" s="547"/>
      <c r="I186" s="547"/>
      <c r="J186" s="547"/>
      <c r="K186" s="547"/>
      <c r="L186" s="547"/>
      <c r="M186" s="547"/>
      <c r="N186" s="547"/>
      <c r="O186" s="547"/>
      <c r="P186" s="547"/>
      <c r="Q186" s="547"/>
      <c r="R186" s="547"/>
      <c r="S186" s="547"/>
      <c r="T186" s="547"/>
      <c r="U186" s="547"/>
      <c r="V186" s="547"/>
      <c r="W186" s="547"/>
      <c r="X186" s="547"/>
      <c r="Y186" s="547"/>
      <c r="Z186" s="547"/>
      <c r="AA186" s="547"/>
      <c r="AB186" s="547"/>
      <c r="AC186" s="547"/>
      <c r="AD186" s="547"/>
      <c r="AE186" s="547"/>
      <c r="AF186" s="547"/>
      <c r="AG186" s="547"/>
      <c r="AH186" s="547"/>
      <c r="AI186" s="547"/>
      <c r="AJ186" s="547"/>
      <c r="AK186" s="547"/>
      <c r="AL186" s="547"/>
      <c r="AM186" s="547"/>
      <c r="AN186" s="547"/>
      <c r="AO186" s="547"/>
      <c r="AP186" s="547"/>
      <c r="AQ186" s="547"/>
      <c r="AR186" s="547"/>
      <c r="AS186" s="547"/>
      <c r="AT186" s="547"/>
      <c r="AU186" s="547"/>
      <c r="AV186" s="547"/>
      <c r="AW186" s="547"/>
      <c r="AX186" s="547"/>
    </row>
    <row r="187" spans="2:74" ht="9.1" customHeight="1" x14ac:dyDescent="0.2">
      <c r="B187" s="938"/>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849"/>
      <c r="AZ187" s="849"/>
      <c r="BA187" s="849"/>
      <c r="BB187" s="849"/>
      <c r="BC187" s="601"/>
      <c r="BD187" s="597"/>
      <c r="BE187" s="33"/>
      <c r="BF187" s="597"/>
      <c r="BG187" s="601"/>
      <c r="BH187" s="601"/>
      <c r="BI187" s="601"/>
      <c r="BJ187" s="32"/>
      <c r="BK187" s="32"/>
      <c r="BL187" s="32"/>
      <c r="BM187" s="32"/>
      <c r="BN187" s="32"/>
      <c r="BO187" s="32"/>
      <c r="BP187" s="32"/>
      <c r="BQ187" s="32"/>
      <c r="BR187" s="32"/>
      <c r="BS187" s="32"/>
      <c r="BT187" s="32"/>
      <c r="BU187" s="32"/>
      <c r="BV187" s="32"/>
    </row>
    <row r="188" spans="2:74" ht="9.1" customHeight="1" x14ac:dyDescent="0.2">
      <c r="B188" s="938"/>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849"/>
      <c r="AZ188" s="849"/>
      <c r="BA188" s="849"/>
      <c r="BB188" s="849"/>
      <c r="BC188" s="601"/>
      <c r="BD188" s="597"/>
      <c r="BE188" s="33"/>
      <c r="BF188" s="597"/>
      <c r="BG188" s="601"/>
      <c r="BH188" s="601"/>
      <c r="BI188" s="601"/>
      <c r="BJ188" s="32"/>
      <c r="BK188" s="32"/>
      <c r="BL188" s="32"/>
      <c r="BM188" s="32"/>
      <c r="BN188" s="32"/>
      <c r="BO188" s="32"/>
      <c r="BP188" s="32"/>
      <c r="BQ188" s="32"/>
      <c r="BR188" s="32"/>
      <c r="BS188" s="32"/>
      <c r="BT188" s="32"/>
      <c r="BU188" s="32"/>
      <c r="BV188" s="32"/>
    </row>
    <row r="189" spans="2:74" ht="9.1" customHeight="1" x14ac:dyDescent="0.2">
      <c r="B189" s="938"/>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849"/>
      <c r="AZ189" s="849"/>
      <c r="BA189" s="849"/>
      <c r="BB189" s="849"/>
      <c r="BC189" s="601"/>
      <c r="BD189" s="597"/>
      <c r="BE189" s="33"/>
      <c r="BF189" s="597"/>
      <c r="BG189" s="601"/>
      <c r="BH189" s="601"/>
      <c r="BI189" s="601"/>
      <c r="BJ189" s="32"/>
      <c r="BK189" s="32"/>
      <c r="BL189" s="32"/>
      <c r="BM189" s="32"/>
      <c r="BN189" s="32"/>
      <c r="BO189" s="32"/>
      <c r="BP189" s="32"/>
      <c r="BQ189" s="32"/>
      <c r="BR189" s="32"/>
      <c r="BS189" s="32"/>
      <c r="BT189" s="32"/>
      <c r="BU189" s="32"/>
      <c r="BV189" s="32"/>
    </row>
    <row r="190" spans="2:74" ht="9.1" customHeight="1" x14ac:dyDescent="0.2">
      <c r="B190" s="938"/>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849"/>
      <c r="AZ190" s="849"/>
      <c r="BA190" s="849"/>
      <c r="BB190" s="849"/>
      <c r="BC190" s="601"/>
      <c r="BD190" s="597"/>
      <c r="BE190" s="33"/>
      <c r="BF190" s="597"/>
      <c r="BG190" s="601"/>
      <c r="BH190" s="601"/>
      <c r="BI190" s="601"/>
      <c r="BJ190" s="32"/>
      <c r="BK190" s="32"/>
      <c r="BL190" s="32"/>
      <c r="BM190" s="32"/>
      <c r="BN190" s="32"/>
      <c r="BO190" s="32"/>
      <c r="BP190" s="32"/>
      <c r="BQ190" s="32"/>
      <c r="BR190" s="32"/>
      <c r="BS190" s="32"/>
      <c r="BT190" s="32"/>
      <c r="BU190" s="32"/>
      <c r="BV190" s="32"/>
    </row>
    <row r="191" spans="2:74" ht="9.1" customHeight="1" x14ac:dyDescent="0.2">
      <c r="B191" s="938"/>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849"/>
      <c r="AZ191" s="849"/>
      <c r="BA191" s="849"/>
      <c r="BB191" s="849"/>
      <c r="BC191" s="601"/>
      <c r="BD191" s="597"/>
      <c r="BE191" s="33"/>
      <c r="BF191" s="597"/>
      <c r="BG191" s="601"/>
      <c r="BH191" s="601"/>
      <c r="BI191" s="601"/>
      <c r="BJ191" s="32"/>
      <c r="BK191" s="32"/>
      <c r="BL191" s="32"/>
      <c r="BM191" s="32"/>
      <c r="BN191" s="32"/>
      <c r="BO191" s="32"/>
      <c r="BP191" s="32"/>
      <c r="BQ191" s="32"/>
      <c r="BR191" s="32"/>
      <c r="BS191" s="32"/>
      <c r="BT191" s="32"/>
      <c r="BU191" s="32"/>
      <c r="BV191" s="32"/>
    </row>
    <row r="192" spans="2:74" x14ac:dyDescent="0.2">
      <c r="B192" s="547"/>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850"/>
      <c r="AZ192" s="850"/>
      <c r="BA192" s="850"/>
      <c r="BB192" s="850"/>
      <c r="BC192" s="771"/>
      <c r="BD192" s="598"/>
      <c r="BE192" s="227"/>
      <c r="BF192" s="598"/>
      <c r="BG192" s="771"/>
      <c r="BH192" s="771"/>
      <c r="BI192" s="771"/>
      <c r="BJ192" s="34"/>
      <c r="BK192" s="34"/>
      <c r="BL192" s="34"/>
      <c r="BM192" s="34"/>
      <c r="BN192" s="34"/>
      <c r="BO192" s="34"/>
      <c r="BP192" s="34"/>
      <c r="BQ192" s="34"/>
      <c r="BR192" s="34"/>
      <c r="BS192" s="34"/>
      <c r="BT192" s="34"/>
      <c r="BU192" s="34"/>
      <c r="BV192" s="34"/>
    </row>
    <row r="193" spans="2:74" ht="9.1" customHeight="1" x14ac:dyDescent="0.2">
      <c r="B193" s="938"/>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849"/>
      <c r="AZ193" s="849"/>
      <c r="BA193" s="849"/>
      <c r="BB193" s="849"/>
      <c r="BC193" s="601"/>
      <c r="BD193" s="597"/>
      <c r="BE193" s="33"/>
      <c r="BF193" s="597"/>
      <c r="BG193" s="601"/>
      <c r="BH193" s="601"/>
      <c r="BI193" s="601"/>
      <c r="BJ193" s="32"/>
      <c r="BK193" s="32"/>
      <c r="BL193" s="32"/>
      <c r="BM193" s="32"/>
      <c r="BN193" s="32"/>
      <c r="BO193" s="32"/>
      <c r="BP193" s="32"/>
      <c r="BQ193" s="32"/>
      <c r="BR193" s="32"/>
      <c r="BS193" s="32"/>
      <c r="BT193" s="32"/>
      <c r="BU193" s="32"/>
      <c r="BV193" s="32"/>
    </row>
    <row r="194" spans="2:74" ht="9.1" customHeight="1" x14ac:dyDescent="0.2">
      <c r="B194" s="938"/>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849"/>
      <c r="AZ194" s="849"/>
      <c r="BA194" s="849"/>
      <c r="BB194" s="849"/>
      <c r="BC194" s="601"/>
      <c r="BD194" s="597"/>
      <c r="BE194" s="33"/>
      <c r="BF194" s="597"/>
      <c r="BG194" s="601"/>
      <c r="BH194" s="601"/>
      <c r="BI194" s="601"/>
      <c r="BJ194" s="32"/>
      <c r="BK194" s="32"/>
      <c r="BL194" s="32"/>
      <c r="BM194" s="32"/>
      <c r="BN194" s="32"/>
      <c r="BO194" s="32"/>
      <c r="BP194" s="32"/>
      <c r="BQ194" s="32"/>
      <c r="BR194" s="32"/>
      <c r="BS194" s="32"/>
      <c r="BT194" s="32"/>
      <c r="BU194" s="32"/>
      <c r="BV194" s="32"/>
    </row>
    <row r="195" spans="2:74" ht="9.1" customHeight="1" x14ac:dyDescent="0.2">
      <c r="B195" s="938"/>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849"/>
      <c r="AZ195" s="849"/>
      <c r="BA195" s="849"/>
      <c r="BB195" s="849"/>
      <c r="BC195" s="601"/>
      <c r="BD195" s="597"/>
      <c r="BE195" s="33"/>
      <c r="BF195" s="597"/>
      <c r="BG195" s="601"/>
      <c r="BH195" s="601"/>
      <c r="BI195" s="601"/>
      <c r="BJ195" s="32"/>
      <c r="BK195" s="32"/>
      <c r="BL195" s="32"/>
      <c r="BM195" s="32"/>
      <c r="BN195" s="32"/>
      <c r="BO195" s="32"/>
      <c r="BP195" s="32"/>
      <c r="BQ195" s="32"/>
      <c r="BR195" s="32"/>
      <c r="BS195" s="32"/>
      <c r="BT195" s="32"/>
      <c r="BU195" s="32"/>
      <c r="BV195" s="32"/>
    </row>
    <row r="196" spans="2:74" ht="9.1" customHeight="1" x14ac:dyDescent="0.2">
      <c r="B196" s="938"/>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849"/>
      <c r="AZ196" s="849"/>
      <c r="BA196" s="849"/>
      <c r="BB196" s="849"/>
      <c r="BC196" s="601"/>
      <c r="BD196" s="597"/>
      <c r="BE196" s="33"/>
      <c r="BF196" s="597"/>
      <c r="BG196" s="601"/>
      <c r="BH196" s="601"/>
      <c r="BI196" s="601"/>
      <c r="BJ196" s="32"/>
      <c r="BK196" s="32"/>
      <c r="BL196" s="32"/>
      <c r="BM196" s="32"/>
      <c r="BN196" s="32"/>
      <c r="BO196" s="32"/>
      <c r="BP196" s="32"/>
      <c r="BQ196" s="32"/>
      <c r="BR196" s="32"/>
      <c r="BS196" s="32"/>
      <c r="BT196" s="32"/>
      <c r="BU196" s="32"/>
      <c r="BV196" s="32"/>
    </row>
    <row r="197" spans="2:74" ht="9.1" customHeight="1" x14ac:dyDescent="0.2">
      <c r="B197" s="547"/>
      <c r="C197" s="547"/>
      <c r="D197" s="547"/>
      <c r="E197" s="547"/>
      <c r="F197" s="547"/>
      <c r="G197" s="547"/>
      <c r="H197" s="547"/>
      <c r="I197" s="547"/>
      <c r="J197" s="547"/>
      <c r="K197" s="547"/>
      <c r="L197" s="547"/>
      <c r="M197" s="547"/>
      <c r="N197" s="547"/>
      <c r="O197" s="547"/>
      <c r="P197" s="547"/>
      <c r="Q197" s="547"/>
      <c r="R197" s="547"/>
      <c r="S197" s="547"/>
      <c r="T197" s="547"/>
      <c r="U197" s="547"/>
      <c r="V197" s="547"/>
      <c r="W197" s="547"/>
      <c r="X197" s="547"/>
      <c r="Y197" s="547"/>
      <c r="Z197" s="547"/>
      <c r="AA197" s="547"/>
      <c r="AB197" s="547"/>
      <c r="AC197" s="547"/>
      <c r="AD197" s="547"/>
      <c r="AE197" s="547"/>
      <c r="AF197" s="547"/>
      <c r="AG197" s="547"/>
      <c r="AH197" s="547"/>
      <c r="AI197" s="547"/>
      <c r="AJ197" s="547"/>
      <c r="AK197" s="547"/>
      <c r="AL197" s="547"/>
      <c r="AM197" s="547"/>
      <c r="AN197" s="547"/>
      <c r="AO197" s="547"/>
      <c r="AP197" s="547"/>
      <c r="AQ197" s="547"/>
      <c r="AR197" s="547"/>
      <c r="AS197" s="547"/>
      <c r="AT197" s="547"/>
      <c r="AU197" s="547"/>
      <c r="AV197" s="547"/>
      <c r="AW197" s="547"/>
      <c r="AX197" s="547"/>
    </row>
    <row r="198" spans="2:74" ht="9.1" customHeight="1" x14ac:dyDescent="0.2">
      <c r="B198" s="547"/>
      <c r="C198" s="547"/>
      <c r="D198" s="547"/>
      <c r="E198" s="547"/>
      <c r="F198" s="547"/>
      <c r="G198" s="547"/>
      <c r="H198" s="547"/>
      <c r="I198" s="547"/>
      <c r="J198" s="547"/>
      <c r="K198" s="547"/>
      <c r="L198" s="547"/>
      <c r="M198" s="547"/>
      <c r="N198" s="547"/>
      <c r="O198" s="547"/>
      <c r="P198" s="547"/>
      <c r="Q198" s="547"/>
      <c r="R198" s="547"/>
      <c r="S198" s="547"/>
      <c r="T198" s="547"/>
      <c r="U198" s="547"/>
      <c r="V198" s="547"/>
      <c r="W198" s="547"/>
      <c r="X198" s="547"/>
      <c r="Y198" s="547"/>
      <c r="Z198" s="547"/>
      <c r="AA198" s="547"/>
      <c r="AB198" s="547"/>
      <c r="AC198" s="547"/>
      <c r="AD198" s="547"/>
      <c r="AE198" s="547"/>
      <c r="AF198" s="547"/>
      <c r="AG198" s="547"/>
      <c r="AH198" s="547"/>
      <c r="AI198" s="547"/>
      <c r="AJ198" s="547"/>
      <c r="AK198" s="547"/>
      <c r="AL198" s="547"/>
      <c r="AM198" s="547"/>
      <c r="AN198" s="547"/>
      <c r="AO198" s="547"/>
      <c r="AP198" s="547"/>
      <c r="AQ198" s="547"/>
      <c r="AR198" s="547"/>
      <c r="AS198" s="547"/>
      <c r="AT198" s="547"/>
      <c r="AU198" s="547"/>
      <c r="AV198" s="547"/>
      <c r="AW198" s="547"/>
      <c r="AX198" s="547"/>
    </row>
    <row r="199" spans="2:74" ht="9.1" customHeight="1" x14ac:dyDescent="0.2">
      <c r="B199" s="547"/>
      <c r="C199" s="547"/>
      <c r="D199" s="547"/>
      <c r="E199" s="547"/>
      <c r="F199" s="547"/>
      <c r="G199" s="547"/>
      <c r="H199" s="547"/>
      <c r="I199" s="547"/>
      <c r="J199" s="547"/>
      <c r="K199" s="547"/>
      <c r="L199" s="547"/>
      <c r="M199" s="547"/>
      <c r="N199" s="547"/>
      <c r="O199" s="547"/>
      <c r="P199" s="547"/>
      <c r="Q199" s="547"/>
      <c r="R199" s="547"/>
      <c r="S199" s="547"/>
      <c r="T199" s="547"/>
      <c r="U199" s="547"/>
      <c r="V199" s="547"/>
      <c r="W199" s="547"/>
      <c r="X199" s="547"/>
      <c r="Y199" s="547"/>
      <c r="Z199" s="547"/>
      <c r="AA199" s="547"/>
      <c r="AB199" s="547"/>
      <c r="AC199" s="547"/>
      <c r="AD199" s="547"/>
      <c r="AE199" s="547"/>
      <c r="AF199" s="547"/>
      <c r="AG199" s="547"/>
      <c r="AH199" s="547"/>
      <c r="AI199" s="547"/>
      <c r="AJ199" s="547"/>
      <c r="AK199" s="547"/>
      <c r="AL199" s="547"/>
      <c r="AM199" s="547"/>
      <c r="AN199" s="547"/>
      <c r="AO199" s="547"/>
      <c r="AP199" s="547"/>
      <c r="AQ199" s="547"/>
      <c r="AR199" s="547"/>
      <c r="AS199" s="547"/>
      <c r="AT199" s="547"/>
      <c r="AU199" s="547"/>
      <c r="AV199" s="547"/>
      <c r="AW199" s="547"/>
      <c r="AX199" s="547"/>
    </row>
    <row r="200" spans="2:74" ht="9.1" customHeight="1" x14ac:dyDescent="0.2">
      <c r="B200" s="547"/>
      <c r="C200" s="547"/>
      <c r="D200" s="547"/>
      <c r="E200" s="547"/>
      <c r="F200" s="547"/>
      <c r="G200" s="547"/>
      <c r="H200" s="547"/>
      <c r="I200" s="547"/>
      <c r="J200" s="547"/>
      <c r="K200" s="547"/>
      <c r="L200" s="547"/>
      <c r="M200" s="547"/>
      <c r="N200" s="547"/>
      <c r="O200" s="547"/>
      <c r="P200" s="547"/>
      <c r="Q200" s="547"/>
      <c r="R200" s="547"/>
      <c r="S200" s="547"/>
      <c r="T200" s="547"/>
      <c r="U200" s="547"/>
      <c r="V200" s="547"/>
      <c r="W200" s="547"/>
      <c r="X200" s="547"/>
      <c r="Y200" s="547"/>
      <c r="Z200" s="547"/>
      <c r="AA200" s="547"/>
      <c r="AB200" s="547"/>
      <c r="AC200" s="547"/>
      <c r="AD200" s="547"/>
      <c r="AE200" s="547"/>
      <c r="AF200" s="547"/>
      <c r="AG200" s="547"/>
      <c r="AH200" s="547"/>
      <c r="AI200" s="547"/>
      <c r="AJ200" s="547"/>
      <c r="AK200" s="547"/>
      <c r="AL200" s="547"/>
      <c r="AM200" s="547"/>
      <c r="AN200" s="547"/>
      <c r="AO200" s="547"/>
      <c r="AP200" s="547"/>
      <c r="AQ200" s="547"/>
      <c r="AR200" s="547"/>
      <c r="AS200" s="547"/>
      <c r="AT200" s="547"/>
      <c r="AU200" s="547"/>
      <c r="AV200" s="547"/>
      <c r="AW200" s="547"/>
      <c r="AX200" s="547"/>
    </row>
    <row r="201" spans="2:74" ht="9.1" customHeight="1" x14ac:dyDescent="0.2">
      <c r="B201" s="547"/>
      <c r="C201" s="547"/>
      <c r="D201" s="547"/>
      <c r="E201" s="547"/>
      <c r="F201" s="547"/>
      <c r="G201" s="547"/>
      <c r="H201" s="547"/>
      <c r="I201" s="547"/>
      <c r="J201" s="547"/>
      <c r="K201" s="547"/>
      <c r="L201" s="547"/>
      <c r="M201" s="547"/>
      <c r="N201" s="547"/>
      <c r="O201" s="547"/>
      <c r="P201" s="547"/>
      <c r="Q201" s="547"/>
      <c r="R201" s="547"/>
      <c r="S201" s="547"/>
      <c r="T201" s="547"/>
      <c r="U201" s="547"/>
      <c r="V201" s="547"/>
      <c r="W201" s="547"/>
      <c r="X201" s="547"/>
      <c r="Y201" s="547"/>
      <c r="Z201" s="547"/>
      <c r="AA201" s="547"/>
      <c r="AB201" s="547"/>
      <c r="AC201" s="547"/>
      <c r="AD201" s="547"/>
      <c r="AE201" s="547"/>
      <c r="AF201" s="547"/>
      <c r="AG201" s="547"/>
      <c r="AH201" s="547"/>
      <c r="AI201" s="547"/>
      <c r="AJ201" s="547"/>
      <c r="AK201" s="547"/>
      <c r="AL201" s="547"/>
      <c r="AM201" s="547"/>
      <c r="AN201" s="547"/>
      <c r="AO201" s="547"/>
      <c r="AP201" s="547"/>
      <c r="AQ201" s="547"/>
      <c r="AR201" s="547"/>
      <c r="AS201" s="547"/>
      <c r="AT201" s="547"/>
      <c r="AU201" s="547"/>
      <c r="AV201" s="547"/>
      <c r="AW201" s="547"/>
      <c r="AX201" s="547"/>
    </row>
    <row r="202" spans="2:74" ht="9.1" customHeight="1" x14ac:dyDescent="0.2">
      <c r="B202" s="547"/>
      <c r="C202" s="547"/>
      <c r="D202" s="547"/>
      <c r="E202" s="547"/>
      <c r="F202" s="547"/>
      <c r="G202" s="547"/>
      <c r="H202" s="547"/>
      <c r="I202" s="547"/>
      <c r="J202" s="547"/>
      <c r="K202" s="547"/>
      <c r="L202" s="547"/>
      <c r="M202" s="547"/>
      <c r="N202" s="547"/>
      <c r="O202" s="547"/>
      <c r="P202" s="547"/>
      <c r="Q202" s="547"/>
      <c r="R202" s="547"/>
      <c r="S202" s="547"/>
      <c r="T202" s="547"/>
      <c r="U202" s="547"/>
      <c r="V202" s="547"/>
      <c r="W202" s="547"/>
      <c r="X202" s="547"/>
      <c r="Y202" s="547"/>
      <c r="Z202" s="547"/>
      <c r="AA202" s="547"/>
      <c r="AB202" s="547"/>
      <c r="AC202" s="547"/>
      <c r="AD202" s="547"/>
      <c r="AE202" s="547"/>
      <c r="AF202" s="547"/>
      <c r="AG202" s="547"/>
      <c r="AH202" s="547"/>
      <c r="AI202" s="547"/>
      <c r="AJ202" s="547"/>
      <c r="AK202" s="547"/>
      <c r="AL202" s="547"/>
      <c r="AM202" s="547"/>
      <c r="AN202" s="547"/>
      <c r="AO202" s="547"/>
      <c r="AP202" s="547"/>
      <c r="AQ202" s="547"/>
      <c r="AR202" s="547"/>
      <c r="AS202" s="547"/>
      <c r="AT202" s="547"/>
      <c r="AU202" s="547"/>
      <c r="AV202" s="547"/>
      <c r="AW202" s="547"/>
      <c r="AX202" s="547"/>
    </row>
    <row r="203" spans="2:74" ht="9.1" customHeight="1" x14ac:dyDescent="0.2">
      <c r="B203" s="547"/>
      <c r="C203" s="547"/>
      <c r="D203" s="547"/>
      <c r="E203" s="547"/>
      <c r="F203" s="547"/>
      <c r="G203" s="547"/>
      <c r="H203" s="547"/>
      <c r="I203" s="547"/>
      <c r="J203" s="547"/>
      <c r="K203" s="547"/>
      <c r="L203" s="547"/>
      <c r="M203" s="547"/>
      <c r="N203" s="547"/>
      <c r="O203" s="547"/>
      <c r="P203" s="547"/>
      <c r="Q203" s="547"/>
      <c r="R203" s="547"/>
      <c r="S203" s="547"/>
      <c r="T203" s="547"/>
      <c r="U203" s="547"/>
      <c r="V203" s="547"/>
      <c r="W203" s="547"/>
      <c r="X203" s="547"/>
      <c r="Y203" s="547"/>
      <c r="Z203" s="547"/>
      <c r="AA203" s="547"/>
      <c r="AB203" s="547"/>
      <c r="AC203" s="547"/>
      <c r="AD203" s="547"/>
      <c r="AE203" s="547"/>
      <c r="AF203" s="547"/>
      <c r="AG203" s="547"/>
      <c r="AH203" s="547"/>
      <c r="AI203" s="547"/>
      <c r="AJ203" s="547"/>
      <c r="AK203" s="547"/>
      <c r="AL203" s="547"/>
      <c r="AM203" s="547"/>
      <c r="AN203" s="547"/>
      <c r="AO203" s="547"/>
      <c r="AP203" s="547"/>
      <c r="AQ203" s="547"/>
      <c r="AR203" s="547"/>
      <c r="AS203" s="547"/>
      <c r="AT203" s="547"/>
      <c r="AU203" s="547"/>
      <c r="AV203" s="547"/>
      <c r="AW203" s="547"/>
      <c r="AX203" s="547"/>
    </row>
    <row r="204" spans="2:74" ht="9.1" customHeight="1" x14ac:dyDescent="0.2">
      <c r="B204" s="547"/>
      <c r="C204" s="547"/>
      <c r="D204" s="547"/>
      <c r="E204" s="547"/>
      <c r="F204" s="547"/>
      <c r="G204" s="547"/>
      <c r="H204" s="547"/>
      <c r="I204" s="547"/>
      <c r="J204" s="547"/>
      <c r="K204" s="547"/>
      <c r="L204" s="547"/>
      <c r="M204" s="547"/>
      <c r="N204" s="547"/>
      <c r="O204" s="547"/>
      <c r="P204" s="547"/>
      <c r="Q204" s="547"/>
      <c r="R204" s="547"/>
      <c r="S204" s="547"/>
      <c r="T204" s="547"/>
      <c r="U204" s="547"/>
      <c r="V204" s="547"/>
      <c r="W204" s="547"/>
      <c r="X204" s="547"/>
      <c r="Y204" s="547"/>
      <c r="Z204" s="547"/>
      <c r="AA204" s="547"/>
      <c r="AB204" s="547"/>
      <c r="AC204" s="547"/>
      <c r="AD204" s="547"/>
      <c r="AE204" s="547"/>
      <c r="AF204" s="547"/>
      <c r="AG204" s="547"/>
      <c r="AH204" s="547"/>
      <c r="AI204" s="547"/>
      <c r="AJ204" s="547"/>
      <c r="AK204" s="547"/>
      <c r="AL204" s="547"/>
      <c r="AM204" s="547"/>
      <c r="AN204" s="547"/>
      <c r="AO204" s="547"/>
      <c r="AP204" s="547"/>
      <c r="AQ204" s="547"/>
      <c r="AR204" s="547"/>
      <c r="AS204" s="547"/>
      <c r="AT204" s="547"/>
      <c r="AU204" s="547"/>
      <c r="AV204" s="547"/>
      <c r="AW204" s="547"/>
      <c r="AX204" s="547"/>
    </row>
    <row r="205" spans="2:74" ht="9.1" customHeight="1" x14ac:dyDescent="0.2">
      <c r="B205" s="547"/>
      <c r="C205" s="547"/>
      <c r="D205" s="547"/>
      <c r="E205" s="547"/>
      <c r="F205" s="547"/>
      <c r="G205" s="547"/>
      <c r="H205" s="547"/>
      <c r="I205" s="547"/>
      <c r="J205" s="547"/>
      <c r="K205" s="547"/>
      <c r="L205" s="547"/>
      <c r="M205" s="547"/>
      <c r="N205" s="547"/>
      <c r="O205" s="547"/>
      <c r="P205" s="547"/>
      <c r="Q205" s="547"/>
      <c r="R205" s="547"/>
      <c r="S205" s="547"/>
      <c r="T205" s="547"/>
      <c r="U205" s="547"/>
      <c r="V205" s="547"/>
      <c r="W205" s="547"/>
      <c r="X205" s="547"/>
      <c r="Y205" s="547"/>
      <c r="Z205" s="547"/>
      <c r="AA205" s="547"/>
      <c r="AB205" s="547"/>
      <c r="AC205" s="547"/>
      <c r="AD205" s="547"/>
      <c r="AE205" s="547"/>
      <c r="AF205" s="547"/>
      <c r="AG205" s="547"/>
      <c r="AH205" s="547"/>
      <c r="AI205" s="547"/>
      <c r="AJ205" s="547"/>
      <c r="AK205" s="547"/>
      <c r="AL205" s="547"/>
      <c r="AM205" s="547"/>
      <c r="AN205" s="547"/>
      <c r="AO205" s="547"/>
      <c r="AP205" s="547"/>
      <c r="AQ205" s="547"/>
      <c r="AR205" s="547"/>
      <c r="AS205" s="547"/>
      <c r="AT205" s="547"/>
      <c r="AU205" s="547"/>
      <c r="AV205" s="547"/>
      <c r="AW205" s="547"/>
      <c r="AX205" s="547"/>
    </row>
    <row r="206" spans="2:74" ht="9.1" customHeight="1" x14ac:dyDescent="0.2">
      <c r="B206" s="547"/>
      <c r="C206" s="547"/>
      <c r="D206" s="547"/>
      <c r="E206" s="547"/>
      <c r="F206" s="547"/>
      <c r="G206" s="547"/>
      <c r="H206" s="547"/>
      <c r="I206" s="547"/>
      <c r="J206" s="547"/>
      <c r="K206" s="547"/>
      <c r="L206" s="547"/>
      <c r="M206" s="547"/>
      <c r="N206" s="547"/>
      <c r="O206" s="547"/>
      <c r="P206" s="547"/>
      <c r="Q206" s="547"/>
      <c r="R206" s="547"/>
      <c r="S206" s="547"/>
      <c r="T206" s="547"/>
      <c r="U206" s="547"/>
      <c r="V206" s="547"/>
      <c r="W206" s="547"/>
      <c r="X206" s="547"/>
      <c r="Y206" s="547"/>
      <c r="Z206" s="547"/>
      <c r="AA206" s="547"/>
      <c r="AB206" s="547"/>
      <c r="AC206" s="547"/>
      <c r="AD206" s="547"/>
      <c r="AE206" s="547"/>
      <c r="AF206" s="547"/>
      <c r="AG206" s="547"/>
      <c r="AH206" s="547"/>
      <c r="AI206" s="547"/>
      <c r="AJ206" s="547"/>
      <c r="AK206" s="547"/>
      <c r="AL206" s="547"/>
      <c r="AM206" s="547"/>
      <c r="AN206" s="547"/>
      <c r="AO206" s="547"/>
      <c r="AP206" s="547"/>
      <c r="AQ206" s="547"/>
      <c r="AR206" s="547"/>
      <c r="AS206" s="547"/>
      <c r="AT206" s="547"/>
      <c r="AU206" s="547"/>
      <c r="AV206" s="547"/>
      <c r="AW206" s="547"/>
      <c r="AX206" s="547"/>
    </row>
    <row r="207" spans="2:74" ht="9.1" customHeight="1" x14ac:dyDescent="0.2">
      <c r="B207" s="547"/>
      <c r="C207" s="547"/>
      <c r="D207" s="547"/>
      <c r="E207" s="547"/>
      <c r="F207" s="547"/>
      <c r="G207" s="547"/>
      <c r="H207" s="547"/>
      <c r="I207" s="547"/>
      <c r="J207" s="547"/>
      <c r="K207" s="547"/>
      <c r="L207" s="547"/>
      <c r="M207" s="547"/>
      <c r="N207" s="547"/>
      <c r="O207" s="547"/>
      <c r="P207" s="547"/>
      <c r="Q207" s="547"/>
      <c r="R207" s="547"/>
      <c r="S207" s="547"/>
      <c r="T207" s="547"/>
      <c r="U207" s="547"/>
      <c r="V207" s="547"/>
      <c r="W207" s="547"/>
      <c r="X207" s="547"/>
      <c r="Y207" s="547"/>
      <c r="Z207" s="547"/>
      <c r="AA207" s="547"/>
      <c r="AB207" s="547"/>
      <c r="AC207" s="547"/>
      <c r="AD207" s="547"/>
      <c r="AE207" s="547"/>
      <c r="AF207" s="547"/>
      <c r="AG207" s="547"/>
      <c r="AH207" s="547"/>
      <c r="AI207" s="547"/>
      <c r="AJ207" s="547"/>
      <c r="AK207" s="547"/>
      <c r="AL207" s="547"/>
      <c r="AM207" s="547"/>
      <c r="AN207" s="547"/>
      <c r="AO207" s="547"/>
      <c r="AP207" s="547"/>
      <c r="AQ207" s="547"/>
      <c r="AR207" s="547"/>
      <c r="AS207" s="547"/>
      <c r="AT207" s="547"/>
      <c r="AU207" s="547"/>
      <c r="AV207" s="547"/>
      <c r="AW207" s="547"/>
      <c r="AX207" s="547"/>
    </row>
    <row r="208" spans="2:74" ht="9.1" customHeight="1" x14ac:dyDescent="0.2">
      <c r="B208" s="547"/>
      <c r="C208" s="547"/>
      <c r="D208" s="547"/>
      <c r="E208" s="547"/>
      <c r="F208" s="547"/>
      <c r="G208" s="547"/>
      <c r="H208" s="547"/>
      <c r="I208" s="547"/>
      <c r="J208" s="547"/>
      <c r="K208" s="547"/>
      <c r="L208" s="547"/>
      <c r="M208" s="547"/>
      <c r="N208" s="547"/>
      <c r="O208" s="547"/>
      <c r="P208" s="547"/>
      <c r="Q208" s="547"/>
      <c r="R208" s="547"/>
      <c r="S208" s="547"/>
      <c r="T208" s="547"/>
      <c r="U208" s="547"/>
      <c r="V208" s="547"/>
      <c r="W208" s="547"/>
      <c r="X208" s="547"/>
      <c r="Y208" s="547"/>
      <c r="Z208" s="547"/>
      <c r="AA208" s="547"/>
      <c r="AB208" s="547"/>
      <c r="AC208" s="547"/>
      <c r="AD208" s="547"/>
      <c r="AE208" s="547"/>
      <c r="AF208" s="547"/>
      <c r="AG208" s="547"/>
      <c r="AH208" s="547"/>
      <c r="AI208" s="547"/>
      <c r="AJ208" s="547"/>
      <c r="AK208" s="547"/>
      <c r="AL208" s="547"/>
      <c r="AM208" s="547"/>
      <c r="AN208" s="547"/>
      <c r="AO208" s="547"/>
      <c r="AP208" s="547"/>
      <c r="AQ208" s="547"/>
      <c r="AR208" s="547"/>
      <c r="AS208" s="547"/>
      <c r="AT208" s="547"/>
      <c r="AU208" s="547"/>
      <c r="AV208" s="547"/>
      <c r="AW208" s="547"/>
      <c r="AX208" s="547"/>
    </row>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tabSelected="1" zoomScaleNormal="100" workbookViewId="0">
      <pane xSplit="2" ySplit="4" topLeftCell="AV5" activePane="bottomRight" state="frozen"/>
      <selection pane="topRight" activeCell="BF63" sqref="BF63"/>
      <selection pane="bottomLeft" activeCell="BF63" sqref="BF63"/>
      <selection pane="bottomRight" sqref="A1:A2"/>
    </sheetView>
  </sheetViews>
  <sheetFormatPr defaultColWidth="9.625" defaultRowHeight="10.7" x14ac:dyDescent="0.2"/>
  <cols>
    <col min="1" max="1" width="12.625" style="5" customWidth="1"/>
    <col min="2" max="2" width="40.625" style="5" customWidth="1"/>
    <col min="3" max="50" width="6.625" style="5" customWidth="1"/>
    <col min="51" max="55" width="6.625" style="607" customWidth="1"/>
    <col min="56" max="56" width="6.625" style="606" customWidth="1"/>
    <col min="57" max="57" width="6.625" style="36" customWidth="1"/>
    <col min="58" max="59" width="6.625" style="606" customWidth="1"/>
    <col min="60" max="61" width="6.625" style="607" customWidth="1"/>
    <col min="62" max="62" width="6.625" style="103" customWidth="1"/>
    <col min="63" max="74" width="6.625" style="5" customWidth="1"/>
    <col min="75" max="16384" width="9.625" style="5"/>
  </cols>
  <sheetData>
    <row r="1" spans="1:74" ht="13.4" customHeight="1" x14ac:dyDescent="0.2">
      <c r="A1" s="976" t="s">
        <v>38</v>
      </c>
      <c r="B1" s="1062" t="s">
        <v>769</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552"/>
      <c r="AN1" s="552"/>
      <c r="AO1" s="552"/>
      <c r="AP1" s="552"/>
      <c r="AQ1" s="552"/>
      <c r="AR1" s="552"/>
      <c r="AS1" s="552"/>
      <c r="AT1" s="552"/>
      <c r="AU1" s="552"/>
      <c r="AV1" s="552"/>
      <c r="AW1" s="552"/>
      <c r="AX1" s="552"/>
      <c r="BK1" s="552"/>
      <c r="BL1" s="552"/>
      <c r="BM1" s="552"/>
      <c r="BN1" s="552"/>
      <c r="BO1" s="552"/>
      <c r="BP1" s="552"/>
      <c r="BQ1" s="552"/>
      <c r="BR1" s="552"/>
      <c r="BS1" s="552"/>
      <c r="BT1" s="552"/>
      <c r="BU1" s="552"/>
      <c r="BV1" s="552"/>
    </row>
    <row r="2" spans="1:74" s="28" customFormat="1"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547"/>
      <c r="AN2" s="547"/>
      <c r="AO2" s="547"/>
      <c r="AP2" s="547"/>
      <c r="AQ2" s="547"/>
      <c r="AR2" s="547"/>
      <c r="AS2" s="547"/>
      <c r="AT2" s="547"/>
      <c r="AU2" s="547"/>
      <c r="AV2" s="547"/>
      <c r="AW2" s="547"/>
      <c r="AX2" s="547"/>
      <c r="AY2" s="772"/>
      <c r="AZ2" s="772"/>
      <c r="BA2" s="772"/>
      <c r="BB2" s="772"/>
      <c r="BC2" s="772"/>
      <c r="BD2" s="595"/>
      <c r="BE2" s="224"/>
      <c r="BF2" s="595"/>
      <c r="BG2" s="595"/>
      <c r="BH2" s="772"/>
      <c r="BI2" s="772"/>
      <c r="BJ2" s="104"/>
      <c r="BK2" s="547"/>
      <c r="BL2" s="547"/>
      <c r="BM2" s="547"/>
      <c r="BN2" s="547"/>
      <c r="BO2" s="547"/>
      <c r="BP2" s="547"/>
      <c r="BQ2" s="547"/>
      <c r="BR2" s="547"/>
      <c r="BS2" s="547"/>
      <c r="BT2" s="547"/>
      <c r="BU2" s="547"/>
      <c r="BV2" s="547"/>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1116"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548"/>
      <c r="B5" s="35" t="s">
        <v>770</v>
      </c>
      <c r="C5" s="554"/>
      <c r="D5" s="554"/>
      <c r="E5" s="554"/>
      <c r="F5" s="554"/>
      <c r="G5" s="554"/>
      <c r="H5" s="554"/>
      <c r="I5" s="554"/>
      <c r="J5" s="554"/>
      <c r="K5" s="554"/>
      <c r="L5" s="554"/>
      <c r="M5" s="554"/>
      <c r="N5" s="554"/>
      <c r="O5" s="554"/>
      <c r="P5" s="554"/>
      <c r="Q5" s="554"/>
      <c r="R5" s="554"/>
      <c r="S5" s="554"/>
      <c r="T5" s="554"/>
      <c r="U5" s="554"/>
      <c r="V5" s="554"/>
      <c r="W5" s="554"/>
      <c r="X5" s="554"/>
      <c r="Y5" s="554"/>
      <c r="Z5" s="554"/>
      <c r="AA5" s="554"/>
      <c r="AB5" s="554"/>
      <c r="AC5" s="554"/>
      <c r="AD5" s="554"/>
      <c r="AE5" s="554"/>
      <c r="AF5" s="554"/>
      <c r="AG5" s="554"/>
      <c r="AH5" s="554"/>
      <c r="AI5" s="554"/>
      <c r="AJ5" s="554"/>
      <c r="AK5" s="554"/>
      <c r="AL5" s="554"/>
      <c r="AM5" s="554"/>
      <c r="AN5" s="554"/>
      <c r="AO5" s="554"/>
      <c r="AP5" s="554"/>
      <c r="AQ5" s="554"/>
      <c r="AR5" s="554"/>
      <c r="AS5" s="554"/>
      <c r="AT5" s="554"/>
      <c r="AU5" s="554"/>
      <c r="AV5" s="554"/>
      <c r="AW5" s="554"/>
      <c r="AX5" s="554"/>
      <c r="AY5" s="851"/>
      <c r="AZ5" s="851"/>
      <c r="BA5" s="851"/>
      <c r="BB5" s="851"/>
      <c r="BC5" s="851"/>
      <c r="BD5" s="905"/>
      <c r="BE5" s="800"/>
      <c r="BF5" s="800"/>
      <c r="BG5" s="800"/>
      <c r="BH5" s="800"/>
      <c r="BI5" s="800"/>
      <c r="BJ5" s="557"/>
      <c r="BK5" s="557"/>
      <c r="BL5" s="557"/>
      <c r="BM5" s="557"/>
      <c r="BN5" s="557"/>
      <c r="BO5" s="557"/>
      <c r="BP5" s="557"/>
      <c r="BQ5" s="557"/>
      <c r="BR5" s="557"/>
      <c r="BS5" s="557"/>
      <c r="BT5" s="557"/>
      <c r="BU5" s="557"/>
      <c r="BV5" s="557"/>
    </row>
    <row r="6" spans="1:74" ht="11.05" customHeight="1" x14ac:dyDescent="0.2">
      <c r="A6" s="548" t="s">
        <v>161</v>
      </c>
      <c r="B6" s="520" t="s">
        <v>771</v>
      </c>
      <c r="C6" s="374">
        <v>2.81569</v>
      </c>
      <c r="D6" s="374">
        <v>5.5586500000000001</v>
      </c>
      <c r="E6" s="374">
        <v>2.7221799999999998</v>
      </c>
      <c r="F6" s="374">
        <v>2.7637399999999999</v>
      </c>
      <c r="G6" s="374">
        <v>3.0234899999999998</v>
      </c>
      <c r="H6" s="374">
        <v>3.38714</v>
      </c>
      <c r="I6" s="374">
        <v>3.98976</v>
      </c>
      <c r="J6" s="374">
        <v>4.2287299999999997</v>
      </c>
      <c r="K6" s="374">
        <v>5.3612399999999996</v>
      </c>
      <c r="L6" s="374">
        <v>5.7248900000000003</v>
      </c>
      <c r="M6" s="374">
        <v>5.24695</v>
      </c>
      <c r="N6" s="374">
        <v>3.9066399999999999</v>
      </c>
      <c r="O6" s="374">
        <v>4.5464399999999996</v>
      </c>
      <c r="P6" s="374">
        <v>4.86822</v>
      </c>
      <c r="Q6" s="374">
        <v>5.0861999999999998</v>
      </c>
      <c r="R6" s="374">
        <v>6.8507999999999996</v>
      </c>
      <c r="S6" s="374">
        <v>8.4493200000000002</v>
      </c>
      <c r="T6" s="374">
        <v>7.9926000000000004</v>
      </c>
      <c r="U6" s="374">
        <v>7.5566399999999998</v>
      </c>
      <c r="V6" s="374">
        <v>9.1447800000000008</v>
      </c>
      <c r="W6" s="374">
        <v>8.1794399999999996</v>
      </c>
      <c r="X6" s="374">
        <v>5.8750799999999996</v>
      </c>
      <c r="Y6" s="374">
        <v>5.6570999999999998</v>
      </c>
      <c r="Z6" s="374">
        <v>5.7401400000000002</v>
      </c>
      <c r="AA6" s="374">
        <v>3.3942600000000001</v>
      </c>
      <c r="AB6" s="374">
        <v>2.47044</v>
      </c>
      <c r="AC6" s="374">
        <v>2.39778</v>
      </c>
      <c r="AD6" s="374">
        <v>2.2420800000000001</v>
      </c>
      <c r="AE6" s="374">
        <v>2.2317</v>
      </c>
      <c r="AF6" s="374">
        <v>2.2628400000000002</v>
      </c>
      <c r="AG6" s="374">
        <v>2.6469</v>
      </c>
      <c r="AH6" s="374">
        <v>2.6780400000000002</v>
      </c>
      <c r="AI6" s="374">
        <v>2.7403200000000001</v>
      </c>
      <c r="AJ6" s="374">
        <v>3.0932400000000002</v>
      </c>
      <c r="AK6" s="374">
        <v>2.81298</v>
      </c>
      <c r="AL6" s="374">
        <v>2.6157599999999999</v>
      </c>
      <c r="AM6" s="374">
        <v>3.30084</v>
      </c>
      <c r="AN6" s="374">
        <v>1.7853600000000001</v>
      </c>
      <c r="AO6" s="374">
        <v>1.5466200000000001</v>
      </c>
      <c r="AP6" s="374">
        <v>1.6608000000000001</v>
      </c>
      <c r="AQ6" s="374">
        <v>2.2005599999999998</v>
      </c>
      <c r="AR6" s="374">
        <v>2.63652</v>
      </c>
      <c r="AS6" s="374">
        <v>2.14866</v>
      </c>
      <c r="AT6" s="374">
        <v>2.06562</v>
      </c>
      <c r="AU6" s="374">
        <v>2.3666399999999999</v>
      </c>
      <c r="AV6" s="374">
        <v>2.2835999999999999</v>
      </c>
      <c r="AW6" s="374">
        <v>2.2005599999999998</v>
      </c>
      <c r="AX6" s="374">
        <v>3.1243799999999999</v>
      </c>
      <c r="AY6" s="816">
        <v>4.2869400000000004</v>
      </c>
      <c r="AZ6" s="816">
        <v>4.3492199999999999</v>
      </c>
      <c r="BA6" s="816">
        <v>4.2765599999999999</v>
      </c>
      <c r="BB6" s="816">
        <v>3.54996</v>
      </c>
      <c r="BC6" s="816">
        <v>3.2385600000000001</v>
      </c>
      <c r="BD6" s="816">
        <v>3.1352945700000001</v>
      </c>
      <c r="BE6" s="300">
        <v>3.395864</v>
      </c>
      <c r="BF6" s="300">
        <v>3.5106890000000002</v>
      </c>
      <c r="BG6" s="300">
        <v>3.5789620000000002</v>
      </c>
      <c r="BH6" s="300">
        <v>3.6628029999999998</v>
      </c>
      <c r="BI6" s="300">
        <v>4.0557740000000004</v>
      </c>
      <c r="BJ6" s="300">
        <v>4.7033800000000001</v>
      </c>
      <c r="BK6" s="300">
        <v>5.0178599999999998</v>
      </c>
      <c r="BL6" s="300">
        <v>4.6671709999999997</v>
      </c>
      <c r="BM6" s="300">
        <v>4.2090730000000001</v>
      </c>
      <c r="BN6" s="300">
        <v>3.8550499999999999</v>
      </c>
      <c r="BO6" s="300">
        <v>3.8931789999999999</v>
      </c>
      <c r="BP6" s="300">
        <v>3.9749409999999998</v>
      </c>
      <c r="BQ6" s="300">
        <v>4.3127240000000002</v>
      </c>
      <c r="BR6" s="300">
        <v>4.6041040000000004</v>
      </c>
      <c r="BS6" s="300">
        <v>4.6439459999999997</v>
      </c>
      <c r="BT6" s="300">
        <v>4.8561779999999999</v>
      </c>
      <c r="BU6" s="300">
        <v>5.2465989999999998</v>
      </c>
      <c r="BV6" s="300">
        <v>5.6662119999999998</v>
      </c>
    </row>
    <row r="7" spans="1:74" ht="11.05" customHeight="1" x14ac:dyDescent="0.2">
      <c r="A7" s="548"/>
      <c r="B7" s="549"/>
      <c r="C7" s="374"/>
      <c r="D7" s="374"/>
      <c r="E7" s="374"/>
      <c r="F7" s="374"/>
      <c r="G7" s="374"/>
      <c r="H7" s="374"/>
      <c r="I7" s="374"/>
      <c r="J7" s="374"/>
      <c r="K7" s="374"/>
      <c r="L7" s="374"/>
      <c r="M7" s="374"/>
      <c r="N7" s="374"/>
      <c r="O7" s="374"/>
      <c r="P7" s="374"/>
      <c r="Q7" s="374"/>
      <c r="R7" s="374"/>
      <c r="S7" s="374"/>
      <c r="T7" s="374"/>
      <c r="U7" s="374"/>
      <c r="V7" s="374"/>
      <c r="W7" s="374"/>
      <c r="X7" s="374"/>
      <c r="Y7" s="374"/>
      <c r="Z7" s="374"/>
      <c r="AA7" s="374"/>
      <c r="AB7" s="374"/>
      <c r="AC7" s="374"/>
      <c r="AD7" s="374"/>
      <c r="AE7" s="374"/>
      <c r="AF7" s="374"/>
      <c r="AG7" s="374"/>
      <c r="AH7" s="374"/>
      <c r="AI7" s="374"/>
      <c r="AJ7" s="374"/>
      <c r="AK7" s="374"/>
      <c r="AL7" s="374"/>
      <c r="AM7" s="374"/>
      <c r="AN7" s="374"/>
      <c r="AO7" s="374"/>
      <c r="AP7" s="374"/>
      <c r="AQ7" s="374"/>
      <c r="AR7" s="374"/>
      <c r="AS7" s="374"/>
      <c r="AT7" s="374"/>
      <c r="AU7" s="374"/>
      <c r="AV7" s="374"/>
      <c r="AW7" s="374"/>
      <c r="AX7" s="374"/>
      <c r="AY7" s="816"/>
      <c r="AZ7" s="816"/>
      <c r="BA7" s="816"/>
      <c r="BB7" s="816"/>
      <c r="BC7" s="816"/>
      <c r="BD7" s="816"/>
      <c r="BE7" s="300"/>
      <c r="BF7" s="300"/>
      <c r="BG7" s="300"/>
      <c r="BH7" s="300"/>
      <c r="BI7" s="300"/>
      <c r="BJ7" s="300"/>
      <c r="BK7" s="300"/>
      <c r="BL7" s="300"/>
      <c r="BM7" s="300"/>
      <c r="BN7" s="300"/>
      <c r="BO7" s="300"/>
      <c r="BP7" s="300"/>
      <c r="BQ7" s="300"/>
      <c r="BR7" s="300"/>
      <c r="BS7" s="300"/>
      <c r="BT7" s="300"/>
      <c r="BU7" s="300"/>
      <c r="BV7" s="300"/>
    </row>
    <row r="8" spans="1:74" ht="11.05" customHeight="1" x14ac:dyDescent="0.2">
      <c r="A8" s="548"/>
      <c r="B8" s="36" t="s">
        <v>772</v>
      </c>
      <c r="C8" s="555"/>
      <c r="D8" s="555"/>
      <c r="E8" s="555"/>
      <c r="F8" s="555"/>
      <c r="G8" s="555"/>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G8" s="555"/>
      <c r="AH8" s="555"/>
      <c r="AI8" s="555"/>
      <c r="AJ8" s="555"/>
      <c r="AK8" s="555"/>
      <c r="AL8" s="555"/>
      <c r="AM8" s="555"/>
      <c r="AN8" s="555"/>
      <c r="AO8" s="555"/>
      <c r="AP8" s="555"/>
      <c r="AQ8" s="555"/>
      <c r="AR8" s="555"/>
      <c r="AS8" s="555"/>
      <c r="AT8" s="555"/>
      <c r="AU8" s="555"/>
      <c r="AV8" s="555"/>
      <c r="AW8" s="555"/>
      <c r="AX8" s="555"/>
      <c r="AY8" s="852"/>
      <c r="AZ8" s="852"/>
      <c r="BA8" s="852"/>
      <c r="BB8" s="852"/>
      <c r="BC8" s="852"/>
      <c r="BD8" s="852"/>
      <c r="BE8" s="558"/>
      <c r="BF8" s="558"/>
      <c r="BG8" s="558"/>
      <c r="BH8" s="558"/>
      <c r="BI8" s="558"/>
      <c r="BJ8" s="558"/>
      <c r="BK8" s="558"/>
      <c r="BL8" s="558"/>
      <c r="BM8" s="558"/>
      <c r="BN8" s="558"/>
      <c r="BO8" s="558"/>
      <c r="BP8" s="558"/>
      <c r="BQ8" s="558"/>
      <c r="BR8" s="558"/>
      <c r="BS8" s="558"/>
      <c r="BT8" s="558"/>
      <c r="BU8" s="558"/>
      <c r="BV8" s="558"/>
    </row>
    <row r="9" spans="1:74" ht="11.05" customHeight="1" x14ac:dyDescent="0.2">
      <c r="A9" s="548" t="s">
        <v>169</v>
      </c>
      <c r="B9" s="520" t="s">
        <v>596</v>
      </c>
      <c r="C9" s="374">
        <v>9.6199999999999992</v>
      </c>
      <c r="D9" s="374">
        <v>9.2799999999999994</v>
      </c>
      <c r="E9" s="374">
        <v>10.47</v>
      </c>
      <c r="F9" s="374">
        <v>12.27</v>
      </c>
      <c r="G9" s="374">
        <v>14.07</v>
      </c>
      <c r="H9" s="374">
        <v>17.739999999999998</v>
      </c>
      <c r="I9" s="374">
        <v>19.809999999999999</v>
      </c>
      <c r="J9" s="374">
        <v>20.86</v>
      </c>
      <c r="K9" s="374">
        <v>20.13</v>
      </c>
      <c r="L9" s="374">
        <v>17.399999999999999</v>
      </c>
      <c r="M9" s="374">
        <v>13.11</v>
      </c>
      <c r="N9" s="374">
        <v>13.08</v>
      </c>
      <c r="O9" s="374">
        <v>12.04</v>
      </c>
      <c r="P9" s="374">
        <v>12.15</v>
      </c>
      <c r="Q9" s="374">
        <v>12.94</v>
      </c>
      <c r="R9" s="374">
        <v>13.97</v>
      </c>
      <c r="S9" s="374">
        <v>17.68</v>
      </c>
      <c r="T9" s="374">
        <v>22.41</v>
      </c>
      <c r="U9" s="374">
        <v>24.57</v>
      </c>
      <c r="V9" s="374">
        <v>25.39</v>
      </c>
      <c r="W9" s="374">
        <v>24.52</v>
      </c>
      <c r="X9" s="374">
        <v>18.62</v>
      </c>
      <c r="Y9" s="374">
        <v>15.56</v>
      </c>
      <c r="Z9" s="374">
        <v>14.66</v>
      </c>
      <c r="AA9" s="374">
        <v>15.44</v>
      </c>
      <c r="AB9" s="374">
        <v>15.18</v>
      </c>
      <c r="AC9" s="374">
        <v>13.9</v>
      </c>
      <c r="AD9" s="374">
        <v>14.56</v>
      </c>
      <c r="AE9" s="374">
        <v>16.89</v>
      </c>
      <c r="AF9" s="374">
        <v>20.329999999999998</v>
      </c>
      <c r="AG9" s="374">
        <v>22.22</v>
      </c>
      <c r="AH9" s="374">
        <v>23.44</v>
      </c>
      <c r="AI9" s="374">
        <v>22.06</v>
      </c>
      <c r="AJ9" s="374">
        <v>16.86</v>
      </c>
      <c r="AK9" s="374">
        <v>13.49</v>
      </c>
      <c r="AL9" s="374">
        <v>13.05</v>
      </c>
      <c r="AM9" s="374">
        <v>11.81</v>
      </c>
      <c r="AN9" s="374">
        <v>13.17</v>
      </c>
      <c r="AO9" s="374">
        <v>13.76</v>
      </c>
      <c r="AP9" s="374">
        <v>14.44</v>
      </c>
      <c r="AQ9" s="374">
        <v>17.829999999999998</v>
      </c>
      <c r="AR9" s="374">
        <v>20.93</v>
      </c>
      <c r="AS9" s="374">
        <v>23</v>
      </c>
      <c r="AT9" s="374">
        <v>23.47</v>
      </c>
      <c r="AU9" s="374">
        <v>22.71</v>
      </c>
      <c r="AV9" s="374">
        <v>18.63</v>
      </c>
      <c r="AW9" s="374">
        <v>14.91</v>
      </c>
      <c r="AX9" s="374">
        <v>12.98</v>
      </c>
      <c r="AY9" s="816">
        <v>12.34</v>
      </c>
      <c r="AZ9" s="816">
        <v>12.94</v>
      </c>
      <c r="BA9" s="816">
        <v>14.57</v>
      </c>
      <c r="BB9" s="816">
        <v>16.05</v>
      </c>
      <c r="BC9" s="816">
        <v>18.34732</v>
      </c>
      <c r="BD9" s="816">
        <v>21.808319999999998</v>
      </c>
      <c r="BE9" s="300">
        <v>23.289020000000001</v>
      </c>
      <c r="BF9" s="300">
        <v>23.567589999999999</v>
      </c>
      <c r="BG9" s="300">
        <v>22.121210000000001</v>
      </c>
      <c r="BH9" s="300">
        <v>17.231960000000001</v>
      </c>
      <c r="BI9" s="300">
        <v>13.97716</v>
      </c>
      <c r="BJ9" s="300">
        <v>13.213430000000001</v>
      </c>
      <c r="BK9" s="300">
        <v>12.704079999999999</v>
      </c>
      <c r="BL9" s="300">
        <v>13.258470000000001</v>
      </c>
      <c r="BM9" s="300">
        <v>13.767060000000001</v>
      </c>
      <c r="BN9" s="300">
        <v>14.146409999999999</v>
      </c>
      <c r="BO9" s="300">
        <v>16.76857</v>
      </c>
      <c r="BP9" s="300">
        <v>20.18253</v>
      </c>
      <c r="BQ9" s="300">
        <v>22.06147</v>
      </c>
      <c r="BR9" s="300">
        <v>22.782869999999999</v>
      </c>
      <c r="BS9" s="300">
        <v>21.767749999999999</v>
      </c>
      <c r="BT9" s="300">
        <v>17.245370000000001</v>
      </c>
      <c r="BU9" s="300">
        <v>14.187010000000001</v>
      </c>
      <c r="BV9" s="300">
        <v>13.51606</v>
      </c>
    </row>
    <row r="10" spans="1:74" ht="11.05" customHeight="1" x14ac:dyDescent="0.2">
      <c r="A10" s="548" t="s">
        <v>773</v>
      </c>
      <c r="B10" s="550" t="s">
        <v>774</v>
      </c>
      <c r="C10" s="374">
        <v>14.74420091</v>
      </c>
      <c r="D10" s="374">
        <v>14.445447290000001</v>
      </c>
      <c r="E10" s="374">
        <v>14.955145910000001</v>
      </c>
      <c r="F10" s="374">
        <v>15.606149179999999</v>
      </c>
      <c r="G10" s="374">
        <v>16.505636639999999</v>
      </c>
      <c r="H10" s="374">
        <v>17.688384660000001</v>
      </c>
      <c r="I10" s="374">
        <v>19.327849799999999</v>
      </c>
      <c r="J10" s="374">
        <v>21.585640609999999</v>
      </c>
      <c r="K10" s="374">
        <v>20.425586939999999</v>
      </c>
      <c r="L10" s="374">
        <v>19.11876737</v>
      </c>
      <c r="M10" s="374">
        <v>17.338174169999998</v>
      </c>
      <c r="N10" s="374">
        <v>17.468619029999999</v>
      </c>
      <c r="O10" s="374">
        <v>17.16431918</v>
      </c>
      <c r="P10" s="374">
        <v>17.72438872</v>
      </c>
      <c r="Q10" s="374">
        <v>18.406625300000002</v>
      </c>
      <c r="R10" s="374">
        <v>20.308539440000001</v>
      </c>
      <c r="S10" s="374">
        <v>20.858395000000002</v>
      </c>
      <c r="T10" s="374">
        <v>23.089767380000001</v>
      </c>
      <c r="U10" s="374">
        <v>25.741964379999999</v>
      </c>
      <c r="V10" s="374">
        <v>27.191548260000001</v>
      </c>
      <c r="W10" s="374">
        <v>25.93639486</v>
      </c>
      <c r="X10" s="374">
        <v>21.903237470000001</v>
      </c>
      <c r="Y10" s="374">
        <v>21.214676090000001</v>
      </c>
      <c r="Z10" s="374">
        <v>21.480328329999999</v>
      </c>
      <c r="AA10" s="374">
        <v>21.78173408</v>
      </c>
      <c r="AB10" s="374">
        <v>21.389194710000002</v>
      </c>
      <c r="AC10" s="374">
        <v>20.357581809999999</v>
      </c>
      <c r="AD10" s="374">
        <v>20.380072739999999</v>
      </c>
      <c r="AE10" s="374">
        <v>20.71428238</v>
      </c>
      <c r="AF10" s="374">
        <v>20.748698640000001</v>
      </c>
      <c r="AG10" s="374">
        <v>22.05461704</v>
      </c>
      <c r="AH10" s="374">
        <v>23.21558881</v>
      </c>
      <c r="AI10" s="374">
        <v>22.515056860000001</v>
      </c>
      <c r="AJ10" s="374">
        <v>18.969344169999999</v>
      </c>
      <c r="AK10" s="374">
        <v>17.343243180000002</v>
      </c>
      <c r="AL10" s="374">
        <v>19.911340119999998</v>
      </c>
      <c r="AM10" s="374">
        <v>18.645821340000001</v>
      </c>
      <c r="AN10" s="374">
        <v>19.321325330000001</v>
      </c>
      <c r="AO10" s="374">
        <v>19.63968332</v>
      </c>
      <c r="AP10" s="374">
        <v>20.034107370000001</v>
      </c>
      <c r="AQ10" s="374">
        <v>20.703034290000002</v>
      </c>
      <c r="AR10" s="374">
        <v>21.420784879999999</v>
      </c>
      <c r="AS10" s="374">
        <v>23.711746730000002</v>
      </c>
      <c r="AT10" s="374">
        <v>24.0230028</v>
      </c>
      <c r="AU10" s="374">
        <v>23.821770180000001</v>
      </c>
      <c r="AV10" s="374">
        <v>18.938702509999999</v>
      </c>
      <c r="AW10" s="374">
        <v>20.043330569999998</v>
      </c>
      <c r="AX10" s="374">
        <v>21.826298220000002</v>
      </c>
      <c r="AY10" s="816">
        <v>21.06444634</v>
      </c>
      <c r="AZ10" s="816">
        <v>21.909721780000002</v>
      </c>
      <c r="BA10" s="816">
        <v>21.62500996</v>
      </c>
      <c r="BB10" s="816">
        <v>19.612680170000001</v>
      </c>
      <c r="BC10" s="816">
        <v>20.094999999999999</v>
      </c>
      <c r="BD10" s="816">
        <v>20.909510000000001</v>
      </c>
      <c r="BE10" s="300">
        <v>22.668970000000002</v>
      </c>
      <c r="BF10" s="300">
        <v>23.64687</v>
      </c>
      <c r="BG10" s="300">
        <v>22.654979999999998</v>
      </c>
      <c r="BH10" s="300">
        <v>19.163869999999999</v>
      </c>
      <c r="BI10" s="300">
        <v>18.271560000000001</v>
      </c>
      <c r="BJ10" s="300">
        <v>18.947990000000001</v>
      </c>
      <c r="BK10" s="300">
        <v>18.809539999999998</v>
      </c>
      <c r="BL10" s="300">
        <v>19.33174</v>
      </c>
      <c r="BM10" s="300">
        <v>19.147870000000001</v>
      </c>
      <c r="BN10" s="300">
        <v>19.533989999999999</v>
      </c>
      <c r="BO10" s="300">
        <v>20.09421</v>
      </c>
      <c r="BP10" s="300">
        <v>21.011089999999999</v>
      </c>
      <c r="BQ10" s="300">
        <v>22.89612</v>
      </c>
      <c r="BR10" s="300">
        <v>24.025259999999999</v>
      </c>
      <c r="BS10" s="300">
        <v>23.143229999999999</v>
      </c>
      <c r="BT10" s="300">
        <v>19.692900000000002</v>
      </c>
      <c r="BU10" s="300">
        <v>18.879919999999998</v>
      </c>
      <c r="BV10" s="300">
        <v>19.653120000000001</v>
      </c>
    </row>
    <row r="11" spans="1:74" ht="11.05" customHeight="1" x14ac:dyDescent="0.2">
      <c r="A11" s="548" t="s">
        <v>775</v>
      </c>
      <c r="B11" s="551" t="s">
        <v>776</v>
      </c>
      <c r="C11" s="374">
        <v>10.30597715</v>
      </c>
      <c r="D11" s="374">
        <v>10.22381324</v>
      </c>
      <c r="E11" s="374">
        <v>10.84259419</v>
      </c>
      <c r="F11" s="374">
        <v>12.36274669</v>
      </c>
      <c r="G11" s="374">
        <v>13.592349479999999</v>
      </c>
      <c r="H11" s="374">
        <v>16.152996940000001</v>
      </c>
      <c r="I11" s="374">
        <v>18.99930732</v>
      </c>
      <c r="J11" s="374">
        <v>20.4625415</v>
      </c>
      <c r="K11" s="374">
        <v>19.552949550000001</v>
      </c>
      <c r="L11" s="374">
        <v>19.571612559999998</v>
      </c>
      <c r="M11" s="374">
        <v>14.33570576</v>
      </c>
      <c r="N11" s="374">
        <v>13.04345125</v>
      </c>
      <c r="O11" s="374">
        <v>12.73203123</v>
      </c>
      <c r="P11" s="374">
        <v>12.4435307</v>
      </c>
      <c r="Q11" s="374">
        <v>13.25834648</v>
      </c>
      <c r="R11" s="374">
        <v>13.72065323</v>
      </c>
      <c r="S11" s="374">
        <v>15.81388009</v>
      </c>
      <c r="T11" s="374">
        <v>21.424237309999999</v>
      </c>
      <c r="U11" s="374">
        <v>23.382770189999999</v>
      </c>
      <c r="V11" s="374">
        <v>24.015501929999999</v>
      </c>
      <c r="W11" s="374">
        <v>24.063182319999999</v>
      </c>
      <c r="X11" s="374">
        <v>19.357632850000002</v>
      </c>
      <c r="Y11" s="374">
        <v>17.5892695</v>
      </c>
      <c r="Z11" s="374">
        <v>15.817143079999999</v>
      </c>
      <c r="AA11" s="374">
        <v>16.119487809999999</v>
      </c>
      <c r="AB11" s="374">
        <v>15.705168799999999</v>
      </c>
      <c r="AC11" s="374">
        <v>14.652570949999999</v>
      </c>
      <c r="AD11" s="374">
        <v>14.82324852</v>
      </c>
      <c r="AE11" s="374">
        <v>16.05255438</v>
      </c>
      <c r="AF11" s="374">
        <v>18.69665432</v>
      </c>
      <c r="AG11" s="374">
        <v>20.60114561</v>
      </c>
      <c r="AH11" s="374">
        <v>21.50619627</v>
      </c>
      <c r="AI11" s="374">
        <v>20.008200460000001</v>
      </c>
      <c r="AJ11" s="374">
        <v>17.390207700000001</v>
      </c>
      <c r="AK11" s="374">
        <v>14.38609905</v>
      </c>
      <c r="AL11" s="374">
        <v>13.219055819999999</v>
      </c>
      <c r="AM11" s="374">
        <v>13.135864460000001</v>
      </c>
      <c r="AN11" s="374">
        <v>13.32515924</v>
      </c>
      <c r="AO11" s="374">
        <v>13.84667471</v>
      </c>
      <c r="AP11" s="374">
        <v>14.088735639999999</v>
      </c>
      <c r="AQ11" s="374">
        <v>16.986327849999999</v>
      </c>
      <c r="AR11" s="374">
        <v>19.69472232</v>
      </c>
      <c r="AS11" s="374">
        <v>21.511953219999999</v>
      </c>
      <c r="AT11" s="374">
        <v>21.76229167</v>
      </c>
      <c r="AU11" s="374">
        <v>21.166453780000001</v>
      </c>
      <c r="AV11" s="374">
        <v>18.88795399</v>
      </c>
      <c r="AW11" s="374">
        <v>16.497299529999999</v>
      </c>
      <c r="AX11" s="374">
        <v>14.09318455</v>
      </c>
      <c r="AY11" s="816">
        <v>13.587444720000001</v>
      </c>
      <c r="AZ11" s="816">
        <v>13.652257880000001</v>
      </c>
      <c r="BA11" s="816">
        <v>15.12684054</v>
      </c>
      <c r="BB11" s="816">
        <v>16.438440100000001</v>
      </c>
      <c r="BC11" s="816">
        <v>17.959409999999998</v>
      </c>
      <c r="BD11" s="816">
        <v>20.877220000000001</v>
      </c>
      <c r="BE11" s="300">
        <v>22.716919999999998</v>
      </c>
      <c r="BF11" s="300">
        <v>22.808890000000002</v>
      </c>
      <c r="BG11" s="300">
        <v>21.51511</v>
      </c>
      <c r="BH11" s="300">
        <v>18.54684</v>
      </c>
      <c r="BI11" s="300">
        <v>15.490170000000001</v>
      </c>
      <c r="BJ11" s="300">
        <v>14.050230000000001</v>
      </c>
      <c r="BK11" s="300">
        <v>14.022349999999999</v>
      </c>
      <c r="BL11" s="300">
        <v>14.06645</v>
      </c>
      <c r="BM11" s="300">
        <v>14.45956</v>
      </c>
      <c r="BN11" s="300">
        <v>14.44619</v>
      </c>
      <c r="BO11" s="300">
        <v>16.093319999999999</v>
      </c>
      <c r="BP11" s="300">
        <v>19.107980000000001</v>
      </c>
      <c r="BQ11" s="300">
        <v>21.184049999999999</v>
      </c>
      <c r="BR11" s="300">
        <v>21.682179999999999</v>
      </c>
      <c r="BS11" s="300">
        <v>20.806719999999999</v>
      </c>
      <c r="BT11" s="300">
        <v>18.246970000000001</v>
      </c>
      <c r="BU11" s="300">
        <v>15.47725</v>
      </c>
      <c r="BV11" s="300">
        <v>14.195180000000001</v>
      </c>
    </row>
    <row r="12" spans="1:74" ht="11.05" customHeight="1" x14ac:dyDescent="0.2">
      <c r="A12" s="548" t="s">
        <v>777</v>
      </c>
      <c r="B12" s="550" t="s">
        <v>778</v>
      </c>
      <c r="C12" s="374">
        <v>7.1008479099999997</v>
      </c>
      <c r="D12" s="374">
        <v>7.0580455940000002</v>
      </c>
      <c r="E12" s="374">
        <v>8.5722742969999999</v>
      </c>
      <c r="F12" s="374">
        <v>10.49917619</v>
      </c>
      <c r="G12" s="374">
        <v>13.01368796</v>
      </c>
      <c r="H12" s="374">
        <v>19.815797150000002</v>
      </c>
      <c r="I12" s="374">
        <v>22.048625040000001</v>
      </c>
      <c r="J12" s="374">
        <v>23.097180080000001</v>
      </c>
      <c r="K12" s="374">
        <v>22.23279458</v>
      </c>
      <c r="L12" s="374">
        <v>15.946036039999999</v>
      </c>
      <c r="M12" s="374">
        <v>10.91822582</v>
      </c>
      <c r="N12" s="374">
        <v>10.519188939999999</v>
      </c>
      <c r="O12" s="374">
        <v>9.4327922419999997</v>
      </c>
      <c r="P12" s="374">
        <v>9.8003163779999998</v>
      </c>
      <c r="Q12" s="374">
        <v>10.64332662</v>
      </c>
      <c r="R12" s="374">
        <v>11.83065983</v>
      </c>
      <c r="S12" s="374">
        <v>17.298345250000001</v>
      </c>
      <c r="T12" s="374">
        <v>23.48068593</v>
      </c>
      <c r="U12" s="374">
        <v>26.64329721</v>
      </c>
      <c r="V12" s="374">
        <v>27.70824167</v>
      </c>
      <c r="W12" s="374">
        <v>24.11382167</v>
      </c>
      <c r="X12" s="374">
        <v>16.515045480000001</v>
      </c>
      <c r="Y12" s="374">
        <v>13.66143574</v>
      </c>
      <c r="Z12" s="374">
        <v>11.95250113</v>
      </c>
      <c r="AA12" s="374">
        <v>11.500910530000001</v>
      </c>
      <c r="AB12" s="374">
        <v>11.162652400000001</v>
      </c>
      <c r="AC12" s="374">
        <v>10.36264577</v>
      </c>
      <c r="AD12" s="374">
        <v>10.805496310000001</v>
      </c>
      <c r="AE12" s="374">
        <v>13.993255039999999</v>
      </c>
      <c r="AF12" s="374">
        <v>20.72703078</v>
      </c>
      <c r="AG12" s="374">
        <v>22.848532859999999</v>
      </c>
      <c r="AH12" s="374">
        <v>24.240669579999999</v>
      </c>
      <c r="AI12" s="374">
        <v>22.024241719999999</v>
      </c>
      <c r="AJ12" s="374">
        <v>13.44597066</v>
      </c>
      <c r="AK12" s="374">
        <v>10.10130972</v>
      </c>
      <c r="AL12" s="374">
        <v>9.6871588269999993</v>
      </c>
      <c r="AM12" s="374">
        <v>8.1732645290000008</v>
      </c>
      <c r="AN12" s="374">
        <v>10.027782029999999</v>
      </c>
      <c r="AO12" s="374">
        <v>10.24604179</v>
      </c>
      <c r="AP12" s="374">
        <v>11.44307993</v>
      </c>
      <c r="AQ12" s="374">
        <v>17.5185152</v>
      </c>
      <c r="AR12" s="374">
        <v>21.311841430000001</v>
      </c>
      <c r="AS12" s="374">
        <v>23.564761959999998</v>
      </c>
      <c r="AT12" s="374">
        <v>23.337394060000001</v>
      </c>
      <c r="AU12" s="374">
        <v>23.031117080000001</v>
      </c>
      <c r="AV12" s="374">
        <v>15.79497778</v>
      </c>
      <c r="AW12" s="374">
        <v>11.22464701</v>
      </c>
      <c r="AX12" s="374">
        <v>9.4182015920000008</v>
      </c>
      <c r="AY12" s="816">
        <v>8.8861709639999997</v>
      </c>
      <c r="AZ12" s="816">
        <v>9.5283618939999997</v>
      </c>
      <c r="BA12" s="816">
        <v>11.039469499999999</v>
      </c>
      <c r="BB12" s="816">
        <v>12.831974219999999</v>
      </c>
      <c r="BC12" s="816">
        <v>15.954459999999999</v>
      </c>
      <c r="BD12" s="816">
        <v>22.263349999999999</v>
      </c>
      <c r="BE12" s="300">
        <v>24.068670000000001</v>
      </c>
      <c r="BF12" s="300">
        <v>24.450320000000001</v>
      </c>
      <c r="BG12" s="300">
        <v>22.43994</v>
      </c>
      <c r="BH12" s="300">
        <v>14.56385</v>
      </c>
      <c r="BI12" s="300">
        <v>11.346450000000001</v>
      </c>
      <c r="BJ12" s="300">
        <v>10.430339999999999</v>
      </c>
      <c r="BK12" s="300">
        <v>9.5143190000000004</v>
      </c>
      <c r="BL12" s="300">
        <v>10.51657</v>
      </c>
      <c r="BM12" s="300">
        <v>10.82442</v>
      </c>
      <c r="BN12" s="300">
        <v>11.6328</v>
      </c>
      <c r="BO12" s="300">
        <v>15.43017</v>
      </c>
      <c r="BP12" s="300">
        <v>21.508880000000001</v>
      </c>
      <c r="BQ12" s="300">
        <v>23.706990000000001</v>
      </c>
      <c r="BR12" s="300">
        <v>24.426909999999999</v>
      </c>
      <c r="BS12" s="300">
        <v>22.70852</v>
      </c>
      <c r="BT12" s="300">
        <v>14.93173</v>
      </c>
      <c r="BU12" s="300">
        <v>11.7531</v>
      </c>
      <c r="BV12" s="300">
        <v>10.85816</v>
      </c>
    </row>
    <row r="13" spans="1:74" ht="11.05" customHeight="1" x14ac:dyDescent="0.2">
      <c r="A13" s="548" t="s">
        <v>779</v>
      </c>
      <c r="B13" s="550" t="s">
        <v>780</v>
      </c>
      <c r="C13" s="374">
        <v>7.3214945340000002</v>
      </c>
      <c r="D13" s="374">
        <v>7.1986086140000003</v>
      </c>
      <c r="E13" s="374">
        <v>8.4220003210000005</v>
      </c>
      <c r="F13" s="374">
        <v>9.7939907260000005</v>
      </c>
      <c r="G13" s="374">
        <v>12.06546048</v>
      </c>
      <c r="H13" s="374">
        <v>16.942730699999998</v>
      </c>
      <c r="I13" s="374">
        <v>19.887176849999999</v>
      </c>
      <c r="J13" s="374">
        <v>21.146926069999999</v>
      </c>
      <c r="K13" s="374">
        <v>20.376039169999999</v>
      </c>
      <c r="L13" s="374">
        <v>17.021042640000001</v>
      </c>
      <c r="M13" s="374">
        <v>11.979855929999999</v>
      </c>
      <c r="N13" s="374">
        <v>11.67724159</v>
      </c>
      <c r="O13" s="374">
        <v>10.843888959999999</v>
      </c>
      <c r="P13" s="374">
        <v>11.42049838</v>
      </c>
      <c r="Q13" s="374">
        <v>12.028313130000001</v>
      </c>
      <c r="R13" s="374">
        <v>12.38654393</v>
      </c>
      <c r="S13" s="374">
        <v>17.053071159999998</v>
      </c>
      <c r="T13" s="374">
        <v>23.15858579</v>
      </c>
      <c r="U13" s="374">
        <v>24.180344080000001</v>
      </c>
      <c r="V13" s="374">
        <v>25.872034979999999</v>
      </c>
      <c r="W13" s="374">
        <v>24.384873949999999</v>
      </c>
      <c r="X13" s="374">
        <v>16.465357180000002</v>
      </c>
      <c r="Y13" s="374">
        <v>12.55974829</v>
      </c>
      <c r="Z13" s="374">
        <v>12.66621031</v>
      </c>
      <c r="AA13" s="374">
        <v>13.27172755</v>
      </c>
      <c r="AB13" s="374">
        <v>13.757811350000001</v>
      </c>
      <c r="AC13" s="374">
        <v>12.93058613</v>
      </c>
      <c r="AD13" s="374">
        <v>13.174848190000001</v>
      </c>
      <c r="AE13" s="374">
        <v>17.08322978</v>
      </c>
      <c r="AF13" s="374">
        <v>21.48814745</v>
      </c>
      <c r="AG13" s="374">
        <v>22.853950510000001</v>
      </c>
      <c r="AH13" s="374">
        <v>22.939955300000001</v>
      </c>
      <c r="AI13" s="374">
        <v>21.079946209999999</v>
      </c>
      <c r="AJ13" s="374">
        <v>14.29007112</v>
      </c>
      <c r="AK13" s="374">
        <v>10.965262600000001</v>
      </c>
      <c r="AL13" s="374">
        <v>10.54705343</v>
      </c>
      <c r="AM13" s="374">
        <v>10.396294510000001</v>
      </c>
      <c r="AN13" s="374">
        <v>11.046789629999999</v>
      </c>
      <c r="AO13" s="374">
        <v>11.00480041</v>
      </c>
      <c r="AP13" s="374">
        <v>11.845779309999999</v>
      </c>
      <c r="AQ13" s="374">
        <v>15.83484018</v>
      </c>
      <c r="AR13" s="374">
        <v>20.312487900000001</v>
      </c>
      <c r="AS13" s="374">
        <v>23.35242637</v>
      </c>
      <c r="AT13" s="374">
        <v>22.974755760000001</v>
      </c>
      <c r="AU13" s="374">
        <v>22.202569860000001</v>
      </c>
      <c r="AV13" s="374">
        <v>17.905888439999998</v>
      </c>
      <c r="AW13" s="374">
        <v>12.20368152</v>
      </c>
      <c r="AX13" s="374">
        <v>10.68617534</v>
      </c>
      <c r="AY13" s="816">
        <v>10.817184320000001</v>
      </c>
      <c r="AZ13" s="816">
        <v>10.82363058</v>
      </c>
      <c r="BA13" s="816">
        <v>11.71668917</v>
      </c>
      <c r="BB13" s="816">
        <v>12.992624729999999</v>
      </c>
      <c r="BC13" s="816">
        <v>16.74418</v>
      </c>
      <c r="BD13" s="816">
        <v>21.4483</v>
      </c>
      <c r="BE13" s="300">
        <v>22.967970000000001</v>
      </c>
      <c r="BF13" s="300">
        <v>23.06297</v>
      </c>
      <c r="BG13" s="300">
        <v>21.50414</v>
      </c>
      <c r="BH13" s="300">
        <v>14.695510000000001</v>
      </c>
      <c r="BI13" s="300">
        <v>11.35186</v>
      </c>
      <c r="BJ13" s="300">
        <v>10.84125</v>
      </c>
      <c r="BK13" s="300">
        <v>10.75637</v>
      </c>
      <c r="BL13" s="300">
        <v>11.22691</v>
      </c>
      <c r="BM13" s="300">
        <v>11.53993</v>
      </c>
      <c r="BN13" s="300">
        <v>11.85487</v>
      </c>
      <c r="BO13" s="300">
        <v>15.496309999999999</v>
      </c>
      <c r="BP13" s="300">
        <v>20.115469999999998</v>
      </c>
      <c r="BQ13" s="300">
        <v>21.836400000000001</v>
      </c>
      <c r="BR13" s="300">
        <v>22.249759999999998</v>
      </c>
      <c r="BS13" s="300">
        <v>21.019590000000001</v>
      </c>
      <c r="BT13" s="300">
        <v>14.55477</v>
      </c>
      <c r="BU13" s="300">
        <v>11.37818</v>
      </c>
      <c r="BV13" s="300">
        <v>10.960290000000001</v>
      </c>
    </row>
    <row r="14" spans="1:74" ht="11.05" customHeight="1" x14ac:dyDescent="0.2">
      <c r="A14" s="548" t="s">
        <v>781</v>
      </c>
      <c r="B14" s="550" t="s">
        <v>782</v>
      </c>
      <c r="C14" s="374">
        <v>11.13512796</v>
      </c>
      <c r="D14" s="374">
        <v>11.49435233</v>
      </c>
      <c r="E14" s="374">
        <v>13.04027337</v>
      </c>
      <c r="F14" s="374">
        <v>14.578710190000001</v>
      </c>
      <c r="G14" s="374">
        <v>18.718330269999999</v>
      </c>
      <c r="H14" s="374">
        <v>23.46793959</v>
      </c>
      <c r="I14" s="374">
        <v>25.931261060000001</v>
      </c>
      <c r="J14" s="374">
        <v>26.718150130000001</v>
      </c>
      <c r="K14" s="374">
        <v>26.73913074</v>
      </c>
      <c r="L14" s="374">
        <v>23.838040679999999</v>
      </c>
      <c r="M14" s="374">
        <v>15.01772016</v>
      </c>
      <c r="N14" s="374">
        <v>15.080063920000001</v>
      </c>
      <c r="O14" s="374">
        <v>13.17831281</v>
      </c>
      <c r="P14" s="374">
        <v>13.761438589999999</v>
      </c>
      <c r="Q14" s="374">
        <v>15.46502763</v>
      </c>
      <c r="R14" s="374">
        <v>17.686786949999998</v>
      </c>
      <c r="S14" s="374">
        <v>22.706556299999999</v>
      </c>
      <c r="T14" s="374">
        <v>29.205494890000001</v>
      </c>
      <c r="U14" s="374">
        <v>33.353011350000003</v>
      </c>
      <c r="V14" s="374">
        <v>30.530696819999999</v>
      </c>
      <c r="W14" s="374">
        <v>31.208406929999999</v>
      </c>
      <c r="X14" s="374">
        <v>22.200389860000001</v>
      </c>
      <c r="Y14" s="374">
        <v>17.620999730000001</v>
      </c>
      <c r="Z14" s="374">
        <v>15.55838584</v>
      </c>
      <c r="AA14" s="374">
        <v>17.348535729999998</v>
      </c>
      <c r="AB14" s="374">
        <v>17.581092300000002</v>
      </c>
      <c r="AC14" s="374">
        <v>15.973521509999999</v>
      </c>
      <c r="AD14" s="374">
        <v>17.31032076</v>
      </c>
      <c r="AE14" s="374">
        <v>20.839202220000001</v>
      </c>
      <c r="AF14" s="374">
        <v>26.087648810000001</v>
      </c>
      <c r="AG14" s="374">
        <v>29.06480389</v>
      </c>
      <c r="AH14" s="374">
        <v>30.178013750000002</v>
      </c>
      <c r="AI14" s="374">
        <v>29.009936799999998</v>
      </c>
      <c r="AJ14" s="374">
        <v>22.087786439999999</v>
      </c>
      <c r="AK14" s="374">
        <v>15.357024190000001</v>
      </c>
      <c r="AL14" s="374">
        <v>14.19358364</v>
      </c>
      <c r="AM14" s="374">
        <v>13.879141779999999</v>
      </c>
      <c r="AN14" s="374">
        <v>14.68581612</v>
      </c>
      <c r="AO14" s="374">
        <v>15.9603938</v>
      </c>
      <c r="AP14" s="374">
        <v>17.483122009999999</v>
      </c>
      <c r="AQ14" s="374">
        <v>23.758126409999999</v>
      </c>
      <c r="AR14" s="374">
        <v>29.508341690000002</v>
      </c>
      <c r="AS14" s="374">
        <v>32.311928090000002</v>
      </c>
      <c r="AT14" s="374">
        <v>32.027385150000001</v>
      </c>
      <c r="AU14" s="374">
        <v>31.21163825</v>
      </c>
      <c r="AV14" s="374">
        <v>24.193286390000001</v>
      </c>
      <c r="AW14" s="374">
        <v>19.28286013</v>
      </c>
      <c r="AX14" s="374">
        <v>14.236053269999999</v>
      </c>
      <c r="AY14" s="816">
        <v>13.05330545</v>
      </c>
      <c r="AZ14" s="816">
        <v>14.70143025</v>
      </c>
      <c r="BA14" s="816">
        <v>17.87896078</v>
      </c>
      <c r="BB14" s="816">
        <v>20.226360769999999</v>
      </c>
      <c r="BC14" s="816">
        <v>23.925809999999998</v>
      </c>
      <c r="BD14" s="816">
        <v>28.492419999999999</v>
      </c>
      <c r="BE14" s="300">
        <v>30.523610000000001</v>
      </c>
      <c r="BF14" s="300">
        <v>29.301600000000001</v>
      </c>
      <c r="BG14" s="300">
        <v>28.539370000000002</v>
      </c>
      <c r="BH14" s="300">
        <v>22.51249</v>
      </c>
      <c r="BI14" s="300">
        <v>15.7759</v>
      </c>
      <c r="BJ14" s="300">
        <v>14.51529</v>
      </c>
      <c r="BK14" s="300">
        <v>14.606529999999999</v>
      </c>
      <c r="BL14" s="300">
        <v>15.31668</v>
      </c>
      <c r="BM14" s="300">
        <v>16.64892</v>
      </c>
      <c r="BN14" s="300">
        <v>17.814309999999999</v>
      </c>
      <c r="BO14" s="300">
        <v>21.869209999999999</v>
      </c>
      <c r="BP14" s="300">
        <v>26.964780000000001</v>
      </c>
      <c r="BQ14" s="300">
        <v>29.645900000000001</v>
      </c>
      <c r="BR14" s="300">
        <v>29.083819999999999</v>
      </c>
      <c r="BS14" s="300">
        <v>28.774830000000001</v>
      </c>
      <c r="BT14" s="300">
        <v>23.001989999999999</v>
      </c>
      <c r="BU14" s="300">
        <v>16.275310000000001</v>
      </c>
      <c r="BV14" s="300">
        <v>15.033469999999999</v>
      </c>
    </row>
    <row r="15" spans="1:74" ht="11.05" customHeight="1" x14ac:dyDescent="0.2">
      <c r="A15" s="548" t="s">
        <v>783</v>
      </c>
      <c r="B15" s="550" t="s">
        <v>784</v>
      </c>
      <c r="C15" s="374">
        <v>9.6693723610000006</v>
      </c>
      <c r="D15" s="374">
        <v>8.7670624010000004</v>
      </c>
      <c r="E15" s="374">
        <v>10.20031472</v>
      </c>
      <c r="F15" s="374">
        <v>12.578397600000001</v>
      </c>
      <c r="G15" s="374">
        <v>15.702379880000001</v>
      </c>
      <c r="H15" s="374">
        <v>20.934689559999999</v>
      </c>
      <c r="I15" s="374">
        <v>21.995502120000001</v>
      </c>
      <c r="J15" s="374">
        <v>25.168100469999999</v>
      </c>
      <c r="K15" s="374">
        <v>22.92572302</v>
      </c>
      <c r="L15" s="374">
        <v>19.916550919999999</v>
      </c>
      <c r="M15" s="374">
        <v>13.269114399999999</v>
      </c>
      <c r="N15" s="374">
        <v>13.780494879999999</v>
      </c>
      <c r="O15" s="374">
        <v>11.44511696</v>
      </c>
      <c r="P15" s="374">
        <v>11.300971150000001</v>
      </c>
      <c r="Q15" s="374">
        <v>12.802006560000001</v>
      </c>
      <c r="R15" s="374">
        <v>13.491728070000001</v>
      </c>
      <c r="S15" s="374">
        <v>19.93130923</v>
      </c>
      <c r="T15" s="374">
        <v>25.398574249999999</v>
      </c>
      <c r="U15" s="374">
        <v>27.190692380000002</v>
      </c>
      <c r="V15" s="374">
        <v>25.703389600000001</v>
      </c>
      <c r="W15" s="374">
        <v>25.931812879999999</v>
      </c>
      <c r="X15" s="374">
        <v>20.231848400000001</v>
      </c>
      <c r="Y15" s="374">
        <v>15.798160360000001</v>
      </c>
      <c r="Z15" s="374">
        <v>13.84848929</v>
      </c>
      <c r="AA15" s="374">
        <v>14.29947469</v>
      </c>
      <c r="AB15" s="374">
        <v>13.85799102</v>
      </c>
      <c r="AC15" s="374">
        <v>13.08765809</v>
      </c>
      <c r="AD15" s="374">
        <v>14.28071482</v>
      </c>
      <c r="AE15" s="374">
        <v>18.212056830000002</v>
      </c>
      <c r="AF15" s="374">
        <v>21.69966368</v>
      </c>
      <c r="AG15" s="374">
        <v>23.27133834</v>
      </c>
      <c r="AH15" s="374">
        <v>24.354789109999999</v>
      </c>
      <c r="AI15" s="374">
        <v>23.350834079999998</v>
      </c>
      <c r="AJ15" s="374">
        <v>18.698260170000001</v>
      </c>
      <c r="AK15" s="374">
        <v>13.841010219999999</v>
      </c>
      <c r="AL15" s="374">
        <v>12.14726673</v>
      </c>
      <c r="AM15" s="374">
        <v>10.489960249999999</v>
      </c>
      <c r="AN15" s="374">
        <v>11.73618203</v>
      </c>
      <c r="AO15" s="374">
        <v>12.735618540000001</v>
      </c>
      <c r="AP15" s="374">
        <v>13.615138249999999</v>
      </c>
      <c r="AQ15" s="374">
        <v>18.182748910000001</v>
      </c>
      <c r="AR15" s="374">
        <v>21.183184140000002</v>
      </c>
      <c r="AS15" s="374">
        <v>23.96875558</v>
      </c>
      <c r="AT15" s="374">
        <v>28.121180119999998</v>
      </c>
      <c r="AU15" s="374">
        <v>22.71287118</v>
      </c>
      <c r="AV15" s="374">
        <v>19.039314579999999</v>
      </c>
      <c r="AW15" s="374">
        <v>16.562466359999998</v>
      </c>
      <c r="AX15" s="374">
        <v>12.07586132</v>
      </c>
      <c r="AY15" s="816">
        <v>10.78634943</v>
      </c>
      <c r="AZ15" s="816">
        <v>11.579032010000001</v>
      </c>
      <c r="BA15" s="816">
        <v>12.95753478</v>
      </c>
      <c r="BB15" s="816">
        <v>16.38665408</v>
      </c>
      <c r="BC15" s="816">
        <v>20.08841</v>
      </c>
      <c r="BD15" s="816">
        <v>23.073450000000001</v>
      </c>
      <c r="BE15" s="300">
        <v>23.825060000000001</v>
      </c>
      <c r="BF15" s="300">
        <v>24.6782</v>
      </c>
      <c r="BG15" s="300">
        <v>21.969930000000002</v>
      </c>
      <c r="BH15" s="300">
        <v>17.795739999999999</v>
      </c>
      <c r="BI15" s="300">
        <v>13.28885</v>
      </c>
      <c r="BJ15" s="300">
        <v>12.01214</v>
      </c>
      <c r="BK15" s="300">
        <v>11.094950000000001</v>
      </c>
      <c r="BL15" s="300">
        <v>12.11191</v>
      </c>
      <c r="BM15" s="300">
        <v>12.764430000000001</v>
      </c>
      <c r="BN15" s="300">
        <v>13.54645</v>
      </c>
      <c r="BO15" s="300">
        <v>17.529229999999998</v>
      </c>
      <c r="BP15" s="300">
        <v>21.04824</v>
      </c>
      <c r="BQ15" s="300">
        <v>22.515550000000001</v>
      </c>
      <c r="BR15" s="300">
        <v>23.997879999999999</v>
      </c>
      <c r="BS15" s="300">
        <v>21.8095</v>
      </c>
      <c r="BT15" s="300">
        <v>17.964169999999999</v>
      </c>
      <c r="BU15" s="300">
        <v>13.578139999999999</v>
      </c>
      <c r="BV15" s="300">
        <v>12.344049999999999</v>
      </c>
    </row>
    <row r="16" spans="1:74" ht="11.05" customHeight="1" x14ac:dyDescent="0.2">
      <c r="A16" s="548" t="s">
        <v>785</v>
      </c>
      <c r="B16" s="550" t="s">
        <v>786</v>
      </c>
      <c r="C16" s="374">
        <v>9.9692196230000008</v>
      </c>
      <c r="D16" s="374">
        <v>8.4793528669999993</v>
      </c>
      <c r="E16" s="374">
        <v>9.1426933819999991</v>
      </c>
      <c r="F16" s="374">
        <v>13.368200529999999</v>
      </c>
      <c r="G16" s="374">
        <v>16.238494079999999</v>
      </c>
      <c r="H16" s="374">
        <v>19.93885672</v>
      </c>
      <c r="I16" s="374">
        <v>22.433540130000001</v>
      </c>
      <c r="J16" s="374">
        <v>24.705247570000001</v>
      </c>
      <c r="K16" s="374">
        <v>23.859368809999999</v>
      </c>
      <c r="L16" s="374">
        <v>22.946788210000001</v>
      </c>
      <c r="M16" s="374">
        <v>16.124117630000001</v>
      </c>
      <c r="N16" s="374">
        <v>16.987405290000002</v>
      </c>
      <c r="O16" s="374">
        <v>13.022708809999999</v>
      </c>
      <c r="P16" s="374">
        <v>11.931453830000001</v>
      </c>
      <c r="Q16" s="374">
        <v>12.80010412</v>
      </c>
      <c r="R16" s="374">
        <v>16.63304613</v>
      </c>
      <c r="S16" s="374">
        <v>23.607738080000001</v>
      </c>
      <c r="T16" s="374">
        <v>26.720704560000001</v>
      </c>
      <c r="U16" s="374">
        <v>28.891864349999999</v>
      </c>
      <c r="V16" s="374">
        <v>32.812965980000001</v>
      </c>
      <c r="W16" s="374">
        <v>31.239172759999999</v>
      </c>
      <c r="X16" s="374">
        <v>26.560514099999999</v>
      </c>
      <c r="Y16" s="374">
        <v>17.735418500000002</v>
      </c>
      <c r="Z16" s="374">
        <v>15.16308793</v>
      </c>
      <c r="AA16" s="374">
        <v>15.15397248</v>
      </c>
      <c r="AB16" s="374">
        <v>13.80168244</v>
      </c>
      <c r="AC16" s="374">
        <v>14.62498922</v>
      </c>
      <c r="AD16" s="374">
        <v>16.629478899999999</v>
      </c>
      <c r="AE16" s="374">
        <v>21.104188069999999</v>
      </c>
      <c r="AF16" s="374">
        <v>23.865139129999999</v>
      </c>
      <c r="AG16" s="374">
        <v>27.197694869999999</v>
      </c>
      <c r="AH16" s="374">
        <v>29.43793368</v>
      </c>
      <c r="AI16" s="374">
        <v>28.520377190000001</v>
      </c>
      <c r="AJ16" s="374">
        <v>24.550125250000001</v>
      </c>
      <c r="AK16" s="374">
        <v>16.646251039999999</v>
      </c>
      <c r="AL16" s="374">
        <v>13.81494854</v>
      </c>
      <c r="AM16" s="374">
        <v>11.551104609999999</v>
      </c>
      <c r="AN16" s="374">
        <v>12.60089934</v>
      </c>
      <c r="AO16" s="374">
        <v>15.34152424</v>
      </c>
      <c r="AP16" s="374">
        <v>19.062874300000001</v>
      </c>
      <c r="AQ16" s="374">
        <v>23.35844964</v>
      </c>
      <c r="AR16" s="374">
        <v>25.44945014</v>
      </c>
      <c r="AS16" s="374">
        <v>27.417128160000001</v>
      </c>
      <c r="AT16" s="374">
        <v>29.33197616</v>
      </c>
      <c r="AU16" s="374">
        <v>29.982355989999999</v>
      </c>
      <c r="AV16" s="374">
        <v>28.777245579999999</v>
      </c>
      <c r="AW16" s="374">
        <v>24.329221409999999</v>
      </c>
      <c r="AX16" s="374">
        <v>16.260229120000002</v>
      </c>
      <c r="AY16" s="816">
        <v>12.99924401</v>
      </c>
      <c r="AZ16" s="816">
        <v>13.3407111</v>
      </c>
      <c r="BA16" s="816">
        <v>15.80374643</v>
      </c>
      <c r="BB16" s="816">
        <v>21.68103992</v>
      </c>
      <c r="BC16" s="816">
        <v>25.822900000000001</v>
      </c>
      <c r="BD16" s="816">
        <v>27.34798</v>
      </c>
      <c r="BE16" s="300">
        <v>28.584209999999999</v>
      </c>
      <c r="BF16" s="300">
        <v>30.102419999999999</v>
      </c>
      <c r="BG16" s="300">
        <v>28.038920000000001</v>
      </c>
      <c r="BH16" s="300">
        <v>24.429269999999999</v>
      </c>
      <c r="BI16" s="300">
        <v>16.158550000000002</v>
      </c>
      <c r="BJ16" s="300">
        <v>13.717599999999999</v>
      </c>
      <c r="BK16" s="300">
        <v>11.86788</v>
      </c>
      <c r="BL16" s="300">
        <v>12.312139999999999</v>
      </c>
      <c r="BM16" s="300">
        <v>13.89503</v>
      </c>
      <c r="BN16" s="300">
        <v>16.43252</v>
      </c>
      <c r="BO16" s="300">
        <v>20.508659999999999</v>
      </c>
      <c r="BP16" s="300">
        <v>22.640250000000002</v>
      </c>
      <c r="BQ16" s="300">
        <v>24.564080000000001</v>
      </c>
      <c r="BR16" s="300">
        <v>26.775040000000001</v>
      </c>
      <c r="BS16" s="300">
        <v>25.684909999999999</v>
      </c>
      <c r="BT16" s="300">
        <v>22.988209999999999</v>
      </c>
      <c r="BU16" s="300">
        <v>15.5692</v>
      </c>
      <c r="BV16" s="300">
        <v>13.45651</v>
      </c>
    </row>
    <row r="17" spans="1:74" ht="11.05" customHeight="1" x14ac:dyDescent="0.2">
      <c r="A17" s="548" t="s">
        <v>787</v>
      </c>
      <c r="B17" s="550" t="s">
        <v>788</v>
      </c>
      <c r="C17" s="374">
        <v>7.7545243609999996</v>
      </c>
      <c r="D17" s="374">
        <v>7.8251646629999998</v>
      </c>
      <c r="E17" s="374">
        <v>8.3065041260000001</v>
      </c>
      <c r="F17" s="374">
        <v>9.4787348229999999</v>
      </c>
      <c r="G17" s="374">
        <v>10.99486085</v>
      </c>
      <c r="H17" s="374">
        <v>13.061938619999999</v>
      </c>
      <c r="I17" s="374">
        <v>15.611761400000001</v>
      </c>
      <c r="J17" s="374">
        <v>15.66931814</v>
      </c>
      <c r="K17" s="374">
        <v>15.317224270000001</v>
      </c>
      <c r="L17" s="374">
        <v>12.37415186</v>
      </c>
      <c r="M17" s="374">
        <v>10.95485233</v>
      </c>
      <c r="N17" s="374">
        <v>10.22427804</v>
      </c>
      <c r="O17" s="374">
        <v>10.125582209999999</v>
      </c>
      <c r="P17" s="374">
        <v>10.27020314</v>
      </c>
      <c r="Q17" s="374">
        <v>10.617352090000001</v>
      </c>
      <c r="R17" s="374">
        <v>11.5609199</v>
      </c>
      <c r="S17" s="374">
        <v>13.052396030000001</v>
      </c>
      <c r="T17" s="374">
        <v>15.940277350000001</v>
      </c>
      <c r="U17" s="374">
        <v>18.73831367</v>
      </c>
      <c r="V17" s="374">
        <v>19.314072100000001</v>
      </c>
      <c r="W17" s="374">
        <v>19.603171540000002</v>
      </c>
      <c r="X17" s="374">
        <v>16.625408719999999</v>
      </c>
      <c r="Y17" s="374">
        <v>13.44817263</v>
      </c>
      <c r="Z17" s="374">
        <v>12.42288439</v>
      </c>
      <c r="AA17" s="374">
        <v>13.185296729999999</v>
      </c>
      <c r="AB17" s="374">
        <v>12.676317040000001</v>
      </c>
      <c r="AC17" s="374">
        <v>12.174702160000001</v>
      </c>
      <c r="AD17" s="374">
        <v>12.50085397</v>
      </c>
      <c r="AE17" s="374">
        <v>14.91769547</v>
      </c>
      <c r="AF17" s="374">
        <v>16.98651181</v>
      </c>
      <c r="AG17" s="374">
        <v>18.176098759999999</v>
      </c>
      <c r="AH17" s="374">
        <v>19.576590499999998</v>
      </c>
      <c r="AI17" s="374">
        <v>19.013911109999999</v>
      </c>
      <c r="AJ17" s="374">
        <v>14.796742739999999</v>
      </c>
      <c r="AK17" s="374">
        <v>12.925704229999999</v>
      </c>
      <c r="AL17" s="374">
        <v>12.479766489999999</v>
      </c>
      <c r="AM17" s="374">
        <v>12.367058399999999</v>
      </c>
      <c r="AN17" s="374">
        <v>12.71644343</v>
      </c>
      <c r="AO17" s="374">
        <v>12.71718315</v>
      </c>
      <c r="AP17" s="374">
        <v>12.709768929999999</v>
      </c>
      <c r="AQ17" s="374">
        <v>13.830369579999999</v>
      </c>
      <c r="AR17" s="374">
        <v>16.86476145</v>
      </c>
      <c r="AS17" s="374">
        <v>18.155565370000001</v>
      </c>
      <c r="AT17" s="374">
        <v>17.7041845</v>
      </c>
      <c r="AU17" s="374">
        <v>16.812410870000001</v>
      </c>
      <c r="AV17" s="374">
        <v>14.10524698</v>
      </c>
      <c r="AW17" s="374">
        <v>10.57059684</v>
      </c>
      <c r="AX17" s="374">
        <v>10.00667071</v>
      </c>
      <c r="AY17" s="816">
        <v>10.365466659999999</v>
      </c>
      <c r="AZ17" s="816">
        <v>10.15054937</v>
      </c>
      <c r="BA17" s="816">
        <v>10.66966126</v>
      </c>
      <c r="BB17" s="816">
        <v>11.161056049999999</v>
      </c>
      <c r="BC17" s="816">
        <v>12.89353</v>
      </c>
      <c r="BD17" s="816">
        <v>15.21279</v>
      </c>
      <c r="BE17" s="300">
        <v>17.340219999999999</v>
      </c>
      <c r="BF17" s="300">
        <v>17.354690000000002</v>
      </c>
      <c r="BG17" s="300">
        <v>17.03913</v>
      </c>
      <c r="BH17" s="300">
        <v>13.313459999999999</v>
      </c>
      <c r="BI17" s="300">
        <v>11.52704</v>
      </c>
      <c r="BJ17" s="300">
        <v>10.97683</v>
      </c>
      <c r="BK17" s="300">
        <v>11.182370000000001</v>
      </c>
      <c r="BL17" s="300">
        <v>11.373419999999999</v>
      </c>
      <c r="BM17" s="300">
        <v>11.50122</v>
      </c>
      <c r="BN17" s="300">
        <v>11.940250000000001</v>
      </c>
      <c r="BO17" s="300">
        <v>13.71152</v>
      </c>
      <c r="BP17" s="300">
        <v>16.085100000000001</v>
      </c>
      <c r="BQ17" s="300">
        <v>18.35061</v>
      </c>
      <c r="BR17" s="300">
        <v>18.443110000000001</v>
      </c>
      <c r="BS17" s="300">
        <v>18.190169999999998</v>
      </c>
      <c r="BT17" s="300">
        <v>14.287739999999999</v>
      </c>
      <c r="BU17" s="300">
        <v>12.43144</v>
      </c>
      <c r="BV17" s="300">
        <v>11.87515</v>
      </c>
    </row>
    <row r="18" spans="1:74" ht="11.05" customHeight="1" x14ac:dyDescent="0.2">
      <c r="A18" s="548" t="s">
        <v>789</v>
      </c>
      <c r="B18" s="550" t="s">
        <v>790</v>
      </c>
      <c r="C18" s="374">
        <v>14.42482362</v>
      </c>
      <c r="D18" s="374">
        <v>13.81705253</v>
      </c>
      <c r="E18" s="374">
        <v>14.11677137</v>
      </c>
      <c r="F18" s="374">
        <v>14.68838899</v>
      </c>
      <c r="G18" s="374">
        <v>14.88463024</v>
      </c>
      <c r="H18" s="374">
        <v>15.484894629999999</v>
      </c>
      <c r="I18" s="374">
        <v>15.834407860000001</v>
      </c>
      <c r="J18" s="374">
        <v>15.93915427</v>
      </c>
      <c r="K18" s="374">
        <v>15.765240459999999</v>
      </c>
      <c r="L18" s="374">
        <v>16.135173510000001</v>
      </c>
      <c r="M18" s="374">
        <v>16.097829669999999</v>
      </c>
      <c r="N18" s="374">
        <v>16.649940430000001</v>
      </c>
      <c r="O18" s="374">
        <v>17.54146326</v>
      </c>
      <c r="P18" s="374">
        <v>16.739163049999998</v>
      </c>
      <c r="Q18" s="374">
        <v>16.55200984</v>
      </c>
      <c r="R18" s="374">
        <v>16.186370109999999</v>
      </c>
      <c r="S18" s="374">
        <v>17.790414439999999</v>
      </c>
      <c r="T18" s="374">
        <v>20.497175510000002</v>
      </c>
      <c r="U18" s="374">
        <v>19.87496569</v>
      </c>
      <c r="V18" s="374">
        <v>20.951926879999998</v>
      </c>
      <c r="W18" s="374">
        <v>20.61283328</v>
      </c>
      <c r="X18" s="374">
        <v>18.496572570000001</v>
      </c>
      <c r="Y18" s="374">
        <v>17.808256849999999</v>
      </c>
      <c r="Z18" s="374">
        <v>19.820091609999999</v>
      </c>
      <c r="AA18" s="374">
        <v>23.559409389999999</v>
      </c>
      <c r="AB18" s="374">
        <v>23.64416585</v>
      </c>
      <c r="AC18" s="374">
        <v>17.961820060000001</v>
      </c>
      <c r="AD18" s="374">
        <v>18.55259491</v>
      </c>
      <c r="AE18" s="374">
        <v>18.29488787</v>
      </c>
      <c r="AF18" s="374">
        <v>18.517135979999999</v>
      </c>
      <c r="AG18" s="374">
        <v>19.251779160000002</v>
      </c>
      <c r="AH18" s="374">
        <v>20.233436560000001</v>
      </c>
      <c r="AI18" s="374">
        <v>19.25834467</v>
      </c>
      <c r="AJ18" s="374">
        <v>18.448892919999999</v>
      </c>
      <c r="AK18" s="374">
        <v>19.329531809999999</v>
      </c>
      <c r="AL18" s="374">
        <v>19.412544230000002</v>
      </c>
      <c r="AM18" s="374">
        <v>16.215343969999999</v>
      </c>
      <c r="AN18" s="374">
        <v>18.840372930000001</v>
      </c>
      <c r="AO18" s="374">
        <v>18.437473650000001</v>
      </c>
      <c r="AP18" s="374">
        <v>17.05531242</v>
      </c>
      <c r="AQ18" s="374">
        <v>16.99354151</v>
      </c>
      <c r="AR18" s="374">
        <v>17.855471560000002</v>
      </c>
      <c r="AS18" s="374">
        <v>18.579916140000002</v>
      </c>
      <c r="AT18" s="374">
        <v>19.535813480000002</v>
      </c>
      <c r="AU18" s="374">
        <v>19.17800678</v>
      </c>
      <c r="AV18" s="374">
        <v>18.502801160000001</v>
      </c>
      <c r="AW18" s="374">
        <v>18.058722750000001</v>
      </c>
      <c r="AX18" s="374">
        <v>18.84491062</v>
      </c>
      <c r="AY18" s="816">
        <v>19.165490399999999</v>
      </c>
      <c r="AZ18" s="816">
        <v>20.161659719999999</v>
      </c>
      <c r="BA18" s="816">
        <v>20.89838589</v>
      </c>
      <c r="BB18" s="816">
        <v>20.562837980000001</v>
      </c>
      <c r="BC18" s="816">
        <v>19.858160000000002</v>
      </c>
      <c r="BD18" s="816">
        <v>19.850069999999999</v>
      </c>
      <c r="BE18" s="300">
        <v>19.849769999999999</v>
      </c>
      <c r="BF18" s="300">
        <v>20.14461</v>
      </c>
      <c r="BG18" s="300">
        <v>19.115279999999998</v>
      </c>
      <c r="BH18" s="300">
        <v>17.832809999999998</v>
      </c>
      <c r="BI18" s="300">
        <v>17.41037</v>
      </c>
      <c r="BJ18" s="300">
        <v>18.178000000000001</v>
      </c>
      <c r="BK18" s="300">
        <v>18.483720000000002</v>
      </c>
      <c r="BL18" s="300">
        <v>18.32864</v>
      </c>
      <c r="BM18" s="300">
        <v>17.956199999999999</v>
      </c>
      <c r="BN18" s="300">
        <v>16.781379999999999</v>
      </c>
      <c r="BO18" s="300">
        <v>16.836099999999998</v>
      </c>
      <c r="BP18" s="300">
        <v>17.410419999999998</v>
      </c>
      <c r="BQ18" s="300">
        <v>17.933630000000001</v>
      </c>
      <c r="BR18" s="300">
        <v>18.686229999999998</v>
      </c>
      <c r="BS18" s="300">
        <v>18.120750000000001</v>
      </c>
      <c r="BT18" s="300">
        <v>17.230499999999999</v>
      </c>
      <c r="BU18" s="300">
        <v>17.089359999999999</v>
      </c>
      <c r="BV18" s="300">
        <v>18.040939999999999</v>
      </c>
    </row>
    <row r="19" spans="1:74" ht="11.05" customHeight="1" x14ac:dyDescent="0.2">
      <c r="A19" s="548"/>
      <c r="B19" s="552"/>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4"/>
      <c r="AO19" s="374"/>
      <c r="AP19" s="374"/>
      <c r="AQ19" s="374"/>
      <c r="AR19" s="374"/>
      <c r="AS19" s="374"/>
      <c r="AT19" s="374"/>
      <c r="AU19" s="374"/>
      <c r="AV19" s="374"/>
      <c r="AW19" s="374"/>
      <c r="AX19" s="374"/>
      <c r="AY19" s="816"/>
      <c r="AZ19" s="816"/>
      <c r="BA19" s="816"/>
      <c r="BB19" s="816"/>
      <c r="BC19" s="816"/>
      <c r="BD19" s="816"/>
      <c r="BE19" s="300"/>
      <c r="BF19" s="300"/>
      <c r="BG19" s="300"/>
      <c r="BH19" s="300"/>
      <c r="BI19" s="300"/>
      <c r="BJ19" s="300"/>
      <c r="BK19" s="300"/>
      <c r="BL19" s="300"/>
      <c r="BM19" s="300"/>
      <c r="BN19" s="300"/>
      <c r="BO19" s="300"/>
      <c r="BP19" s="300"/>
      <c r="BQ19" s="300"/>
      <c r="BR19" s="300"/>
      <c r="BS19" s="300"/>
      <c r="BT19" s="300"/>
      <c r="BU19" s="300"/>
      <c r="BV19" s="300"/>
    </row>
    <row r="20" spans="1:74" ht="11.05" customHeight="1" x14ac:dyDescent="0.2">
      <c r="A20" s="548"/>
      <c r="B20" s="36" t="s">
        <v>791</v>
      </c>
      <c r="C20" s="556"/>
      <c r="D20" s="556"/>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56"/>
      <c r="AG20" s="556"/>
      <c r="AH20" s="556"/>
      <c r="AI20" s="556"/>
      <c r="AJ20" s="556"/>
      <c r="AK20" s="556"/>
      <c r="AL20" s="556"/>
      <c r="AM20" s="556"/>
      <c r="AN20" s="556"/>
      <c r="AO20" s="556"/>
      <c r="AP20" s="556"/>
      <c r="AQ20" s="556"/>
      <c r="AR20" s="556"/>
      <c r="AS20" s="556"/>
      <c r="AT20" s="556"/>
      <c r="AU20" s="556"/>
      <c r="AV20" s="556"/>
      <c r="AW20" s="556"/>
      <c r="AX20" s="556"/>
      <c r="AY20" s="853"/>
      <c r="AZ20" s="853"/>
      <c r="BA20" s="853"/>
      <c r="BB20" s="853"/>
      <c r="BC20" s="853"/>
      <c r="BD20" s="853"/>
      <c r="BE20" s="559"/>
      <c r="BF20" s="559"/>
      <c r="BG20" s="559"/>
      <c r="BH20" s="559"/>
      <c r="BI20" s="559"/>
      <c r="BJ20" s="559"/>
      <c r="BK20" s="559"/>
      <c r="BL20" s="559"/>
      <c r="BM20" s="559"/>
      <c r="BN20" s="559"/>
      <c r="BO20" s="559"/>
      <c r="BP20" s="559"/>
      <c r="BQ20" s="559"/>
      <c r="BR20" s="559"/>
      <c r="BS20" s="559"/>
      <c r="BT20" s="559"/>
      <c r="BU20" s="559"/>
      <c r="BV20" s="559"/>
    </row>
    <row r="21" spans="1:74" ht="11.05" customHeight="1" x14ac:dyDescent="0.2">
      <c r="A21" s="548" t="s">
        <v>167</v>
      </c>
      <c r="B21" s="520" t="s">
        <v>596</v>
      </c>
      <c r="C21" s="374">
        <v>7.38</v>
      </c>
      <c r="D21" s="374">
        <v>7.35</v>
      </c>
      <c r="E21" s="374">
        <v>8.01</v>
      </c>
      <c r="F21" s="374">
        <v>8.49</v>
      </c>
      <c r="G21" s="374">
        <v>8.99</v>
      </c>
      <c r="H21" s="374">
        <v>9.59</v>
      </c>
      <c r="I21" s="374">
        <v>9.92</v>
      </c>
      <c r="J21" s="374">
        <v>10.23</v>
      </c>
      <c r="K21" s="374">
        <v>10.31</v>
      </c>
      <c r="L21" s="374">
        <v>10.48</v>
      </c>
      <c r="M21" s="374">
        <v>10.06</v>
      </c>
      <c r="N21" s="374">
        <v>10.34</v>
      </c>
      <c r="O21" s="374">
        <v>9.7799999999999994</v>
      </c>
      <c r="P21" s="374">
        <v>10.039999999999999</v>
      </c>
      <c r="Q21" s="374">
        <v>10.220000000000001</v>
      </c>
      <c r="R21" s="374">
        <v>10.61</v>
      </c>
      <c r="S21" s="374">
        <v>12.09</v>
      </c>
      <c r="T21" s="374">
        <v>13.44</v>
      </c>
      <c r="U21" s="374">
        <v>13.51</v>
      </c>
      <c r="V21" s="374">
        <v>14.14</v>
      </c>
      <c r="W21" s="374">
        <v>14.55</v>
      </c>
      <c r="X21" s="374">
        <v>12.85</v>
      </c>
      <c r="Y21" s="374">
        <v>11.89</v>
      </c>
      <c r="Z21" s="374">
        <v>11.97</v>
      </c>
      <c r="AA21" s="374">
        <v>12.6</v>
      </c>
      <c r="AB21" s="374">
        <v>12.14</v>
      </c>
      <c r="AC21" s="374">
        <v>11.07</v>
      </c>
      <c r="AD21" s="374">
        <v>10.54</v>
      </c>
      <c r="AE21" s="374">
        <v>10.58</v>
      </c>
      <c r="AF21" s="374">
        <v>10.82</v>
      </c>
      <c r="AG21" s="374">
        <v>10.99</v>
      </c>
      <c r="AH21" s="374">
        <v>11.21</v>
      </c>
      <c r="AI21" s="374">
        <v>11.01</v>
      </c>
      <c r="AJ21" s="374">
        <v>10.19</v>
      </c>
      <c r="AK21" s="374">
        <v>9.77</v>
      </c>
      <c r="AL21" s="374">
        <v>9.93</v>
      </c>
      <c r="AM21" s="374">
        <v>9.52</v>
      </c>
      <c r="AN21" s="374">
        <v>10.08</v>
      </c>
      <c r="AO21" s="374">
        <v>10.07</v>
      </c>
      <c r="AP21" s="374">
        <v>10.01</v>
      </c>
      <c r="AQ21" s="374">
        <v>10.44</v>
      </c>
      <c r="AR21" s="374">
        <v>10.81</v>
      </c>
      <c r="AS21" s="374">
        <v>11.2</v>
      </c>
      <c r="AT21" s="374">
        <v>10.86</v>
      </c>
      <c r="AU21" s="374">
        <v>10.92</v>
      </c>
      <c r="AV21" s="374">
        <v>10.52</v>
      </c>
      <c r="AW21" s="374">
        <v>10.210000000000001</v>
      </c>
      <c r="AX21" s="374">
        <v>9.93</v>
      </c>
      <c r="AY21" s="816">
        <v>9.77</v>
      </c>
      <c r="AZ21" s="816">
        <v>10.26</v>
      </c>
      <c r="BA21" s="816">
        <v>11.07</v>
      </c>
      <c r="BB21" s="816">
        <v>11.39</v>
      </c>
      <c r="BC21" s="816">
        <v>11.361940000000001</v>
      </c>
      <c r="BD21" s="816">
        <v>11.72073</v>
      </c>
      <c r="BE21" s="300">
        <v>11.456250000000001</v>
      </c>
      <c r="BF21" s="300">
        <v>11.387700000000001</v>
      </c>
      <c r="BG21" s="300">
        <v>11.199920000000001</v>
      </c>
      <c r="BH21" s="300">
        <v>10.136990000000001</v>
      </c>
      <c r="BI21" s="300">
        <v>9.6446640000000006</v>
      </c>
      <c r="BJ21" s="300">
        <v>9.7890029999999992</v>
      </c>
      <c r="BK21" s="300">
        <v>9.8733599999999999</v>
      </c>
      <c r="BL21" s="300">
        <v>10.005190000000001</v>
      </c>
      <c r="BM21" s="300">
        <v>10.10467</v>
      </c>
      <c r="BN21" s="300">
        <v>10.18657</v>
      </c>
      <c r="BO21" s="300">
        <v>10.665749999999999</v>
      </c>
      <c r="BP21" s="300">
        <v>11.11354</v>
      </c>
      <c r="BQ21" s="300">
        <v>11.16647</v>
      </c>
      <c r="BR21" s="300">
        <v>11.337580000000001</v>
      </c>
      <c r="BS21" s="300">
        <v>11.379490000000001</v>
      </c>
      <c r="BT21" s="300">
        <v>10.55425</v>
      </c>
      <c r="BU21" s="300">
        <v>10.285080000000001</v>
      </c>
      <c r="BV21" s="300">
        <v>10.49212</v>
      </c>
    </row>
    <row r="22" spans="1:74" ht="11.05" customHeight="1" x14ac:dyDescent="0.2">
      <c r="A22" s="548" t="s">
        <v>792</v>
      </c>
      <c r="B22" s="550" t="s">
        <v>774</v>
      </c>
      <c r="C22" s="374">
        <v>10.27800674</v>
      </c>
      <c r="D22" s="374">
        <v>10.32893883</v>
      </c>
      <c r="E22" s="374">
        <v>10.605457299999999</v>
      </c>
      <c r="F22" s="374">
        <v>10.851922979999999</v>
      </c>
      <c r="G22" s="374">
        <v>11.13720436</v>
      </c>
      <c r="H22" s="374">
        <v>11.892004650000001</v>
      </c>
      <c r="I22" s="374">
        <v>11.872291239999999</v>
      </c>
      <c r="J22" s="374">
        <v>12.8176294</v>
      </c>
      <c r="K22" s="374">
        <v>12.575822179999999</v>
      </c>
      <c r="L22" s="374">
        <v>12.747364770000001</v>
      </c>
      <c r="M22" s="374">
        <v>12.91050452</v>
      </c>
      <c r="N22" s="374">
        <v>12.316041650000001</v>
      </c>
      <c r="O22" s="374">
        <v>12.56615538</v>
      </c>
      <c r="P22" s="374">
        <v>12.51932313</v>
      </c>
      <c r="Q22" s="374">
        <v>13.052131429999999</v>
      </c>
      <c r="R22" s="374">
        <v>14.140286570000001</v>
      </c>
      <c r="S22" s="374">
        <v>15.00188356</v>
      </c>
      <c r="T22" s="374">
        <v>15.275383740000001</v>
      </c>
      <c r="U22" s="374">
        <v>16.045629179999999</v>
      </c>
      <c r="V22" s="374">
        <v>15.89830025</v>
      </c>
      <c r="W22" s="374">
        <v>16.43816297</v>
      </c>
      <c r="X22" s="374">
        <v>15.85496157</v>
      </c>
      <c r="Y22" s="374">
        <v>15.417908000000001</v>
      </c>
      <c r="Z22" s="374">
        <v>15.946194930000001</v>
      </c>
      <c r="AA22" s="374">
        <v>15.963871879999999</v>
      </c>
      <c r="AB22" s="374">
        <v>15.64053243</v>
      </c>
      <c r="AC22" s="374">
        <v>14.24733355</v>
      </c>
      <c r="AD22" s="374">
        <v>14.03204822</v>
      </c>
      <c r="AE22" s="374">
        <v>13.85932558</v>
      </c>
      <c r="AF22" s="374">
        <v>12.901912060000001</v>
      </c>
      <c r="AG22" s="374">
        <v>12.923616880000001</v>
      </c>
      <c r="AH22" s="374">
        <v>12.38001438</v>
      </c>
      <c r="AI22" s="374">
        <v>12.37581971</v>
      </c>
      <c r="AJ22" s="374">
        <v>11.77591649</v>
      </c>
      <c r="AK22" s="374">
        <v>11.5712045</v>
      </c>
      <c r="AL22" s="374">
        <v>12.9989977</v>
      </c>
      <c r="AM22" s="374">
        <v>12.91061375</v>
      </c>
      <c r="AN22" s="374">
        <v>12.71134305</v>
      </c>
      <c r="AO22" s="374">
        <v>13.10541325</v>
      </c>
      <c r="AP22" s="374">
        <v>12.83089302</v>
      </c>
      <c r="AQ22" s="374">
        <v>13.578735569999999</v>
      </c>
      <c r="AR22" s="374">
        <v>12.439698140000001</v>
      </c>
      <c r="AS22" s="374">
        <v>12.54423643</v>
      </c>
      <c r="AT22" s="374">
        <v>12.01364725</v>
      </c>
      <c r="AU22" s="374">
        <v>12.454964650000001</v>
      </c>
      <c r="AV22" s="374">
        <v>11.30751907</v>
      </c>
      <c r="AW22" s="374">
        <v>12.70796236</v>
      </c>
      <c r="AX22" s="374">
        <v>13.568211760000001</v>
      </c>
      <c r="AY22" s="816">
        <v>13.026586569999999</v>
      </c>
      <c r="AZ22" s="816">
        <v>13.72375298</v>
      </c>
      <c r="BA22" s="816">
        <v>14.508525730000001</v>
      </c>
      <c r="BB22" s="816">
        <v>12.516334130000001</v>
      </c>
      <c r="BC22" s="816">
        <v>12.64113</v>
      </c>
      <c r="BD22" s="816">
        <v>12.591010000000001</v>
      </c>
      <c r="BE22" s="300">
        <v>12.60139</v>
      </c>
      <c r="BF22" s="300">
        <v>12.681570000000001</v>
      </c>
      <c r="BG22" s="300">
        <v>12.533110000000001</v>
      </c>
      <c r="BH22" s="300">
        <v>11.86206</v>
      </c>
      <c r="BI22" s="300">
        <v>11.54228</v>
      </c>
      <c r="BJ22" s="300">
        <v>12.175850000000001</v>
      </c>
      <c r="BK22" s="300">
        <v>12.29895</v>
      </c>
      <c r="BL22" s="300">
        <v>12.54425</v>
      </c>
      <c r="BM22" s="300">
        <v>12.646800000000001</v>
      </c>
      <c r="BN22" s="300">
        <v>12.94435</v>
      </c>
      <c r="BO22" s="300">
        <v>13.12528</v>
      </c>
      <c r="BP22" s="300">
        <v>13.1539</v>
      </c>
      <c r="BQ22" s="300">
        <v>13.24686</v>
      </c>
      <c r="BR22" s="300">
        <v>13.428319999999999</v>
      </c>
      <c r="BS22" s="300">
        <v>13.3657</v>
      </c>
      <c r="BT22" s="300">
        <v>12.7913</v>
      </c>
      <c r="BU22" s="300">
        <v>12.5573</v>
      </c>
      <c r="BV22" s="300">
        <v>13.231640000000001</v>
      </c>
    </row>
    <row r="23" spans="1:74" ht="11.05" customHeight="1" x14ac:dyDescent="0.2">
      <c r="A23" s="548" t="s">
        <v>793</v>
      </c>
      <c r="B23" s="551" t="s">
        <v>776</v>
      </c>
      <c r="C23" s="374">
        <v>7.8070130720000002</v>
      </c>
      <c r="D23" s="374">
        <v>7.842322061</v>
      </c>
      <c r="E23" s="374">
        <v>8.1803669449999994</v>
      </c>
      <c r="F23" s="374">
        <v>8.203261092</v>
      </c>
      <c r="G23" s="374">
        <v>7.8748120070000001</v>
      </c>
      <c r="H23" s="374">
        <v>7.7411221010000002</v>
      </c>
      <c r="I23" s="374">
        <v>7.9443320130000004</v>
      </c>
      <c r="J23" s="374">
        <v>7.9447605980000002</v>
      </c>
      <c r="K23" s="374">
        <v>11.73577186</v>
      </c>
      <c r="L23" s="374">
        <v>9.4322164409999996</v>
      </c>
      <c r="M23" s="374">
        <v>10.04966759</v>
      </c>
      <c r="N23" s="374">
        <v>10.45599857</v>
      </c>
      <c r="O23" s="374">
        <v>10.198628490000001</v>
      </c>
      <c r="P23" s="374">
        <v>10.49550125</v>
      </c>
      <c r="Q23" s="374">
        <v>10.34888256</v>
      </c>
      <c r="R23" s="374">
        <v>10.15031164</v>
      </c>
      <c r="S23" s="374">
        <v>10.750815899999999</v>
      </c>
      <c r="T23" s="374">
        <v>11.9490455</v>
      </c>
      <c r="U23" s="374">
        <v>11.078285920000001</v>
      </c>
      <c r="V23" s="374">
        <v>11.568047999999999</v>
      </c>
      <c r="W23" s="374">
        <v>13.491561069999999</v>
      </c>
      <c r="X23" s="374">
        <v>11.896953979999999</v>
      </c>
      <c r="Y23" s="374">
        <v>11.511997859999999</v>
      </c>
      <c r="Z23" s="374">
        <v>12.27306729</v>
      </c>
      <c r="AA23" s="374">
        <v>12.607042079999999</v>
      </c>
      <c r="AB23" s="374">
        <v>12.062413980000001</v>
      </c>
      <c r="AC23" s="374">
        <v>11.30504324</v>
      </c>
      <c r="AD23" s="374">
        <v>10.20931802</v>
      </c>
      <c r="AE23" s="374">
        <v>8.8752395269999997</v>
      </c>
      <c r="AF23" s="374">
        <v>8.4442748390000002</v>
      </c>
      <c r="AG23" s="374">
        <v>8.0001703610000003</v>
      </c>
      <c r="AH23" s="374">
        <v>8.2489327209999992</v>
      </c>
      <c r="AI23" s="374">
        <v>8.0758452139999992</v>
      </c>
      <c r="AJ23" s="374">
        <v>9.0899868450000003</v>
      </c>
      <c r="AK23" s="374">
        <v>9.2784296360000003</v>
      </c>
      <c r="AL23" s="374">
        <v>9.8778667749999993</v>
      </c>
      <c r="AM23" s="374">
        <v>10.68169769</v>
      </c>
      <c r="AN23" s="374">
        <v>10.633065070000001</v>
      </c>
      <c r="AO23" s="374">
        <v>10.532180260000001</v>
      </c>
      <c r="AP23" s="374">
        <v>10.422797879999999</v>
      </c>
      <c r="AQ23" s="374">
        <v>10.28082717</v>
      </c>
      <c r="AR23" s="374">
        <v>10.225716650000001</v>
      </c>
      <c r="AS23" s="374">
        <v>9.8083896280000005</v>
      </c>
      <c r="AT23" s="374">
        <v>8.9037143640000007</v>
      </c>
      <c r="AU23" s="374">
        <v>9.1556674420000004</v>
      </c>
      <c r="AV23" s="374">
        <v>9.6675840960000006</v>
      </c>
      <c r="AW23" s="374">
        <v>10.95398338</v>
      </c>
      <c r="AX23" s="374">
        <v>11.236948310000001</v>
      </c>
      <c r="AY23" s="816">
        <v>11.521078230000001</v>
      </c>
      <c r="AZ23" s="816">
        <v>11.734684339999999</v>
      </c>
      <c r="BA23" s="816">
        <v>12.427340129999999</v>
      </c>
      <c r="BB23" s="816">
        <v>12.68421861</v>
      </c>
      <c r="BC23" s="816">
        <v>11.884080000000001</v>
      </c>
      <c r="BD23" s="816">
        <v>11.17989</v>
      </c>
      <c r="BE23" s="300">
        <v>10.41028</v>
      </c>
      <c r="BF23" s="300">
        <v>9.8213170000000005</v>
      </c>
      <c r="BG23" s="300">
        <v>10.147970000000001</v>
      </c>
      <c r="BH23" s="300">
        <v>9.7274790000000007</v>
      </c>
      <c r="BI23" s="300">
        <v>9.6991899999999998</v>
      </c>
      <c r="BJ23" s="300">
        <v>10.182980000000001</v>
      </c>
      <c r="BK23" s="300">
        <v>10.55522</v>
      </c>
      <c r="BL23" s="300">
        <v>10.56202</v>
      </c>
      <c r="BM23" s="300">
        <v>10.45243</v>
      </c>
      <c r="BN23" s="300">
        <v>9.9148510000000005</v>
      </c>
      <c r="BO23" s="300">
        <v>9.6943319999999993</v>
      </c>
      <c r="BP23" s="300">
        <v>9.5095109999999998</v>
      </c>
      <c r="BQ23" s="300">
        <v>9.1890400000000003</v>
      </c>
      <c r="BR23" s="300">
        <v>9.0091219999999996</v>
      </c>
      <c r="BS23" s="300">
        <v>9.6722219999999997</v>
      </c>
      <c r="BT23" s="300">
        <v>9.5574089999999998</v>
      </c>
      <c r="BU23" s="300">
        <v>9.7841120000000004</v>
      </c>
      <c r="BV23" s="300">
        <v>10.43755</v>
      </c>
    </row>
    <row r="24" spans="1:74" ht="11.05" customHeight="1" x14ac:dyDescent="0.2">
      <c r="A24" s="548" t="s">
        <v>794</v>
      </c>
      <c r="B24" s="550" t="s">
        <v>778</v>
      </c>
      <c r="C24" s="374">
        <v>5.8861347249999998</v>
      </c>
      <c r="D24" s="374">
        <v>5.9698691449999997</v>
      </c>
      <c r="E24" s="374">
        <v>6.7529969080000001</v>
      </c>
      <c r="F24" s="374">
        <v>7.6067540080000002</v>
      </c>
      <c r="G24" s="374">
        <v>8.9596770370000005</v>
      </c>
      <c r="H24" s="374">
        <v>10.84609601</v>
      </c>
      <c r="I24" s="374">
        <v>10.63732546</v>
      </c>
      <c r="J24" s="374">
        <v>11.102377219999999</v>
      </c>
      <c r="K24" s="374">
        <v>11.36700853</v>
      </c>
      <c r="L24" s="374">
        <v>9.8586433240000009</v>
      </c>
      <c r="M24" s="374">
        <v>8.359155544</v>
      </c>
      <c r="N24" s="374">
        <v>8.5802247200000004</v>
      </c>
      <c r="O24" s="374">
        <v>7.9501111419999999</v>
      </c>
      <c r="P24" s="374">
        <v>8.2963889149999996</v>
      </c>
      <c r="Q24" s="374">
        <v>8.4705515009999992</v>
      </c>
      <c r="R24" s="374">
        <v>9.3634217910000004</v>
      </c>
      <c r="S24" s="374">
        <v>11.823144859999999</v>
      </c>
      <c r="T24" s="374">
        <v>14.552432599999999</v>
      </c>
      <c r="U24" s="374">
        <v>13.80708319</v>
      </c>
      <c r="V24" s="374">
        <v>16.618177490000001</v>
      </c>
      <c r="W24" s="374">
        <v>15.225936669999999</v>
      </c>
      <c r="X24" s="374">
        <v>11.77997167</v>
      </c>
      <c r="Y24" s="374">
        <v>10.33037725</v>
      </c>
      <c r="Z24" s="374">
        <v>10.034024670000001</v>
      </c>
      <c r="AA24" s="374">
        <v>9.7536794570000005</v>
      </c>
      <c r="AB24" s="374">
        <v>9.2847600200000002</v>
      </c>
      <c r="AC24" s="374">
        <v>8.5186247399999999</v>
      </c>
      <c r="AD24" s="374">
        <v>7.9393103519999997</v>
      </c>
      <c r="AE24" s="374">
        <v>8.9820623430000008</v>
      </c>
      <c r="AF24" s="374">
        <v>10.23568478</v>
      </c>
      <c r="AG24" s="374">
        <v>10.62441349</v>
      </c>
      <c r="AH24" s="374">
        <v>11.01680724</v>
      </c>
      <c r="AI24" s="374">
        <v>11.458825300000001</v>
      </c>
      <c r="AJ24" s="374">
        <v>8.2047130829999997</v>
      </c>
      <c r="AK24" s="374">
        <v>7.6276565219999997</v>
      </c>
      <c r="AL24" s="374">
        <v>7.6838857799999998</v>
      </c>
      <c r="AM24" s="374">
        <v>7.0391151499999998</v>
      </c>
      <c r="AN24" s="374">
        <v>7.7543472229999999</v>
      </c>
      <c r="AO24" s="374">
        <v>7.6821339259999997</v>
      </c>
      <c r="AP24" s="374">
        <v>8.1331348489999993</v>
      </c>
      <c r="AQ24" s="374">
        <v>9.4730974240000005</v>
      </c>
      <c r="AR24" s="374">
        <v>10.304644039999999</v>
      </c>
      <c r="AS24" s="374">
        <v>11.445296900000001</v>
      </c>
      <c r="AT24" s="374">
        <v>11.024043600000001</v>
      </c>
      <c r="AU24" s="374">
        <v>10.836617049999999</v>
      </c>
      <c r="AV24" s="374">
        <v>9.3502406770000004</v>
      </c>
      <c r="AW24" s="374">
        <v>8.3972880829999994</v>
      </c>
      <c r="AX24" s="374">
        <v>7.8330579809999996</v>
      </c>
      <c r="AY24" s="816">
        <v>7.5825120479999999</v>
      </c>
      <c r="AZ24" s="816">
        <v>7.986636345</v>
      </c>
      <c r="BA24" s="816">
        <v>8.7722515750000003</v>
      </c>
      <c r="BB24" s="816">
        <v>9.6736620640000002</v>
      </c>
      <c r="BC24" s="816">
        <v>9.4911169999999991</v>
      </c>
      <c r="BD24" s="816">
        <v>11.306900000000001</v>
      </c>
      <c r="BE24" s="300">
        <v>10.678240000000001</v>
      </c>
      <c r="BF24" s="300">
        <v>11.28434</v>
      </c>
      <c r="BG24" s="300">
        <v>10.254849999999999</v>
      </c>
      <c r="BH24" s="300">
        <v>8.4619309999999999</v>
      </c>
      <c r="BI24" s="300">
        <v>7.738531</v>
      </c>
      <c r="BJ24" s="300">
        <v>7.9107760000000003</v>
      </c>
      <c r="BK24" s="300">
        <v>8.0267820000000007</v>
      </c>
      <c r="BL24" s="300">
        <v>8.2288979999999992</v>
      </c>
      <c r="BM24" s="300">
        <v>8.3602500000000006</v>
      </c>
      <c r="BN24" s="300">
        <v>8.6631909999999994</v>
      </c>
      <c r="BO24" s="300">
        <v>9.6897859999999998</v>
      </c>
      <c r="BP24" s="300">
        <v>11.06175</v>
      </c>
      <c r="BQ24" s="300">
        <v>11.20499</v>
      </c>
      <c r="BR24" s="300">
        <v>11.629020000000001</v>
      </c>
      <c r="BS24" s="300">
        <v>11.066380000000001</v>
      </c>
      <c r="BT24" s="300">
        <v>9.2218110000000006</v>
      </c>
      <c r="BU24" s="300">
        <v>8.7906510000000004</v>
      </c>
      <c r="BV24" s="300">
        <v>8.83047</v>
      </c>
    </row>
    <row r="25" spans="1:74" ht="11.05" customHeight="1" x14ac:dyDescent="0.2">
      <c r="A25" s="548" t="s">
        <v>795</v>
      </c>
      <c r="B25" s="550" t="s">
        <v>780</v>
      </c>
      <c r="C25" s="374">
        <v>6.0570663109999998</v>
      </c>
      <c r="D25" s="374">
        <v>6.3426840520000001</v>
      </c>
      <c r="E25" s="374">
        <v>6.786144534</v>
      </c>
      <c r="F25" s="374">
        <v>7.1911433069999999</v>
      </c>
      <c r="G25" s="374">
        <v>7.8238589379999999</v>
      </c>
      <c r="H25" s="374">
        <v>8.9665101170000003</v>
      </c>
      <c r="I25" s="374">
        <v>9.6902324770000003</v>
      </c>
      <c r="J25" s="374">
        <v>10.090266310000001</v>
      </c>
      <c r="K25" s="374">
        <v>10.16567671</v>
      </c>
      <c r="L25" s="374">
        <v>10.32770549</v>
      </c>
      <c r="M25" s="374">
        <v>9.9491414700000007</v>
      </c>
      <c r="N25" s="374">
        <v>10.02542017</v>
      </c>
      <c r="O25" s="374">
        <v>9.8786140020000008</v>
      </c>
      <c r="P25" s="374">
        <v>9.9381748999999999</v>
      </c>
      <c r="Q25" s="374">
        <v>10.08238508</v>
      </c>
      <c r="R25" s="374">
        <v>10.042671840000001</v>
      </c>
      <c r="S25" s="374">
        <v>12.686625319999999</v>
      </c>
      <c r="T25" s="374">
        <v>14.487457040000001</v>
      </c>
      <c r="U25" s="374">
        <v>14.19613045</v>
      </c>
      <c r="V25" s="374">
        <v>15.08361846</v>
      </c>
      <c r="W25" s="374">
        <v>15.074927020000001</v>
      </c>
      <c r="X25" s="374">
        <v>11.698857009999999</v>
      </c>
      <c r="Y25" s="374">
        <v>10.221833070000001</v>
      </c>
      <c r="Z25" s="374">
        <v>11.10624674</v>
      </c>
      <c r="AA25" s="374">
        <v>11.757439529999999</v>
      </c>
      <c r="AB25" s="374">
        <v>11.944320640000001</v>
      </c>
      <c r="AC25" s="374">
        <v>10.84832291</v>
      </c>
      <c r="AD25" s="374">
        <v>10.451845329999999</v>
      </c>
      <c r="AE25" s="374">
        <v>12.478470120000001</v>
      </c>
      <c r="AF25" s="374">
        <v>11.722668580000001</v>
      </c>
      <c r="AG25" s="374">
        <v>12.040371929999999</v>
      </c>
      <c r="AH25" s="374">
        <v>11.69206887</v>
      </c>
      <c r="AI25" s="374">
        <v>11.424645379999999</v>
      </c>
      <c r="AJ25" s="374">
        <v>9.3810700489999999</v>
      </c>
      <c r="AK25" s="374">
        <v>8.0152961489999992</v>
      </c>
      <c r="AL25" s="374">
        <v>8.1431680049999997</v>
      </c>
      <c r="AM25" s="374">
        <v>8.3396494210000007</v>
      </c>
      <c r="AN25" s="374">
        <v>8.8672481919999999</v>
      </c>
      <c r="AO25" s="374">
        <v>8.5402257650000006</v>
      </c>
      <c r="AP25" s="374">
        <v>8.3219704130000007</v>
      </c>
      <c r="AQ25" s="374">
        <v>9.2305546490000001</v>
      </c>
      <c r="AR25" s="374">
        <v>10.23599623</v>
      </c>
      <c r="AS25" s="374">
        <v>11.71250356</v>
      </c>
      <c r="AT25" s="374">
        <v>11.154654600000001</v>
      </c>
      <c r="AU25" s="374">
        <v>10.902507959999999</v>
      </c>
      <c r="AV25" s="374">
        <v>9.7167765159999995</v>
      </c>
      <c r="AW25" s="374">
        <v>8.4992729530000002</v>
      </c>
      <c r="AX25" s="374">
        <v>8.4339977390000005</v>
      </c>
      <c r="AY25" s="816">
        <v>9.1159071839999992</v>
      </c>
      <c r="AZ25" s="816">
        <v>9.1044191730000001</v>
      </c>
      <c r="BA25" s="816">
        <v>9.2911807910000004</v>
      </c>
      <c r="BB25" s="816">
        <v>9.5667469789999995</v>
      </c>
      <c r="BC25" s="816">
        <v>10.367749999999999</v>
      </c>
      <c r="BD25" s="816">
        <v>10.961650000000001</v>
      </c>
      <c r="BE25" s="300">
        <v>11.17831</v>
      </c>
      <c r="BF25" s="300">
        <v>11.07404</v>
      </c>
      <c r="BG25" s="300">
        <v>10.599119999999999</v>
      </c>
      <c r="BH25" s="300">
        <v>8.9483200000000007</v>
      </c>
      <c r="BI25" s="300">
        <v>8.4296059999999997</v>
      </c>
      <c r="BJ25" s="300">
        <v>8.6893790000000006</v>
      </c>
      <c r="BK25" s="300">
        <v>8.9375689999999999</v>
      </c>
      <c r="BL25" s="300">
        <v>9.3461119999999998</v>
      </c>
      <c r="BM25" s="300">
        <v>9.318899</v>
      </c>
      <c r="BN25" s="300">
        <v>9.4637200000000004</v>
      </c>
      <c r="BO25" s="300">
        <v>10.41933</v>
      </c>
      <c r="BP25" s="300">
        <v>11.16812</v>
      </c>
      <c r="BQ25" s="300">
        <v>11.542260000000001</v>
      </c>
      <c r="BR25" s="300">
        <v>11.61725</v>
      </c>
      <c r="BS25" s="300">
        <v>11.291639999999999</v>
      </c>
      <c r="BT25" s="300">
        <v>9.7977900000000009</v>
      </c>
      <c r="BU25" s="300">
        <v>9.4157050000000009</v>
      </c>
      <c r="BV25" s="300">
        <v>9.747204</v>
      </c>
    </row>
    <row r="26" spans="1:74" ht="11.05" customHeight="1" x14ac:dyDescent="0.2">
      <c r="A26" s="548" t="s">
        <v>796</v>
      </c>
      <c r="B26" s="550" t="s">
        <v>782</v>
      </c>
      <c r="C26" s="374">
        <v>8.4894229019999994</v>
      </c>
      <c r="D26" s="374">
        <v>8.5880802670000005</v>
      </c>
      <c r="E26" s="374">
        <v>9.4434875189999996</v>
      </c>
      <c r="F26" s="374">
        <v>9.4291345700000004</v>
      </c>
      <c r="G26" s="374">
        <v>10.032536370000001</v>
      </c>
      <c r="H26" s="374">
        <v>10.38050205</v>
      </c>
      <c r="I26" s="374">
        <v>10.490235439999999</v>
      </c>
      <c r="J26" s="374">
        <v>10.205640669999999</v>
      </c>
      <c r="K26" s="374">
        <v>10.62473483</v>
      </c>
      <c r="L26" s="374">
        <v>10.95234424</v>
      </c>
      <c r="M26" s="374">
        <v>10.905336050000001</v>
      </c>
      <c r="N26" s="374">
        <v>11.59199285</v>
      </c>
      <c r="O26" s="374">
        <v>10.173967060000001</v>
      </c>
      <c r="P26" s="374">
        <v>11.31495209</v>
      </c>
      <c r="Q26" s="374">
        <v>11.19919932</v>
      </c>
      <c r="R26" s="374">
        <v>11.317511</v>
      </c>
      <c r="S26" s="374">
        <v>12.17410641</v>
      </c>
      <c r="T26" s="374">
        <v>14.045063689999999</v>
      </c>
      <c r="U26" s="374">
        <v>14.05434823</v>
      </c>
      <c r="V26" s="374">
        <v>14.04837553</v>
      </c>
      <c r="W26" s="374">
        <v>14.528696200000001</v>
      </c>
      <c r="X26" s="374">
        <v>13.61304823</v>
      </c>
      <c r="Y26" s="374">
        <v>13.583596460000001</v>
      </c>
      <c r="Z26" s="374">
        <v>12.60077085</v>
      </c>
      <c r="AA26" s="374">
        <v>14.080860299999999</v>
      </c>
      <c r="AB26" s="374">
        <v>12.927276819999999</v>
      </c>
      <c r="AC26" s="374">
        <v>11.07996767</v>
      </c>
      <c r="AD26" s="374">
        <v>11.23758675</v>
      </c>
      <c r="AE26" s="374">
        <v>10.81487821</v>
      </c>
      <c r="AF26" s="374">
        <v>11.415401660000001</v>
      </c>
      <c r="AG26" s="374">
        <v>11.41225324</v>
      </c>
      <c r="AH26" s="374">
        <v>11.35525591</v>
      </c>
      <c r="AI26" s="374">
        <v>11.249191290000001</v>
      </c>
      <c r="AJ26" s="374">
        <v>10.781123750000001</v>
      </c>
      <c r="AK26" s="374">
        <v>10.72263343</v>
      </c>
      <c r="AL26" s="374">
        <v>10.608029549999999</v>
      </c>
      <c r="AM26" s="374">
        <v>10.36380963</v>
      </c>
      <c r="AN26" s="374">
        <v>10.385143859999999</v>
      </c>
      <c r="AO26" s="374">
        <v>10.40383619</v>
      </c>
      <c r="AP26" s="374">
        <v>10.23511931</v>
      </c>
      <c r="AQ26" s="374">
        <v>10.24517958</v>
      </c>
      <c r="AR26" s="374">
        <v>10.594586939999999</v>
      </c>
      <c r="AS26" s="374">
        <v>10.84335519</v>
      </c>
      <c r="AT26" s="374">
        <v>10.638781809999999</v>
      </c>
      <c r="AU26" s="374">
        <v>10.464985199999999</v>
      </c>
      <c r="AV26" s="374">
        <v>10.56794721</v>
      </c>
      <c r="AW26" s="374">
        <v>10.51500175</v>
      </c>
      <c r="AX26" s="374">
        <v>10.33259086</v>
      </c>
      <c r="AY26" s="816">
        <v>9.4187105160000009</v>
      </c>
      <c r="AZ26" s="816">
        <v>10.82636645</v>
      </c>
      <c r="BA26" s="816">
        <v>12.50737365</v>
      </c>
      <c r="BB26" s="816">
        <v>12.134199239999999</v>
      </c>
      <c r="BC26" s="816">
        <v>11.870749999999999</v>
      </c>
      <c r="BD26" s="816">
        <v>12.093680000000001</v>
      </c>
      <c r="BE26" s="300">
        <v>12.02169</v>
      </c>
      <c r="BF26" s="300">
        <v>11.636889999999999</v>
      </c>
      <c r="BG26" s="300">
        <v>11.54726</v>
      </c>
      <c r="BH26" s="300">
        <v>11.02699</v>
      </c>
      <c r="BI26" s="300">
        <v>10.896929999999999</v>
      </c>
      <c r="BJ26" s="300">
        <v>10.69956</v>
      </c>
      <c r="BK26" s="300">
        <v>10.860469999999999</v>
      </c>
      <c r="BL26" s="300">
        <v>10.732519999999999</v>
      </c>
      <c r="BM26" s="300">
        <v>10.683059999999999</v>
      </c>
      <c r="BN26" s="300">
        <v>11.095370000000001</v>
      </c>
      <c r="BO26" s="300">
        <v>11.264430000000001</v>
      </c>
      <c r="BP26" s="300">
        <v>11.719519999999999</v>
      </c>
      <c r="BQ26" s="300">
        <v>11.81657</v>
      </c>
      <c r="BR26" s="300">
        <v>11.6212</v>
      </c>
      <c r="BS26" s="300">
        <v>11.69298</v>
      </c>
      <c r="BT26" s="300">
        <v>11.33564</v>
      </c>
      <c r="BU26" s="300">
        <v>11.35042</v>
      </c>
      <c r="BV26" s="300">
        <v>11.244429999999999</v>
      </c>
    </row>
    <row r="27" spans="1:74" ht="11.05" customHeight="1" x14ac:dyDescent="0.2">
      <c r="A27" s="548" t="s">
        <v>797</v>
      </c>
      <c r="B27" s="550" t="s">
        <v>784</v>
      </c>
      <c r="C27" s="374">
        <v>8.3833811259999997</v>
      </c>
      <c r="D27" s="374">
        <v>7.8966408619999999</v>
      </c>
      <c r="E27" s="374">
        <v>8.681221592</v>
      </c>
      <c r="F27" s="374">
        <v>9.3982552819999992</v>
      </c>
      <c r="G27" s="374">
        <v>10.13003382</v>
      </c>
      <c r="H27" s="374">
        <v>10.65665386</v>
      </c>
      <c r="I27" s="374">
        <v>11.272505840000001</v>
      </c>
      <c r="J27" s="374">
        <v>12.614723270000001</v>
      </c>
      <c r="K27" s="374">
        <v>12.10135157</v>
      </c>
      <c r="L27" s="374">
        <v>12.14034098</v>
      </c>
      <c r="M27" s="374">
        <v>11.24155232</v>
      </c>
      <c r="N27" s="374">
        <v>12.20167752</v>
      </c>
      <c r="O27" s="374">
        <v>10.20441012</v>
      </c>
      <c r="P27" s="374">
        <v>10.13806896</v>
      </c>
      <c r="Q27" s="374">
        <v>10.81721697</v>
      </c>
      <c r="R27" s="374">
        <v>10.93628562</v>
      </c>
      <c r="S27" s="374">
        <v>13.74253145</v>
      </c>
      <c r="T27" s="374">
        <v>14.940721509999999</v>
      </c>
      <c r="U27" s="374">
        <v>16.056307279999999</v>
      </c>
      <c r="V27" s="374">
        <v>14.76848521</v>
      </c>
      <c r="W27" s="374">
        <v>15.64692237</v>
      </c>
      <c r="X27" s="374">
        <v>14.99273475</v>
      </c>
      <c r="Y27" s="374">
        <v>13.64193895</v>
      </c>
      <c r="Z27" s="374">
        <v>12.59290654</v>
      </c>
      <c r="AA27" s="374">
        <v>13.089246859999999</v>
      </c>
      <c r="AB27" s="374">
        <v>12.47434675</v>
      </c>
      <c r="AC27" s="374">
        <v>11.107217609999999</v>
      </c>
      <c r="AD27" s="374">
        <v>11.06119925</v>
      </c>
      <c r="AE27" s="374">
        <v>11.33326306</v>
      </c>
      <c r="AF27" s="374">
        <v>11.91028245</v>
      </c>
      <c r="AG27" s="374">
        <v>12.31571769</v>
      </c>
      <c r="AH27" s="374">
        <v>12.738302150000001</v>
      </c>
      <c r="AI27" s="374">
        <v>11.92854181</v>
      </c>
      <c r="AJ27" s="374">
        <v>11.75382196</v>
      </c>
      <c r="AK27" s="374">
        <v>11.353639360000001</v>
      </c>
      <c r="AL27" s="374">
        <v>10.351002490000001</v>
      </c>
      <c r="AM27" s="374">
        <v>9.4782261220000006</v>
      </c>
      <c r="AN27" s="374">
        <v>10.18762398</v>
      </c>
      <c r="AO27" s="374">
        <v>9.9945154630000008</v>
      </c>
      <c r="AP27" s="374">
        <v>9.6295596410000002</v>
      </c>
      <c r="AQ27" s="374">
        <v>9.9413449059999994</v>
      </c>
      <c r="AR27" s="374">
        <v>10.86787079</v>
      </c>
      <c r="AS27" s="374">
        <v>11.48387979</v>
      </c>
      <c r="AT27" s="374">
        <v>11.49654462</v>
      </c>
      <c r="AU27" s="374">
        <v>11.658354729999999</v>
      </c>
      <c r="AV27" s="374">
        <v>10.99596335</v>
      </c>
      <c r="AW27" s="374">
        <v>11.62226416</v>
      </c>
      <c r="AX27" s="374">
        <v>10.0847818</v>
      </c>
      <c r="AY27" s="816">
        <v>9.6375024279999995</v>
      </c>
      <c r="AZ27" s="816">
        <v>10.09382025</v>
      </c>
      <c r="BA27" s="816">
        <v>11.086597830000001</v>
      </c>
      <c r="BB27" s="816">
        <v>12.13798165</v>
      </c>
      <c r="BC27" s="816">
        <v>12.33633</v>
      </c>
      <c r="BD27" s="816">
        <v>12.327999999999999</v>
      </c>
      <c r="BE27" s="300">
        <v>12.281739999999999</v>
      </c>
      <c r="BF27" s="300">
        <v>12.072929999999999</v>
      </c>
      <c r="BG27" s="300">
        <v>11.66685</v>
      </c>
      <c r="BH27" s="300">
        <v>11.10009</v>
      </c>
      <c r="BI27" s="300">
        <v>10.37928</v>
      </c>
      <c r="BJ27" s="300">
        <v>10.21899</v>
      </c>
      <c r="BK27" s="300">
        <v>10.3733</v>
      </c>
      <c r="BL27" s="300">
        <v>10.205030000000001</v>
      </c>
      <c r="BM27" s="300">
        <v>10.30537</v>
      </c>
      <c r="BN27" s="300">
        <v>10.721640000000001</v>
      </c>
      <c r="BO27" s="300">
        <v>11.47756</v>
      </c>
      <c r="BP27" s="300">
        <v>11.91089</v>
      </c>
      <c r="BQ27" s="300">
        <v>12.21946</v>
      </c>
      <c r="BR27" s="300">
        <v>12.324350000000001</v>
      </c>
      <c r="BS27" s="300">
        <v>12.14573</v>
      </c>
      <c r="BT27" s="300">
        <v>11.787649999999999</v>
      </c>
      <c r="BU27" s="300">
        <v>11.22875</v>
      </c>
      <c r="BV27" s="300">
        <v>11.132379999999999</v>
      </c>
    </row>
    <row r="28" spans="1:74" ht="11.05" customHeight="1" x14ac:dyDescent="0.2">
      <c r="A28" s="548" t="s">
        <v>798</v>
      </c>
      <c r="B28" s="550" t="s">
        <v>786</v>
      </c>
      <c r="C28" s="374">
        <v>7.1304945450000004</v>
      </c>
      <c r="D28" s="374">
        <v>6.720499835</v>
      </c>
      <c r="E28" s="374">
        <v>6.9923404419999997</v>
      </c>
      <c r="F28" s="374">
        <v>8.0781770000000002</v>
      </c>
      <c r="G28" s="374">
        <v>8.8960797379999992</v>
      </c>
      <c r="H28" s="374">
        <v>9.1536704560000004</v>
      </c>
      <c r="I28" s="374">
        <v>9.733400262</v>
      </c>
      <c r="J28" s="374">
        <v>10.38383997</v>
      </c>
      <c r="K28" s="374">
        <v>10.485948390000001</v>
      </c>
      <c r="L28" s="374">
        <v>11.248307799999999</v>
      </c>
      <c r="M28" s="374">
        <v>10.92327175</v>
      </c>
      <c r="N28" s="374">
        <v>10.69880846</v>
      </c>
      <c r="O28" s="374">
        <v>9.8278372540000003</v>
      </c>
      <c r="P28" s="374">
        <v>9.9065385209999999</v>
      </c>
      <c r="Q28" s="374">
        <v>10.251046730000001</v>
      </c>
      <c r="R28" s="374">
        <v>11.593787450000001</v>
      </c>
      <c r="S28" s="374">
        <v>13.1316463</v>
      </c>
      <c r="T28" s="374">
        <v>13.75338095</v>
      </c>
      <c r="U28" s="374">
        <v>13.74712278</v>
      </c>
      <c r="V28" s="374">
        <v>15.38578547</v>
      </c>
      <c r="W28" s="374">
        <v>15.250153109999999</v>
      </c>
      <c r="X28" s="374">
        <v>14.234770279999999</v>
      </c>
      <c r="Y28" s="374">
        <v>12.39343311</v>
      </c>
      <c r="Z28" s="374">
        <v>12.21515389</v>
      </c>
      <c r="AA28" s="374">
        <v>12.2489188</v>
      </c>
      <c r="AB28" s="374">
        <v>11.24779801</v>
      </c>
      <c r="AC28" s="374">
        <v>10.179716279999999</v>
      </c>
      <c r="AD28" s="374">
        <v>10.168440029999999</v>
      </c>
      <c r="AE28" s="374">
        <v>9.8160838259999998</v>
      </c>
      <c r="AF28" s="374">
        <v>9.711547564</v>
      </c>
      <c r="AG28" s="374">
        <v>10.49881609</v>
      </c>
      <c r="AH28" s="374">
        <v>10.817889190000001</v>
      </c>
      <c r="AI28" s="374">
        <v>10.538191790000001</v>
      </c>
      <c r="AJ28" s="374">
        <v>10.37835767</v>
      </c>
      <c r="AK28" s="374">
        <v>10.044433639999999</v>
      </c>
      <c r="AL28" s="374">
        <v>9.5178027800000002</v>
      </c>
      <c r="AM28" s="374">
        <v>9.0549864259999993</v>
      </c>
      <c r="AN28" s="374">
        <v>9.2983288099999992</v>
      </c>
      <c r="AO28" s="374">
        <v>9.6085781309999998</v>
      </c>
      <c r="AP28" s="374">
        <v>9.5939321379999996</v>
      </c>
      <c r="AQ28" s="374">
        <v>9.7229216760000003</v>
      </c>
      <c r="AR28" s="374">
        <v>10.124427620000001</v>
      </c>
      <c r="AS28" s="374">
        <v>10.302208200000001</v>
      </c>
      <c r="AT28" s="374">
        <v>10.27731698</v>
      </c>
      <c r="AU28" s="374">
        <v>10.544784760000001</v>
      </c>
      <c r="AV28" s="374">
        <v>10.807066580000001</v>
      </c>
      <c r="AW28" s="374">
        <v>11.498821469999999</v>
      </c>
      <c r="AX28" s="374">
        <v>10.264474249999999</v>
      </c>
      <c r="AY28" s="816">
        <v>9.4447477539999998</v>
      </c>
      <c r="AZ28" s="816">
        <v>9.8444804789999996</v>
      </c>
      <c r="BA28" s="816">
        <v>10.49646049</v>
      </c>
      <c r="BB28" s="816">
        <v>11.27929679</v>
      </c>
      <c r="BC28" s="816">
        <v>11.3698</v>
      </c>
      <c r="BD28" s="816">
        <v>11.22213</v>
      </c>
      <c r="BE28" s="300">
        <v>11.14725</v>
      </c>
      <c r="BF28" s="300">
        <v>11.315469999999999</v>
      </c>
      <c r="BG28" s="300">
        <v>10.99949</v>
      </c>
      <c r="BH28" s="300">
        <v>10.597630000000001</v>
      </c>
      <c r="BI28" s="300">
        <v>9.8730399999999996</v>
      </c>
      <c r="BJ28" s="300">
        <v>9.507161</v>
      </c>
      <c r="BK28" s="300">
        <v>9.3997860000000006</v>
      </c>
      <c r="BL28" s="300">
        <v>9.4596579999999992</v>
      </c>
      <c r="BM28" s="300">
        <v>9.6369240000000005</v>
      </c>
      <c r="BN28" s="300">
        <v>9.9275870000000008</v>
      </c>
      <c r="BO28" s="300">
        <v>10.378170000000001</v>
      </c>
      <c r="BP28" s="300">
        <v>10.571429999999999</v>
      </c>
      <c r="BQ28" s="300">
        <v>10.803039999999999</v>
      </c>
      <c r="BR28" s="300">
        <v>11.27047</v>
      </c>
      <c r="BS28" s="300">
        <v>11.201420000000001</v>
      </c>
      <c r="BT28" s="300">
        <v>11.03829</v>
      </c>
      <c r="BU28" s="300">
        <v>10.51824</v>
      </c>
      <c r="BV28" s="300">
        <v>10.27711</v>
      </c>
    </row>
    <row r="29" spans="1:74" ht="11.05" customHeight="1" x14ac:dyDescent="0.2">
      <c r="A29" s="548" t="s">
        <v>799</v>
      </c>
      <c r="B29" s="550" t="s">
        <v>788</v>
      </c>
      <c r="C29" s="374">
        <v>6.3162185309999996</v>
      </c>
      <c r="D29" s="374">
        <v>6.4396238649999997</v>
      </c>
      <c r="E29" s="374">
        <v>6.6845224349999999</v>
      </c>
      <c r="F29" s="374">
        <v>7.293758811</v>
      </c>
      <c r="G29" s="374">
        <v>7.904771792</v>
      </c>
      <c r="H29" s="374">
        <v>8.1927177110000002</v>
      </c>
      <c r="I29" s="374">
        <v>8.8250513349999995</v>
      </c>
      <c r="J29" s="374">
        <v>9.3333240849999992</v>
      </c>
      <c r="K29" s="374">
        <v>9.2516607660000005</v>
      </c>
      <c r="L29" s="374">
        <v>8.9193223990000003</v>
      </c>
      <c r="M29" s="374">
        <v>8.9728967070000003</v>
      </c>
      <c r="N29" s="374">
        <v>8.9090215659999998</v>
      </c>
      <c r="O29" s="374">
        <v>8.6990917460000006</v>
      </c>
      <c r="P29" s="374">
        <v>8.7397308450000004</v>
      </c>
      <c r="Q29" s="374">
        <v>8.9040327880000003</v>
      </c>
      <c r="R29" s="374">
        <v>9.4654347730000001</v>
      </c>
      <c r="S29" s="374">
        <v>9.9358939199999998</v>
      </c>
      <c r="T29" s="374">
        <v>11.064650260000001</v>
      </c>
      <c r="U29" s="374">
        <v>12.471906799999999</v>
      </c>
      <c r="V29" s="374">
        <v>12.24442196</v>
      </c>
      <c r="W29" s="374">
        <v>12.83243502</v>
      </c>
      <c r="X29" s="374">
        <v>12.441986719999999</v>
      </c>
      <c r="Y29" s="374">
        <v>11.43785246</v>
      </c>
      <c r="Z29" s="374">
        <v>10.779455840000001</v>
      </c>
      <c r="AA29" s="374">
        <v>11.48044417</v>
      </c>
      <c r="AB29" s="374">
        <v>11.189934839999999</v>
      </c>
      <c r="AC29" s="374">
        <v>10.272899300000001</v>
      </c>
      <c r="AD29" s="374">
        <v>10.29419034</v>
      </c>
      <c r="AE29" s="374">
        <v>11.168273320000001</v>
      </c>
      <c r="AF29" s="374">
        <v>11.669803699999999</v>
      </c>
      <c r="AG29" s="374">
        <v>11.879480579999999</v>
      </c>
      <c r="AH29" s="374">
        <v>12.30884017</v>
      </c>
      <c r="AI29" s="374">
        <v>12.59038528</v>
      </c>
      <c r="AJ29" s="374">
        <v>11.2137441</v>
      </c>
      <c r="AK29" s="374">
        <v>10.7421232</v>
      </c>
      <c r="AL29" s="374">
        <v>10.585264</v>
      </c>
      <c r="AM29" s="374">
        <v>10.20878843</v>
      </c>
      <c r="AN29" s="374">
        <v>10.503919290000001</v>
      </c>
      <c r="AO29" s="374">
        <v>10.051988010000001</v>
      </c>
      <c r="AP29" s="374">
        <v>9.8991200569999993</v>
      </c>
      <c r="AQ29" s="374">
        <v>10.120288609999999</v>
      </c>
      <c r="AR29" s="374">
        <v>11.00108962</v>
      </c>
      <c r="AS29" s="374">
        <v>10.87200569</v>
      </c>
      <c r="AT29" s="374">
        <v>10.29179194</v>
      </c>
      <c r="AU29" s="374">
        <v>10.033465229999999</v>
      </c>
      <c r="AV29" s="374">
        <v>9.2523383250000002</v>
      </c>
      <c r="AW29" s="374">
        <v>8.1255897519999998</v>
      </c>
      <c r="AX29" s="374">
        <v>7.8574198490000002</v>
      </c>
      <c r="AY29" s="816">
        <v>8.1573375020000007</v>
      </c>
      <c r="AZ29" s="816">
        <v>7.9699834789999997</v>
      </c>
      <c r="BA29" s="816">
        <v>8.0278100680000009</v>
      </c>
      <c r="BB29" s="816">
        <v>8.0357110410000008</v>
      </c>
      <c r="BC29" s="816">
        <v>8.4942489999999999</v>
      </c>
      <c r="BD29" s="816">
        <v>9.0568539999999995</v>
      </c>
      <c r="BE29" s="300">
        <v>9.5114029999999996</v>
      </c>
      <c r="BF29" s="300">
        <v>9.5060090000000006</v>
      </c>
      <c r="BG29" s="300">
        <v>9.4558250000000008</v>
      </c>
      <c r="BH29" s="300">
        <v>8.7387049999999995</v>
      </c>
      <c r="BI29" s="300">
        <v>8.3248390000000008</v>
      </c>
      <c r="BJ29" s="300">
        <v>8.1943149999999996</v>
      </c>
      <c r="BK29" s="300">
        <v>8.3502080000000003</v>
      </c>
      <c r="BL29" s="300">
        <v>8.6150470000000006</v>
      </c>
      <c r="BM29" s="300">
        <v>8.7816360000000007</v>
      </c>
      <c r="BN29" s="300">
        <v>8.9081430000000008</v>
      </c>
      <c r="BO29" s="300">
        <v>9.3602819999999998</v>
      </c>
      <c r="BP29" s="300">
        <v>9.8811879999999999</v>
      </c>
      <c r="BQ29" s="300">
        <v>10.375069999999999</v>
      </c>
      <c r="BR29" s="300">
        <v>10.42958</v>
      </c>
      <c r="BS29" s="300">
        <v>10.43577</v>
      </c>
      <c r="BT29" s="300">
        <v>9.7837289999999992</v>
      </c>
      <c r="BU29" s="300">
        <v>9.4337759999999999</v>
      </c>
      <c r="BV29" s="300">
        <v>9.3489199999999997</v>
      </c>
    </row>
    <row r="30" spans="1:74" ht="11.05" customHeight="1" x14ac:dyDescent="0.2">
      <c r="A30" s="548" t="s">
        <v>800</v>
      </c>
      <c r="B30" s="550" t="s">
        <v>790</v>
      </c>
      <c r="C30" s="374">
        <v>10.6922891</v>
      </c>
      <c r="D30" s="374">
        <v>10.18378731</v>
      </c>
      <c r="E30" s="374">
        <v>10.695744210000001</v>
      </c>
      <c r="F30" s="374">
        <v>10.134786719999999</v>
      </c>
      <c r="G30" s="374">
        <v>10.1876584</v>
      </c>
      <c r="H30" s="374">
        <v>10.946551360000001</v>
      </c>
      <c r="I30" s="374">
        <v>11.51010512</v>
      </c>
      <c r="J30" s="374">
        <v>11.49288848</v>
      </c>
      <c r="K30" s="374">
        <v>11.171627279999999</v>
      </c>
      <c r="L30" s="374">
        <v>11.38645445</v>
      </c>
      <c r="M30" s="374">
        <v>12.101519659999999</v>
      </c>
      <c r="N30" s="374">
        <v>12.67618281</v>
      </c>
      <c r="O30" s="374">
        <v>13.430463270000001</v>
      </c>
      <c r="P30" s="374">
        <v>12.7061022</v>
      </c>
      <c r="Q30" s="374">
        <v>12.7945157</v>
      </c>
      <c r="R30" s="374">
        <v>12.47738713</v>
      </c>
      <c r="S30" s="374">
        <v>13.39840175</v>
      </c>
      <c r="T30" s="374">
        <v>15.64681144</v>
      </c>
      <c r="U30" s="374">
        <v>14.99781351</v>
      </c>
      <c r="V30" s="374">
        <v>15.861905910000001</v>
      </c>
      <c r="W30" s="374">
        <v>15.836411439999999</v>
      </c>
      <c r="X30" s="374">
        <v>13.850678520000001</v>
      </c>
      <c r="Y30" s="374">
        <v>13.681377210000001</v>
      </c>
      <c r="Z30" s="374">
        <v>15.397691610000001</v>
      </c>
      <c r="AA30" s="374">
        <v>18.949898510000001</v>
      </c>
      <c r="AB30" s="374">
        <v>18.451574300000001</v>
      </c>
      <c r="AC30" s="374">
        <v>16.25568006</v>
      </c>
      <c r="AD30" s="374">
        <v>13.654779339999999</v>
      </c>
      <c r="AE30" s="374">
        <v>12.930563080000001</v>
      </c>
      <c r="AF30" s="374">
        <v>13.126145770000001</v>
      </c>
      <c r="AG30" s="374">
        <v>13.848239189999999</v>
      </c>
      <c r="AH30" s="374">
        <v>14.57964003</v>
      </c>
      <c r="AI30" s="374">
        <v>14.302012</v>
      </c>
      <c r="AJ30" s="374">
        <v>13.432961840000001</v>
      </c>
      <c r="AK30" s="374">
        <v>14.414364340000001</v>
      </c>
      <c r="AL30" s="374">
        <v>14.668871409999999</v>
      </c>
      <c r="AM30" s="374">
        <v>13.38314222</v>
      </c>
      <c r="AN30" s="374">
        <v>14.52736487</v>
      </c>
      <c r="AO30" s="374">
        <v>14.21655208</v>
      </c>
      <c r="AP30" s="374">
        <v>12.5895767</v>
      </c>
      <c r="AQ30" s="374">
        <v>12.247660229999999</v>
      </c>
      <c r="AR30" s="374">
        <v>12.59350119</v>
      </c>
      <c r="AS30" s="374">
        <v>13.64521227</v>
      </c>
      <c r="AT30" s="374">
        <v>14.29704435</v>
      </c>
      <c r="AU30" s="374">
        <v>13.90246816</v>
      </c>
      <c r="AV30" s="374">
        <v>13.503246069999999</v>
      </c>
      <c r="AW30" s="374">
        <v>13.500032620000001</v>
      </c>
      <c r="AX30" s="374">
        <v>14.299956140000001</v>
      </c>
      <c r="AY30" s="816">
        <v>14.536766439999999</v>
      </c>
      <c r="AZ30" s="816">
        <v>15.457911040000001</v>
      </c>
      <c r="BA30" s="816">
        <v>15.69160342</v>
      </c>
      <c r="BB30" s="816">
        <v>15.014987830000001</v>
      </c>
      <c r="BC30" s="816">
        <v>14.49844</v>
      </c>
      <c r="BD30" s="816">
        <v>14.58234</v>
      </c>
      <c r="BE30" s="300">
        <v>14.511799999999999</v>
      </c>
      <c r="BF30" s="300">
        <v>14.392480000000001</v>
      </c>
      <c r="BG30" s="300">
        <v>14.04555</v>
      </c>
      <c r="BH30" s="300">
        <v>13.217029999999999</v>
      </c>
      <c r="BI30" s="300">
        <v>13.360709999999999</v>
      </c>
      <c r="BJ30" s="300">
        <v>13.877660000000001</v>
      </c>
      <c r="BK30" s="300">
        <v>14.3316</v>
      </c>
      <c r="BL30" s="300">
        <v>14.197010000000001</v>
      </c>
      <c r="BM30" s="300">
        <v>13.98007</v>
      </c>
      <c r="BN30" s="300">
        <v>13.305730000000001</v>
      </c>
      <c r="BO30" s="300">
        <v>13.08257</v>
      </c>
      <c r="BP30" s="300">
        <v>13.4475</v>
      </c>
      <c r="BQ30" s="300">
        <v>13.63374</v>
      </c>
      <c r="BR30" s="300">
        <v>13.762460000000001</v>
      </c>
      <c r="BS30" s="300">
        <v>13.62954</v>
      </c>
      <c r="BT30" s="300">
        <v>13.00535</v>
      </c>
      <c r="BU30" s="300">
        <v>13.328010000000001</v>
      </c>
      <c r="BV30" s="300">
        <v>13.972720000000001</v>
      </c>
    </row>
    <row r="31" spans="1:74" ht="11.05" customHeight="1" x14ac:dyDescent="0.2">
      <c r="A31" s="548"/>
      <c r="B31" s="552"/>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4"/>
      <c r="AO31" s="374"/>
      <c r="AP31" s="374"/>
      <c r="AQ31" s="374"/>
      <c r="AR31" s="374"/>
      <c r="AS31" s="374"/>
      <c r="AT31" s="374"/>
      <c r="AU31" s="374"/>
      <c r="AV31" s="374"/>
      <c r="AW31" s="374"/>
      <c r="AX31" s="374"/>
      <c r="AY31" s="816"/>
      <c r="AZ31" s="816"/>
      <c r="BA31" s="816"/>
      <c r="BB31" s="816"/>
      <c r="BC31" s="816"/>
      <c r="BD31" s="816"/>
      <c r="BE31" s="300"/>
      <c r="BF31" s="300"/>
      <c r="BG31" s="300"/>
      <c r="BH31" s="300"/>
      <c r="BI31" s="300"/>
      <c r="BJ31" s="300"/>
      <c r="BK31" s="300"/>
      <c r="BL31" s="300"/>
      <c r="BM31" s="300"/>
      <c r="BN31" s="300"/>
      <c r="BO31" s="300"/>
      <c r="BP31" s="300"/>
      <c r="BQ31" s="300"/>
      <c r="BR31" s="300"/>
      <c r="BS31" s="300"/>
      <c r="BT31" s="300"/>
      <c r="BU31" s="300"/>
      <c r="BV31" s="300"/>
    </row>
    <row r="32" spans="1:74" ht="11.05" customHeight="1" x14ac:dyDescent="0.2">
      <c r="A32" s="548"/>
      <c r="B32" s="36" t="s">
        <v>801</v>
      </c>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853"/>
      <c r="AZ32" s="853"/>
      <c r="BA32" s="853"/>
      <c r="BB32" s="853"/>
      <c r="BC32" s="853"/>
      <c r="BD32" s="853"/>
      <c r="BE32" s="559"/>
      <c r="BF32" s="559"/>
      <c r="BG32" s="559"/>
      <c r="BH32" s="559"/>
      <c r="BI32" s="559"/>
      <c r="BJ32" s="559"/>
      <c r="BK32" s="559"/>
      <c r="BL32" s="559"/>
      <c r="BM32" s="559"/>
      <c r="BN32" s="559"/>
      <c r="BO32" s="559"/>
      <c r="BP32" s="559"/>
      <c r="BQ32" s="559"/>
      <c r="BR32" s="559"/>
      <c r="BS32" s="559"/>
      <c r="BT32" s="559"/>
      <c r="BU32" s="559"/>
      <c r="BV32" s="559"/>
    </row>
    <row r="33" spans="1:74" ht="11.05" customHeight="1" x14ac:dyDescent="0.2">
      <c r="A33" s="548" t="s">
        <v>165</v>
      </c>
      <c r="B33" s="520" t="s">
        <v>596</v>
      </c>
      <c r="C33" s="374">
        <v>4.04</v>
      </c>
      <c r="D33" s="374">
        <v>9.32</v>
      </c>
      <c r="E33" s="374">
        <v>4.41</v>
      </c>
      <c r="F33" s="374">
        <v>4</v>
      </c>
      <c r="G33" s="374">
        <v>4.1100000000000003</v>
      </c>
      <c r="H33" s="374">
        <v>4.16</v>
      </c>
      <c r="I33" s="374">
        <v>4.6900000000000004</v>
      </c>
      <c r="J33" s="374">
        <v>4.95</v>
      </c>
      <c r="K33" s="374">
        <v>5.42</v>
      </c>
      <c r="L33" s="374">
        <v>6.61</v>
      </c>
      <c r="M33" s="374">
        <v>6.9</v>
      </c>
      <c r="N33" s="374">
        <v>6.77</v>
      </c>
      <c r="O33" s="374">
        <v>6.49</v>
      </c>
      <c r="P33" s="374">
        <v>7.34</v>
      </c>
      <c r="Q33" s="374">
        <v>6.2</v>
      </c>
      <c r="R33" s="374">
        <v>6.7</v>
      </c>
      <c r="S33" s="374">
        <v>8.11</v>
      </c>
      <c r="T33" s="374">
        <v>9.34</v>
      </c>
      <c r="U33" s="374">
        <v>7.89</v>
      </c>
      <c r="V33" s="374">
        <v>9.44</v>
      </c>
      <c r="W33" s="374">
        <v>9.6199999999999992</v>
      </c>
      <c r="X33" s="374">
        <v>7.18</v>
      </c>
      <c r="Y33" s="374">
        <v>6.76</v>
      </c>
      <c r="Z33" s="374">
        <v>8.08</v>
      </c>
      <c r="AA33" s="374">
        <v>7.18</v>
      </c>
      <c r="AB33" s="374">
        <v>5.95</v>
      </c>
      <c r="AC33" s="374">
        <v>5</v>
      </c>
      <c r="AD33" s="374">
        <v>4.04</v>
      </c>
      <c r="AE33" s="374">
        <v>3.54</v>
      </c>
      <c r="AF33" s="374">
        <v>3.52</v>
      </c>
      <c r="AG33" s="374">
        <v>3.84</v>
      </c>
      <c r="AH33" s="374">
        <v>3.8</v>
      </c>
      <c r="AI33" s="374">
        <v>3.81</v>
      </c>
      <c r="AJ33" s="374">
        <v>4.05</v>
      </c>
      <c r="AK33" s="374">
        <v>4.3499999999999996</v>
      </c>
      <c r="AL33" s="374">
        <v>4.4800000000000004</v>
      </c>
      <c r="AM33" s="374">
        <v>5.05</v>
      </c>
      <c r="AN33" s="374">
        <v>4.8</v>
      </c>
      <c r="AO33" s="374">
        <v>3.76</v>
      </c>
      <c r="AP33" s="374">
        <v>3.35</v>
      </c>
      <c r="AQ33" s="374">
        <v>3.18</v>
      </c>
      <c r="AR33" s="374">
        <v>3.7</v>
      </c>
      <c r="AS33" s="374">
        <v>3.61</v>
      </c>
      <c r="AT33" s="374">
        <v>3.1</v>
      </c>
      <c r="AU33" s="374">
        <v>3.28</v>
      </c>
      <c r="AV33" s="374">
        <v>3.81</v>
      </c>
      <c r="AW33" s="374">
        <v>3.92</v>
      </c>
      <c r="AX33" s="374">
        <v>5.05</v>
      </c>
      <c r="AY33" s="816">
        <v>5.83</v>
      </c>
      <c r="AZ33" s="816">
        <v>5.74</v>
      </c>
      <c r="BA33" s="816">
        <v>5.48</v>
      </c>
      <c r="BB33" s="816">
        <v>5.0999999999999996</v>
      </c>
      <c r="BC33" s="816">
        <v>4.0310990000000002</v>
      </c>
      <c r="BD33" s="816">
        <v>3.9906450000000002</v>
      </c>
      <c r="BE33" s="300">
        <v>3.9850110000000001</v>
      </c>
      <c r="BF33" s="300">
        <v>4.0435670000000004</v>
      </c>
      <c r="BG33" s="300">
        <v>4.217905</v>
      </c>
      <c r="BH33" s="300">
        <v>4.2715829999999997</v>
      </c>
      <c r="BI33" s="300">
        <v>4.7282229999999998</v>
      </c>
      <c r="BJ33" s="300">
        <v>5.6363469999999998</v>
      </c>
      <c r="BK33" s="300">
        <v>5.9938989999999999</v>
      </c>
      <c r="BL33" s="300">
        <v>6.0130489999999996</v>
      </c>
      <c r="BM33" s="300">
        <v>5.0461619999999998</v>
      </c>
      <c r="BN33" s="300">
        <v>4.620717</v>
      </c>
      <c r="BO33" s="300">
        <v>4.4806480000000004</v>
      </c>
      <c r="BP33" s="300">
        <v>4.6820469999999998</v>
      </c>
      <c r="BQ33" s="300">
        <v>4.7862640000000001</v>
      </c>
      <c r="BR33" s="300">
        <v>5.0122350000000004</v>
      </c>
      <c r="BS33" s="300">
        <v>5.1976719999999998</v>
      </c>
      <c r="BT33" s="300">
        <v>5.360392</v>
      </c>
      <c r="BU33" s="300">
        <v>5.8369359999999997</v>
      </c>
      <c r="BV33" s="300">
        <v>6.5900299999999996</v>
      </c>
    </row>
    <row r="34" spans="1:74" ht="11.05" customHeight="1" x14ac:dyDescent="0.2">
      <c r="A34" s="548" t="s">
        <v>802</v>
      </c>
      <c r="B34" s="550" t="s">
        <v>774</v>
      </c>
      <c r="C34" s="374">
        <v>8.5593811100000003</v>
      </c>
      <c r="D34" s="374">
        <v>8.6349696070000004</v>
      </c>
      <c r="E34" s="374">
        <v>8.5967861259999996</v>
      </c>
      <c r="F34" s="374">
        <v>9.2332481990000002</v>
      </c>
      <c r="G34" s="374">
        <v>7.3902471629999997</v>
      </c>
      <c r="H34" s="374">
        <v>7.2276907169999998</v>
      </c>
      <c r="I34" s="374">
        <v>7.7015564230000004</v>
      </c>
      <c r="J34" s="374">
        <v>7.8138020949999998</v>
      </c>
      <c r="K34" s="374">
        <v>8.0469864770000008</v>
      </c>
      <c r="L34" s="374">
        <v>9.7312417020000002</v>
      </c>
      <c r="M34" s="374">
        <v>9.6522667940000009</v>
      </c>
      <c r="N34" s="374">
        <v>10.63642611</v>
      </c>
      <c r="O34" s="374">
        <v>11.00897878</v>
      </c>
      <c r="P34" s="374">
        <v>11.32070068</v>
      </c>
      <c r="Q34" s="374">
        <v>11.491026740000001</v>
      </c>
      <c r="R34" s="374">
        <v>11.959529590000001</v>
      </c>
      <c r="S34" s="374">
        <v>12.441995390000001</v>
      </c>
      <c r="T34" s="374">
        <v>12.048922259999999</v>
      </c>
      <c r="U34" s="374">
        <v>12.119040630000001</v>
      </c>
      <c r="V34" s="374">
        <v>12.099851470000001</v>
      </c>
      <c r="W34" s="374">
        <v>12.425444430000001</v>
      </c>
      <c r="X34" s="374">
        <v>12.508778209999999</v>
      </c>
      <c r="Y34" s="374">
        <v>13.42479848</v>
      </c>
      <c r="Z34" s="374">
        <v>14.328362329999999</v>
      </c>
      <c r="AA34" s="374">
        <v>13.90073226</v>
      </c>
      <c r="AB34" s="374">
        <v>13.82624201</v>
      </c>
      <c r="AC34" s="374">
        <v>12.65563124</v>
      </c>
      <c r="AD34" s="374">
        <v>11.671962969999999</v>
      </c>
      <c r="AE34" s="374">
        <v>9.1452634039999996</v>
      </c>
      <c r="AF34" s="374">
        <v>8.6844870660000009</v>
      </c>
      <c r="AG34" s="374">
        <v>7.4531387730000001</v>
      </c>
      <c r="AH34" s="374">
        <v>8.0291364900000008</v>
      </c>
      <c r="AI34" s="374">
        <v>7.994162083</v>
      </c>
      <c r="AJ34" s="374">
        <v>7.4958733180000001</v>
      </c>
      <c r="AK34" s="374">
        <v>8.6628570739999997</v>
      </c>
      <c r="AL34" s="374">
        <v>10.791217189999999</v>
      </c>
      <c r="AM34" s="374">
        <v>11.39824265</v>
      </c>
      <c r="AN34" s="374">
        <v>10.88450572</v>
      </c>
      <c r="AO34" s="374">
        <v>11.14264869</v>
      </c>
      <c r="AP34" s="374">
        <v>11.24808024</v>
      </c>
      <c r="AQ34" s="374">
        <v>9.7440861810000001</v>
      </c>
      <c r="AR34" s="374">
        <v>7.0557374780000002</v>
      </c>
      <c r="AS34" s="374">
        <v>6.9497965349999999</v>
      </c>
      <c r="AT34" s="374">
        <v>7.0274442449999999</v>
      </c>
      <c r="AU34" s="374">
        <v>7.111074737</v>
      </c>
      <c r="AV34" s="374">
        <v>7.0803123250000004</v>
      </c>
      <c r="AW34" s="374">
        <v>9.3446495580000004</v>
      </c>
      <c r="AX34" s="374">
        <v>11.10658175</v>
      </c>
      <c r="AY34" s="816">
        <v>10.99514989</v>
      </c>
      <c r="AZ34" s="816">
        <v>12.04278161</v>
      </c>
      <c r="BA34" s="816">
        <v>12.20451415</v>
      </c>
      <c r="BB34" s="816">
        <v>12.2594148</v>
      </c>
      <c r="BC34" s="816">
        <v>10.85351</v>
      </c>
      <c r="BD34" s="816">
        <v>9.8582850000000004</v>
      </c>
      <c r="BE34" s="300">
        <v>9.3264610000000001</v>
      </c>
      <c r="BF34" s="300">
        <v>9.1529900000000008</v>
      </c>
      <c r="BG34" s="300">
        <v>8.9367079999999994</v>
      </c>
      <c r="BH34" s="300">
        <v>8.8228229999999996</v>
      </c>
      <c r="BI34" s="300">
        <v>9.6267770000000006</v>
      </c>
      <c r="BJ34" s="300">
        <v>10.79941</v>
      </c>
      <c r="BK34" s="300">
        <v>11.08708</v>
      </c>
      <c r="BL34" s="300">
        <v>11.30823</v>
      </c>
      <c r="BM34" s="300">
        <v>11.26125</v>
      </c>
      <c r="BN34" s="300">
        <v>11.295199999999999</v>
      </c>
      <c r="BO34" s="300">
        <v>10.13866</v>
      </c>
      <c r="BP34" s="300">
        <v>9.3969740000000002</v>
      </c>
      <c r="BQ34" s="300">
        <v>9.1020280000000007</v>
      </c>
      <c r="BR34" s="300">
        <v>9.1698839999999997</v>
      </c>
      <c r="BS34" s="300">
        <v>9.1588890000000003</v>
      </c>
      <c r="BT34" s="300">
        <v>9.2493510000000008</v>
      </c>
      <c r="BU34" s="300">
        <v>10.23133</v>
      </c>
      <c r="BV34" s="300">
        <v>11.515079999999999</v>
      </c>
    </row>
    <row r="35" spans="1:74" ht="11.05" customHeight="1" x14ac:dyDescent="0.2">
      <c r="A35" s="548" t="s">
        <v>803</v>
      </c>
      <c r="B35" s="551" t="s">
        <v>776</v>
      </c>
      <c r="C35" s="374">
        <v>8.3309569569999997</v>
      </c>
      <c r="D35" s="374">
        <v>7.8195629999999996</v>
      </c>
      <c r="E35" s="374">
        <v>8.5221090390000001</v>
      </c>
      <c r="F35" s="374">
        <v>7.9518272960000003</v>
      </c>
      <c r="G35" s="374">
        <v>7.8560939589999998</v>
      </c>
      <c r="H35" s="374">
        <v>7.3598468160000001</v>
      </c>
      <c r="I35" s="374">
        <v>8.0330099409999995</v>
      </c>
      <c r="J35" s="374">
        <v>8.1636796950000008</v>
      </c>
      <c r="K35" s="374">
        <v>8.8131961560000001</v>
      </c>
      <c r="L35" s="374">
        <v>10.54386819</v>
      </c>
      <c r="M35" s="374">
        <v>10.84653711</v>
      </c>
      <c r="N35" s="374">
        <v>11.434008950000001</v>
      </c>
      <c r="O35" s="374">
        <v>10.78499848</v>
      </c>
      <c r="P35" s="374">
        <v>10.47440344</v>
      </c>
      <c r="Q35" s="374">
        <v>10.47890991</v>
      </c>
      <c r="R35" s="374">
        <v>9.9497636239999991</v>
      </c>
      <c r="S35" s="374">
        <v>11.11401612</v>
      </c>
      <c r="T35" s="374">
        <v>11.97106943</v>
      </c>
      <c r="U35" s="374">
        <v>11.56923025</v>
      </c>
      <c r="V35" s="374">
        <v>11.93023071</v>
      </c>
      <c r="W35" s="374">
        <v>12.27594416</v>
      </c>
      <c r="X35" s="374">
        <v>12.1905397</v>
      </c>
      <c r="Y35" s="374">
        <v>12.169512210000001</v>
      </c>
      <c r="Z35" s="374">
        <v>12.545056949999999</v>
      </c>
      <c r="AA35" s="374">
        <v>12.928790299999999</v>
      </c>
      <c r="AB35" s="374">
        <v>11.98395245</v>
      </c>
      <c r="AC35" s="374">
        <v>10.82305186</v>
      </c>
      <c r="AD35" s="374">
        <v>9.5018098470000005</v>
      </c>
      <c r="AE35" s="374">
        <v>8.5776749219999999</v>
      </c>
      <c r="AF35" s="374">
        <v>8.1785717449999993</v>
      </c>
      <c r="AG35" s="374">
        <v>7.7490446830000002</v>
      </c>
      <c r="AH35" s="374">
        <v>7.6173777610000002</v>
      </c>
      <c r="AI35" s="374">
        <v>8.0071523879999997</v>
      </c>
      <c r="AJ35" s="374">
        <v>8.7998278770000002</v>
      </c>
      <c r="AK35" s="374">
        <v>8.9122384399999994</v>
      </c>
      <c r="AL35" s="374">
        <v>9.8722071590000002</v>
      </c>
      <c r="AM35" s="374">
        <v>10.033416600000001</v>
      </c>
      <c r="AN35" s="374">
        <v>9.8382200120000007</v>
      </c>
      <c r="AO35" s="374">
        <v>9.846799571</v>
      </c>
      <c r="AP35" s="374">
        <v>9.1329528240000002</v>
      </c>
      <c r="AQ35" s="374">
        <v>8.7803245190000005</v>
      </c>
      <c r="AR35" s="374">
        <v>9.0191996069999991</v>
      </c>
      <c r="AS35" s="374">
        <v>9.971362203</v>
      </c>
      <c r="AT35" s="374">
        <v>7.4308299770000001</v>
      </c>
      <c r="AU35" s="374">
        <v>7.3218076849999996</v>
      </c>
      <c r="AV35" s="374">
        <v>8.3396845479999993</v>
      </c>
      <c r="AW35" s="374">
        <v>9.1091121160000004</v>
      </c>
      <c r="AX35" s="374">
        <v>10.373019129999999</v>
      </c>
      <c r="AY35" s="816">
        <v>10.832449840000001</v>
      </c>
      <c r="AZ35" s="816">
        <v>11.178544540000001</v>
      </c>
      <c r="BA35" s="816">
        <v>11.66629734</v>
      </c>
      <c r="BB35" s="816">
        <v>11.275489179999999</v>
      </c>
      <c r="BC35" s="816">
        <v>10.72667</v>
      </c>
      <c r="BD35" s="816">
        <v>10.29655</v>
      </c>
      <c r="BE35" s="300">
        <v>10.14222</v>
      </c>
      <c r="BF35" s="300">
        <v>9.5717029999999994</v>
      </c>
      <c r="BG35" s="300">
        <v>9.5723450000000003</v>
      </c>
      <c r="BH35" s="300">
        <v>9.5517400000000006</v>
      </c>
      <c r="BI35" s="300">
        <v>9.706232</v>
      </c>
      <c r="BJ35" s="300">
        <v>10.25783</v>
      </c>
      <c r="BK35" s="300">
        <v>10.45987</v>
      </c>
      <c r="BL35" s="300">
        <v>10.5017</v>
      </c>
      <c r="BM35" s="300">
        <v>10.425280000000001</v>
      </c>
      <c r="BN35" s="300">
        <v>9.6860739999999996</v>
      </c>
      <c r="BO35" s="300">
        <v>9.4825999999999997</v>
      </c>
      <c r="BP35" s="300">
        <v>9.3808930000000004</v>
      </c>
      <c r="BQ35" s="300">
        <v>9.5218790000000002</v>
      </c>
      <c r="BR35" s="300">
        <v>9.2357460000000007</v>
      </c>
      <c r="BS35" s="300">
        <v>9.4748199999999994</v>
      </c>
      <c r="BT35" s="300">
        <v>9.6812950000000004</v>
      </c>
      <c r="BU35" s="300">
        <v>10.029769999999999</v>
      </c>
      <c r="BV35" s="300">
        <v>10.706759999999999</v>
      </c>
    </row>
    <row r="36" spans="1:74" ht="11.05" customHeight="1" x14ac:dyDescent="0.2">
      <c r="A36" s="548" t="s">
        <v>804</v>
      </c>
      <c r="B36" s="550" t="s">
        <v>778</v>
      </c>
      <c r="C36" s="374">
        <v>5.3872708080000002</v>
      </c>
      <c r="D36" s="374">
        <v>5.5093912850000004</v>
      </c>
      <c r="E36" s="374">
        <v>6.0725575660000004</v>
      </c>
      <c r="F36" s="374">
        <v>8.4779014309999994</v>
      </c>
      <c r="G36" s="374">
        <v>8.260187921</v>
      </c>
      <c r="H36" s="374">
        <v>9.5854699060000002</v>
      </c>
      <c r="I36" s="374">
        <v>7.992096621</v>
      </c>
      <c r="J36" s="374">
        <v>8.9136780909999995</v>
      </c>
      <c r="K36" s="374">
        <v>8.4786355049999997</v>
      </c>
      <c r="L36" s="374">
        <v>8.2957888020000006</v>
      </c>
      <c r="M36" s="374">
        <v>8.7581925199999997</v>
      </c>
      <c r="N36" s="374">
        <v>7.7585067240000001</v>
      </c>
      <c r="O36" s="374">
        <v>7.6891072530000004</v>
      </c>
      <c r="P36" s="374">
        <v>7.8243280559999997</v>
      </c>
      <c r="Q36" s="374">
        <v>7.3414589289999999</v>
      </c>
      <c r="R36" s="374">
        <v>8.0676270060000004</v>
      </c>
      <c r="S36" s="374">
        <v>9.5079328190000005</v>
      </c>
      <c r="T36" s="374">
        <v>9.6810651009999997</v>
      </c>
      <c r="U36" s="374">
        <v>8.7576695089999994</v>
      </c>
      <c r="V36" s="374">
        <v>11.819888239999999</v>
      </c>
      <c r="W36" s="374">
        <v>11.71892119</v>
      </c>
      <c r="X36" s="374">
        <v>9.8739851769999998</v>
      </c>
      <c r="Y36" s="374">
        <v>10.458762249999999</v>
      </c>
      <c r="Z36" s="374">
        <v>10.35376808</v>
      </c>
      <c r="AA36" s="374">
        <v>9.5465122289999993</v>
      </c>
      <c r="AB36" s="374">
        <v>8.9875297740000004</v>
      </c>
      <c r="AC36" s="374">
        <v>7.8439530020000001</v>
      </c>
      <c r="AD36" s="374">
        <v>6.2436126979999997</v>
      </c>
      <c r="AE36" s="374">
        <v>6.2499367269999997</v>
      </c>
      <c r="AF36" s="374">
        <v>7.0321491759999999</v>
      </c>
      <c r="AG36" s="374">
        <v>6.4561317340000004</v>
      </c>
      <c r="AH36" s="374">
        <v>6.4863562549999996</v>
      </c>
      <c r="AI36" s="374">
        <v>7.0247425669999997</v>
      </c>
      <c r="AJ36" s="374">
        <v>5.9403992529999998</v>
      </c>
      <c r="AK36" s="374">
        <v>5.7969024869999997</v>
      </c>
      <c r="AL36" s="374">
        <v>6.2471320090000004</v>
      </c>
      <c r="AM36" s="374">
        <v>5.89569308</v>
      </c>
      <c r="AN36" s="374">
        <v>7.0562619050000004</v>
      </c>
      <c r="AO36" s="374">
        <v>6.1408310479999999</v>
      </c>
      <c r="AP36" s="374">
        <v>6.0672819960000002</v>
      </c>
      <c r="AQ36" s="374">
        <v>5.8826949879999999</v>
      </c>
      <c r="AR36" s="374">
        <v>6.7641312200000003</v>
      </c>
      <c r="AS36" s="374">
        <v>6.2312531809999996</v>
      </c>
      <c r="AT36" s="374">
        <v>5.5737958880000003</v>
      </c>
      <c r="AU36" s="374">
        <v>6.0748061580000003</v>
      </c>
      <c r="AV36" s="374">
        <v>5.733756498</v>
      </c>
      <c r="AW36" s="374">
        <v>6.3493410480000003</v>
      </c>
      <c r="AX36" s="374">
        <v>6.4243030609999998</v>
      </c>
      <c r="AY36" s="816">
        <v>6.5905717150000003</v>
      </c>
      <c r="AZ36" s="816">
        <v>6.879540499</v>
      </c>
      <c r="BA36" s="816">
        <v>7.3069593260000003</v>
      </c>
      <c r="BB36" s="816">
        <v>7.9369862060000003</v>
      </c>
      <c r="BC36" s="816">
        <v>7.4850209999999997</v>
      </c>
      <c r="BD36" s="816">
        <v>7.4773990000000001</v>
      </c>
      <c r="BE36" s="300">
        <v>6.9017569999999999</v>
      </c>
      <c r="BF36" s="300">
        <v>7.2564520000000003</v>
      </c>
      <c r="BG36" s="300">
        <v>7.065868</v>
      </c>
      <c r="BH36" s="300">
        <v>6.4934209999999997</v>
      </c>
      <c r="BI36" s="300">
        <v>6.8379029999999998</v>
      </c>
      <c r="BJ36" s="300">
        <v>7.1433650000000002</v>
      </c>
      <c r="BK36" s="300">
        <v>7.3102489999999998</v>
      </c>
      <c r="BL36" s="300">
        <v>7.6138839999999997</v>
      </c>
      <c r="BM36" s="300">
        <v>7.4575279999999999</v>
      </c>
      <c r="BN36" s="300">
        <v>7.5092049999999997</v>
      </c>
      <c r="BO36" s="300">
        <v>7.318473</v>
      </c>
      <c r="BP36" s="300">
        <v>7.5630170000000003</v>
      </c>
      <c r="BQ36" s="300">
        <v>7.205527</v>
      </c>
      <c r="BR36" s="300">
        <v>7.7768759999999997</v>
      </c>
      <c r="BS36" s="300">
        <v>7.7488669999999997</v>
      </c>
      <c r="BT36" s="300">
        <v>7.3370569999999997</v>
      </c>
      <c r="BU36" s="300">
        <v>7.8068619999999997</v>
      </c>
      <c r="BV36" s="300">
        <v>8.1517700000000008</v>
      </c>
    </row>
    <row r="37" spans="1:74" ht="11.05" customHeight="1" x14ac:dyDescent="0.2">
      <c r="A37" s="548" t="s">
        <v>805</v>
      </c>
      <c r="B37" s="550" t="s">
        <v>780</v>
      </c>
      <c r="C37" s="374">
        <v>4.409113305</v>
      </c>
      <c r="D37" s="374">
        <v>5.0099230940000004</v>
      </c>
      <c r="E37" s="374">
        <v>5.329201769</v>
      </c>
      <c r="F37" s="374">
        <v>4.5172006380000003</v>
      </c>
      <c r="G37" s="374">
        <v>4.7309369610000003</v>
      </c>
      <c r="H37" s="374">
        <v>4.5757877870000003</v>
      </c>
      <c r="I37" s="374">
        <v>5.0995497920000004</v>
      </c>
      <c r="J37" s="374">
        <v>5.49311566</v>
      </c>
      <c r="K37" s="374">
        <v>5.8779110589999997</v>
      </c>
      <c r="L37" s="374">
        <v>6.921601656</v>
      </c>
      <c r="M37" s="374">
        <v>7.0308873790000002</v>
      </c>
      <c r="N37" s="374">
        <v>6.9626215680000003</v>
      </c>
      <c r="O37" s="374">
        <v>7.7770420419999997</v>
      </c>
      <c r="P37" s="374">
        <v>7.8188434510000002</v>
      </c>
      <c r="Q37" s="374">
        <v>7.1652250139999998</v>
      </c>
      <c r="R37" s="374">
        <v>6.9073959010000001</v>
      </c>
      <c r="S37" s="374">
        <v>8.1732676580000003</v>
      </c>
      <c r="T37" s="374">
        <v>9.5111280130000004</v>
      </c>
      <c r="U37" s="374">
        <v>8.4338501899999994</v>
      </c>
      <c r="V37" s="374">
        <v>9.0806304719999993</v>
      </c>
      <c r="W37" s="374">
        <v>9.7692414329999995</v>
      </c>
      <c r="X37" s="374">
        <v>7.8601494409999999</v>
      </c>
      <c r="Y37" s="374">
        <v>7.5834997350000002</v>
      </c>
      <c r="Z37" s="374">
        <v>9.0024519129999998</v>
      </c>
      <c r="AA37" s="374">
        <v>9.6913789549999994</v>
      </c>
      <c r="AB37" s="374">
        <v>8.9562624129999993</v>
      </c>
      <c r="AC37" s="374">
        <v>7.1510019380000003</v>
      </c>
      <c r="AD37" s="374">
        <v>5.5014694149999999</v>
      </c>
      <c r="AE37" s="374">
        <v>4.6204498709999999</v>
      </c>
      <c r="AF37" s="374">
        <v>3.9776453759999999</v>
      </c>
      <c r="AG37" s="374">
        <v>4.2430805349999998</v>
      </c>
      <c r="AH37" s="374">
        <v>4.6659410570000004</v>
      </c>
      <c r="AI37" s="374">
        <v>5.0831300300000004</v>
      </c>
      <c r="AJ37" s="374">
        <v>4.8026026899999996</v>
      </c>
      <c r="AK37" s="374">
        <v>4.759490317</v>
      </c>
      <c r="AL37" s="374">
        <v>5.2140418220000004</v>
      </c>
      <c r="AM37" s="374">
        <v>5.7721085800000003</v>
      </c>
      <c r="AN37" s="374">
        <v>5.864733931</v>
      </c>
      <c r="AO37" s="374">
        <v>4.4252093500000003</v>
      </c>
      <c r="AP37" s="374">
        <v>3.777034859</v>
      </c>
      <c r="AQ37" s="374">
        <v>3.3142770690000001</v>
      </c>
      <c r="AR37" s="374">
        <v>3.3741794540000001</v>
      </c>
      <c r="AS37" s="374">
        <v>3.7900678430000001</v>
      </c>
      <c r="AT37" s="374">
        <v>3.525123266</v>
      </c>
      <c r="AU37" s="374">
        <v>3.3969956350000001</v>
      </c>
      <c r="AV37" s="374">
        <v>4.0414076720000001</v>
      </c>
      <c r="AW37" s="374">
        <v>4.577635677</v>
      </c>
      <c r="AX37" s="374">
        <v>5.8141404860000003</v>
      </c>
      <c r="AY37" s="816">
        <v>6.662882551</v>
      </c>
      <c r="AZ37" s="816">
        <v>6.6856316060000003</v>
      </c>
      <c r="BA37" s="816">
        <v>5.998030355</v>
      </c>
      <c r="BB37" s="816">
        <v>5.4826239809999997</v>
      </c>
      <c r="BC37" s="816">
        <v>5.1051359999999999</v>
      </c>
      <c r="BD37" s="816">
        <v>4.897335</v>
      </c>
      <c r="BE37" s="300">
        <v>4.7522419999999999</v>
      </c>
      <c r="BF37" s="300">
        <v>4.8179610000000004</v>
      </c>
      <c r="BG37" s="300">
        <v>5.0229400000000002</v>
      </c>
      <c r="BH37" s="300">
        <v>4.9684720000000002</v>
      </c>
      <c r="BI37" s="300">
        <v>5.3904490000000003</v>
      </c>
      <c r="BJ37" s="300">
        <v>6.1269410000000004</v>
      </c>
      <c r="BK37" s="300">
        <v>6.7235760000000004</v>
      </c>
      <c r="BL37" s="300">
        <v>6.9731490000000003</v>
      </c>
      <c r="BM37" s="300">
        <v>6.4208230000000004</v>
      </c>
      <c r="BN37" s="300">
        <v>5.7815370000000001</v>
      </c>
      <c r="BO37" s="300">
        <v>5.5276480000000001</v>
      </c>
      <c r="BP37" s="300">
        <v>5.4663310000000003</v>
      </c>
      <c r="BQ37" s="300">
        <v>5.4502540000000002</v>
      </c>
      <c r="BR37" s="300">
        <v>5.6641279999999998</v>
      </c>
      <c r="BS37" s="300">
        <v>5.9646299999999997</v>
      </c>
      <c r="BT37" s="300">
        <v>6.0191039999999996</v>
      </c>
      <c r="BU37" s="300">
        <v>6.5172470000000002</v>
      </c>
      <c r="BV37" s="300">
        <v>7.233981</v>
      </c>
    </row>
    <row r="38" spans="1:74" ht="11.05" customHeight="1" x14ac:dyDescent="0.2">
      <c r="A38" s="548" t="s">
        <v>806</v>
      </c>
      <c r="B38" s="550" t="s">
        <v>782</v>
      </c>
      <c r="C38" s="374">
        <v>4.6543540319999996</v>
      </c>
      <c r="D38" s="374">
        <v>5.131279009</v>
      </c>
      <c r="E38" s="374">
        <v>4.876354879</v>
      </c>
      <c r="F38" s="374">
        <v>4.4571889770000004</v>
      </c>
      <c r="G38" s="374">
        <v>4.5711673470000003</v>
      </c>
      <c r="H38" s="374">
        <v>4.7352126309999996</v>
      </c>
      <c r="I38" s="374">
        <v>5.7138586059999996</v>
      </c>
      <c r="J38" s="374">
        <v>5.355786986</v>
      </c>
      <c r="K38" s="374">
        <v>5.9103287949999999</v>
      </c>
      <c r="L38" s="374">
        <v>7.010494016</v>
      </c>
      <c r="M38" s="374">
        <v>7.4820798469999996</v>
      </c>
      <c r="N38" s="374">
        <v>7.5478422800000002</v>
      </c>
      <c r="O38" s="374">
        <v>6.9757675529999998</v>
      </c>
      <c r="P38" s="374">
        <v>7.6589342550000001</v>
      </c>
      <c r="Q38" s="374">
        <v>7.081516025</v>
      </c>
      <c r="R38" s="374">
        <v>7.1384153660000003</v>
      </c>
      <c r="S38" s="374">
        <v>8.5018382849999998</v>
      </c>
      <c r="T38" s="374">
        <v>10.26607778</v>
      </c>
      <c r="U38" s="374">
        <v>9.3217285830000005</v>
      </c>
      <c r="V38" s="374">
        <v>11.603543070000001</v>
      </c>
      <c r="W38" s="374">
        <v>11.45738323</v>
      </c>
      <c r="X38" s="374">
        <v>9.0440991799999999</v>
      </c>
      <c r="Y38" s="374">
        <v>8.2600386290000003</v>
      </c>
      <c r="Z38" s="374">
        <v>9.2606512090000006</v>
      </c>
      <c r="AA38" s="374">
        <v>8.7203176399999993</v>
      </c>
      <c r="AB38" s="374">
        <v>6.3110869730000001</v>
      </c>
      <c r="AC38" s="374">
        <v>5.7135532900000001</v>
      </c>
      <c r="AD38" s="374">
        <v>5.1304985060000003</v>
      </c>
      <c r="AE38" s="374">
        <v>4.689529608</v>
      </c>
      <c r="AF38" s="374">
        <v>4.4436397200000002</v>
      </c>
      <c r="AG38" s="374">
        <v>5.3235554379999996</v>
      </c>
      <c r="AH38" s="374">
        <v>4.8363940430000003</v>
      </c>
      <c r="AI38" s="374">
        <v>4.8512577459999999</v>
      </c>
      <c r="AJ38" s="374">
        <v>5.2228428100000004</v>
      </c>
      <c r="AK38" s="374">
        <v>5.4502302250000003</v>
      </c>
      <c r="AL38" s="374">
        <v>5.4948884969999998</v>
      </c>
      <c r="AM38" s="374">
        <v>5.6453635899999997</v>
      </c>
      <c r="AN38" s="374">
        <v>5.2588408869999999</v>
      </c>
      <c r="AO38" s="374">
        <v>4.6967523790000003</v>
      </c>
      <c r="AP38" s="374">
        <v>4.2870571430000002</v>
      </c>
      <c r="AQ38" s="374">
        <v>4.1666151070000002</v>
      </c>
      <c r="AR38" s="374">
        <v>5.2006966549999998</v>
      </c>
      <c r="AS38" s="374">
        <v>4.8772117030000004</v>
      </c>
      <c r="AT38" s="374">
        <v>4.4899351379999999</v>
      </c>
      <c r="AU38" s="374">
        <v>4.6231221729999996</v>
      </c>
      <c r="AV38" s="374">
        <v>4.8551620870000001</v>
      </c>
      <c r="AW38" s="374">
        <v>5.1624178399999998</v>
      </c>
      <c r="AX38" s="374">
        <v>5.5251602059999998</v>
      </c>
      <c r="AY38" s="816">
        <v>6.4352530410000002</v>
      </c>
      <c r="AZ38" s="816">
        <v>6.0274168760000002</v>
      </c>
      <c r="BA38" s="816">
        <v>6.6628419799999996</v>
      </c>
      <c r="BB38" s="816">
        <v>6.1627919440000003</v>
      </c>
      <c r="BC38" s="816">
        <v>5.6461800000000002</v>
      </c>
      <c r="BD38" s="816">
        <v>5.4484380000000003</v>
      </c>
      <c r="BE38" s="300">
        <v>5.4403030000000001</v>
      </c>
      <c r="BF38" s="300">
        <v>5.4161549999999998</v>
      </c>
      <c r="BG38" s="300">
        <v>5.5551620000000002</v>
      </c>
      <c r="BH38" s="300">
        <v>5.3750600000000004</v>
      </c>
      <c r="BI38" s="300">
        <v>5.8371120000000003</v>
      </c>
      <c r="BJ38" s="300">
        <v>6.7038010000000003</v>
      </c>
      <c r="BK38" s="300">
        <v>7.1604760000000001</v>
      </c>
      <c r="BL38" s="300">
        <v>7.0157309999999997</v>
      </c>
      <c r="BM38" s="300">
        <v>6.6012180000000003</v>
      </c>
      <c r="BN38" s="300">
        <v>6.1757429999999998</v>
      </c>
      <c r="BO38" s="300">
        <v>5.959066</v>
      </c>
      <c r="BP38" s="300">
        <v>6.0217320000000001</v>
      </c>
      <c r="BQ38" s="300">
        <v>6.2023289999999998</v>
      </c>
      <c r="BR38" s="300">
        <v>6.370609</v>
      </c>
      <c r="BS38" s="300">
        <v>6.6085909999999997</v>
      </c>
      <c r="BT38" s="300">
        <v>6.5461010000000002</v>
      </c>
      <c r="BU38" s="300">
        <v>7.0755619999999997</v>
      </c>
      <c r="BV38" s="300">
        <v>7.8752240000000002</v>
      </c>
    </row>
    <row r="39" spans="1:74" ht="11.05" customHeight="1" x14ac:dyDescent="0.2">
      <c r="A39" s="548" t="s">
        <v>807</v>
      </c>
      <c r="B39" s="550" t="s">
        <v>784</v>
      </c>
      <c r="C39" s="374">
        <v>4.2695433859999996</v>
      </c>
      <c r="D39" s="374">
        <v>4.8636465739999997</v>
      </c>
      <c r="E39" s="374">
        <v>4.376347225</v>
      </c>
      <c r="F39" s="374">
        <v>3.9512345459999998</v>
      </c>
      <c r="G39" s="374">
        <v>4.0712936700000002</v>
      </c>
      <c r="H39" s="374">
        <v>4.2058396790000003</v>
      </c>
      <c r="I39" s="374">
        <v>4.7388228620000001</v>
      </c>
      <c r="J39" s="374">
        <v>4.9219985160000004</v>
      </c>
      <c r="K39" s="374">
        <v>5.6818308139999996</v>
      </c>
      <c r="L39" s="374">
        <v>6.7816829140000001</v>
      </c>
      <c r="M39" s="374">
        <v>7.0605710899999998</v>
      </c>
      <c r="N39" s="374">
        <v>6.7595025350000002</v>
      </c>
      <c r="O39" s="374">
        <v>5.7572607849999997</v>
      </c>
      <c r="P39" s="374">
        <v>7.0038415909999996</v>
      </c>
      <c r="Q39" s="374">
        <v>5.9849402420000004</v>
      </c>
      <c r="R39" s="374">
        <v>6.8085438810000003</v>
      </c>
      <c r="S39" s="374">
        <v>8.4991659080000002</v>
      </c>
      <c r="T39" s="374">
        <v>9.6426298339999992</v>
      </c>
      <c r="U39" s="374">
        <v>8.9632944349999999</v>
      </c>
      <c r="V39" s="374">
        <v>10.9615689</v>
      </c>
      <c r="W39" s="374">
        <v>10.373072130000001</v>
      </c>
      <c r="X39" s="374">
        <v>7.9038241830000002</v>
      </c>
      <c r="Y39" s="374">
        <v>6.9992363769999999</v>
      </c>
      <c r="Z39" s="374">
        <v>8.0309569169999993</v>
      </c>
      <c r="AA39" s="374">
        <v>7.2592169799999997</v>
      </c>
      <c r="AB39" s="374">
        <v>5.7946863620000002</v>
      </c>
      <c r="AC39" s="374">
        <v>4.9779612520000001</v>
      </c>
      <c r="AD39" s="374">
        <v>4.3168282199999997</v>
      </c>
      <c r="AE39" s="374">
        <v>4.0224668389999998</v>
      </c>
      <c r="AF39" s="374">
        <v>4.0200960830000003</v>
      </c>
      <c r="AG39" s="374">
        <v>4.6374510569999998</v>
      </c>
      <c r="AH39" s="374">
        <v>4.4091501290000004</v>
      </c>
      <c r="AI39" s="374">
        <v>4.4581982780000002</v>
      </c>
      <c r="AJ39" s="374">
        <v>4.5539913209999998</v>
      </c>
      <c r="AK39" s="374">
        <v>4.9365611290000002</v>
      </c>
      <c r="AL39" s="374">
        <v>4.7859017750000001</v>
      </c>
      <c r="AM39" s="374">
        <v>5.3530523429999999</v>
      </c>
      <c r="AN39" s="374">
        <v>4.6413013269999999</v>
      </c>
      <c r="AO39" s="374">
        <v>3.5380849379999999</v>
      </c>
      <c r="AP39" s="374">
        <v>3.3740127900000001</v>
      </c>
      <c r="AQ39" s="374">
        <v>3.5094540190000001</v>
      </c>
      <c r="AR39" s="374">
        <v>4.465707546</v>
      </c>
      <c r="AS39" s="374">
        <v>4.2798943999999999</v>
      </c>
      <c r="AT39" s="374">
        <v>3.6664507770000001</v>
      </c>
      <c r="AU39" s="374">
        <v>3.739930824</v>
      </c>
      <c r="AV39" s="374">
        <v>4.1748352820000001</v>
      </c>
      <c r="AW39" s="374">
        <v>4.2078993240000004</v>
      </c>
      <c r="AX39" s="374">
        <v>5.3931664320000001</v>
      </c>
      <c r="AY39" s="816">
        <v>6.0808135859999997</v>
      </c>
      <c r="AZ39" s="816">
        <v>6.0850048259999996</v>
      </c>
      <c r="BA39" s="816">
        <v>5.803839698</v>
      </c>
      <c r="BB39" s="816">
        <v>5.7295609130000003</v>
      </c>
      <c r="BC39" s="816">
        <v>5.0495590000000004</v>
      </c>
      <c r="BD39" s="816">
        <v>4.7480250000000002</v>
      </c>
      <c r="BE39" s="300">
        <v>4.7224830000000004</v>
      </c>
      <c r="BF39" s="300">
        <v>4.8038470000000002</v>
      </c>
      <c r="BG39" s="300">
        <v>4.8621489999999996</v>
      </c>
      <c r="BH39" s="300">
        <v>4.8338289999999997</v>
      </c>
      <c r="BI39" s="300">
        <v>5.2959870000000002</v>
      </c>
      <c r="BJ39" s="300">
        <v>6.1378199999999996</v>
      </c>
      <c r="BK39" s="300">
        <v>6.4572960000000004</v>
      </c>
      <c r="BL39" s="300">
        <v>6.5519889999999998</v>
      </c>
      <c r="BM39" s="300">
        <v>5.9076969999999998</v>
      </c>
      <c r="BN39" s="300">
        <v>5.4455289999999996</v>
      </c>
      <c r="BO39" s="300">
        <v>5.2785270000000004</v>
      </c>
      <c r="BP39" s="300">
        <v>5.3165319999999996</v>
      </c>
      <c r="BQ39" s="300">
        <v>5.4924039999999996</v>
      </c>
      <c r="BR39" s="300">
        <v>5.7647680000000001</v>
      </c>
      <c r="BS39" s="300">
        <v>5.896185</v>
      </c>
      <c r="BT39" s="300">
        <v>5.9726610000000004</v>
      </c>
      <c r="BU39" s="300">
        <v>6.4821299999999997</v>
      </c>
      <c r="BV39" s="300">
        <v>7.220224</v>
      </c>
    </row>
    <row r="40" spans="1:74" ht="11.05" customHeight="1" x14ac:dyDescent="0.2">
      <c r="A40" s="548" t="s">
        <v>808</v>
      </c>
      <c r="B40" s="550" t="s">
        <v>786</v>
      </c>
      <c r="C40" s="374">
        <v>2.8723048370000002</v>
      </c>
      <c r="D40" s="374">
        <v>14.74684484</v>
      </c>
      <c r="E40" s="374">
        <v>3.1675985259999999</v>
      </c>
      <c r="F40" s="374">
        <v>2.9594307959999999</v>
      </c>
      <c r="G40" s="374">
        <v>3.3781507130000001</v>
      </c>
      <c r="H40" s="374">
        <v>3.519277878</v>
      </c>
      <c r="I40" s="374">
        <v>4.1148999469999996</v>
      </c>
      <c r="J40" s="374">
        <v>4.457547237</v>
      </c>
      <c r="K40" s="374">
        <v>4.8907066229999998</v>
      </c>
      <c r="L40" s="374">
        <v>6.184757126</v>
      </c>
      <c r="M40" s="374">
        <v>6.3611014709999996</v>
      </c>
      <c r="N40" s="374">
        <v>5.781374832</v>
      </c>
      <c r="O40" s="374">
        <v>5.0491678320000002</v>
      </c>
      <c r="P40" s="374">
        <v>6.3497755590000002</v>
      </c>
      <c r="Q40" s="374">
        <v>4.8401131819999996</v>
      </c>
      <c r="R40" s="374">
        <v>5.7779039939999999</v>
      </c>
      <c r="S40" s="374">
        <v>7.516501281</v>
      </c>
      <c r="T40" s="374">
        <v>8.9380587059999996</v>
      </c>
      <c r="U40" s="374">
        <v>6.9744036810000001</v>
      </c>
      <c r="V40" s="374">
        <v>8.548841736</v>
      </c>
      <c r="W40" s="374">
        <v>8.9150328069999993</v>
      </c>
      <c r="X40" s="374">
        <v>5.7781336589999999</v>
      </c>
      <c r="Y40" s="374">
        <v>4.9502166369999996</v>
      </c>
      <c r="Z40" s="374">
        <v>6.2669252560000004</v>
      </c>
      <c r="AA40" s="374">
        <v>4.2543107109999996</v>
      </c>
      <c r="AB40" s="374">
        <v>2.755079174</v>
      </c>
      <c r="AC40" s="374">
        <v>2.3393483310000001</v>
      </c>
      <c r="AD40" s="374">
        <v>1.9622300619999999</v>
      </c>
      <c r="AE40" s="374">
        <v>1.9666227970000001</v>
      </c>
      <c r="AF40" s="374">
        <v>2.170008535</v>
      </c>
      <c r="AG40" s="374">
        <v>2.57089561</v>
      </c>
      <c r="AH40" s="374">
        <v>2.5141630899999998</v>
      </c>
      <c r="AI40" s="374">
        <v>2.4789073660000001</v>
      </c>
      <c r="AJ40" s="374">
        <v>2.5286882500000001</v>
      </c>
      <c r="AK40" s="374">
        <v>2.6654807549999999</v>
      </c>
      <c r="AL40" s="374">
        <v>2.4926604029999999</v>
      </c>
      <c r="AM40" s="374">
        <v>3.2112560600000002</v>
      </c>
      <c r="AN40" s="374">
        <v>2.6576306010000001</v>
      </c>
      <c r="AO40" s="374">
        <v>1.740318042</v>
      </c>
      <c r="AP40" s="374">
        <v>1.6991690820000001</v>
      </c>
      <c r="AQ40" s="374">
        <v>1.8666133570000001</v>
      </c>
      <c r="AR40" s="374">
        <v>2.5904963830000001</v>
      </c>
      <c r="AS40" s="374">
        <v>2.5794525089999998</v>
      </c>
      <c r="AT40" s="374">
        <v>1.9514536010000001</v>
      </c>
      <c r="AU40" s="374">
        <v>2.1473638839999998</v>
      </c>
      <c r="AV40" s="374">
        <v>2.5844754700000001</v>
      </c>
      <c r="AW40" s="374">
        <v>2.290935347</v>
      </c>
      <c r="AX40" s="374">
        <v>3.6304531849999999</v>
      </c>
      <c r="AY40" s="816">
        <v>4.3383723390000002</v>
      </c>
      <c r="AZ40" s="816">
        <v>3.8922534010000001</v>
      </c>
      <c r="BA40" s="816">
        <v>3.7941859010000001</v>
      </c>
      <c r="BB40" s="816">
        <v>3.5415615919999999</v>
      </c>
      <c r="BC40" s="816">
        <v>3.2472080000000001</v>
      </c>
      <c r="BD40" s="816">
        <v>3.3712749999999998</v>
      </c>
      <c r="BE40" s="300">
        <v>3.4260649999999999</v>
      </c>
      <c r="BF40" s="300">
        <v>3.4823019999999998</v>
      </c>
      <c r="BG40" s="300">
        <v>3.6912449999999999</v>
      </c>
      <c r="BH40" s="300">
        <v>3.6877</v>
      </c>
      <c r="BI40" s="300">
        <v>4.0963649999999996</v>
      </c>
      <c r="BJ40" s="300">
        <v>4.9963649999999999</v>
      </c>
      <c r="BK40" s="300">
        <v>5.2628250000000003</v>
      </c>
      <c r="BL40" s="300">
        <v>5.2334959999999997</v>
      </c>
      <c r="BM40" s="300">
        <v>4.1228800000000003</v>
      </c>
      <c r="BN40" s="300">
        <v>3.8160120000000002</v>
      </c>
      <c r="BO40" s="300">
        <v>3.8479809999999999</v>
      </c>
      <c r="BP40" s="300">
        <v>4.1606329999999998</v>
      </c>
      <c r="BQ40" s="300">
        <v>4.3022419999999997</v>
      </c>
      <c r="BR40" s="300">
        <v>4.5211059999999996</v>
      </c>
      <c r="BS40" s="300">
        <v>4.7203980000000003</v>
      </c>
      <c r="BT40" s="300">
        <v>4.8286639999999998</v>
      </c>
      <c r="BU40" s="300">
        <v>5.2469020000000004</v>
      </c>
      <c r="BV40" s="300">
        <v>5.949592</v>
      </c>
    </row>
    <row r="41" spans="1:74" ht="11.05" customHeight="1" x14ac:dyDescent="0.2">
      <c r="A41" s="548" t="s">
        <v>809</v>
      </c>
      <c r="B41" s="550" t="s">
        <v>788</v>
      </c>
      <c r="C41" s="374">
        <v>5.0021056479999997</v>
      </c>
      <c r="D41" s="374">
        <v>5.3730570970000002</v>
      </c>
      <c r="E41" s="374">
        <v>5.3638622839999996</v>
      </c>
      <c r="F41" s="374">
        <v>4.8720761430000001</v>
      </c>
      <c r="G41" s="374">
        <v>5.8309664950000002</v>
      </c>
      <c r="H41" s="374">
        <v>6.1154465350000002</v>
      </c>
      <c r="I41" s="374">
        <v>6.6503531430000002</v>
      </c>
      <c r="J41" s="374">
        <v>7.0447145320000004</v>
      </c>
      <c r="K41" s="374">
        <v>7.2058991600000004</v>
      </c>
      <c r="L41" s="374">
        <v>7.9136971799999998</v>
      </c>
      <c r="M41" s="374">
        <v>7.7555283859999999</v>
      </c>
      <c r="N41" s="374">
        <v>7.4536516840000004</v>
      </c>
      <c r="O41" s="374">
        <v>7.1602144460000003</v>
      </c>
      <c r="P41" s="374">
        <v>7.0585979380000001</v>
      </c>
      <c r="Q41" s="374">
        <v>7.1561222679999998</v>
      </c>
      <c r="R41" s="374">
        <v>7.5409309469999997</v>
      </c>
      <c r="S41" s="374">
        <v>8.5225541059999994</v>
      </c>
      <c r="T41" s="374">
        <v>9.3160411060000001</v>
      </c>
      <c r="U41" s="374">
        <v>10.408437920000001</v>
      </c>
      <c r="V41" s="374">
        <v>10.233477479999999</v>
      </c>
      <c r="W41" s="374">
        <v>10.72198732</v>
      </c>
      <c r="X41" s="374">
        <v>11.00017555</v>
      </c>
      <c r="Y41" s="374">
        <v>10.23907326</v>
      </c>
      <c r="Z41" s="374">
        <v>8.905815467</v>
      </c>
      <c r="AA41" s="374">
        <v>10.52671363</v>
      </c>
      <c r="AB41" s="374">
        <v>8.3832863969999991</v>
      </c>
      <c r="AC41" s="374">
        <v>7.4955031080000003</v>
      </c>
      <c r="AD41" s="374">
        <v>7.4304162199999997</v>
      </c>
      <c r="AE41" s="374">
        <v>7.7236150019999998</v>
      </c>
      <c r="AF41" s="374">
        <v>7.8845905639999998</v>
      </c>
      <c r="AG41" s="374">
        <v>7.8685654720000002</v>
      </c>
      <c r="AH41" s="374">
        <v>7.912026676</v>
      </c>
      <c r="AI41" s="374">
        <v>8.2885488380000005</v>
      </c>
      <c r="AJ41" s="374">
        <v>8.8675576679999999</v>
      </c>
      <c r="AK41" s="374">
        <v>7.9966808289999998</v>
      </c>
      <c r="AL41" s="374">
        <v>7.9484484120000003</v>
      </c>
      <c r="AM41" s="374">
        <v>7.5005084850000001</v>
      </c>
      <c r="AN41" s="374">
        <v>9.0305204850000003</v>
      </c>
      <c r="AO41" s="374">
        <v>7.3361576959999999</v>
      </c>
      <c r="AP41" s="374">
        <v>7.2255156730000003</v>
      </c>
      <c r="AQ41" s="374">
        <v>6.6864218419999997</v>
      </c>
      <c r="AR41" s="374">
        <v>6.5313004140000004</v>
      </c>
      <c r="AS41" s="374">
        <v>6.5839278070000002</v>
      </c>
      <c r="AT41" s="374">
        <v>6.1698962489999998</v>
      </c>
      <c r="AU41" s="374">
        <v>6.0519369449999996</v>
      </c>
      <c r="AV41" s="374">
        <v>6.1561871049999999</v>
      </c>
      <c r="AW41" s="374">
        <v>5.9632075589999998</v>
      </c>
      <c r="AX41" s="374">
        <v>5.8672194700000002</v>
      </c>
      <c r="AY41" s="816">
        <v>6.1977806439999998</v>
      </c>
      <c r="AZ41" s="816">
        <v>6.2704676770000001</v>
      </c>
      <c r="BA41" s="816">
        <v>6.3014054430000002</v>
      </c>
      <c r="BB41" s="816">
        <v>5.9119895910000002</v>
      </c>
      <c r="BC41" s="816">
        <v>6.0983879999999999</v>
      </c>
      <c r="BD41" s="816">
        <v>6.352589</v>
      </c>
      <c r="BE41" s="300">
        <v>6.5700820000000002</v>
      </c>
      <c r="BF41" s="300">
        <v>6.4665540000000004</v>
      </c>
      <c r="BG41" s="300">
        <v>6.4017999999999997</v>
      </c>
      <c r="BH41" s="300">
        <v>6.8300929999999997</v>
      </c>
      <c r="BI41" s="300">
        <v>6.3722890000000003</v>
      </c>
      <c r="BJ41" s="300">
        <v>6.3107160000000002</v>
      </c>
      <c r="BK41" s="300">
        <v>6.7650949999999996</v>
      </c>
      <c r="BL41" s="300">
        <v>6.9416520000000004</v>
      </c>
      <c r="BM41" s="300">
        <v>6.861148</v>
      </c>
      <c r="BN41" s="300">
        <v>6.7487839999999997</v>
      </c>
      <c r="BO41" s="300">
        <v>6.9395189999999998</v>
      </c>
      <c r="BP41" s="300">
        <v>7.2230990000000004</v>
      </c>
      <c r="BQ41" s="300">
        <v>7.4779169999999997</v>
      </c>
      <c r="BR41" s="300">
        <v>7.4324079999999997</v>
      </c>
      <c r="BS41" s="300">
        <v>7.4157039999999999</v>
      </c>
      <c r="BT41" s="300">
        <v>7.904928</v>
      </c>
      <c r="BU41" s="300">
        <v>7.5013860000000001</v>
      </c>
      <c r="BV41" s="300">
        <v>7.4567300000000003</v>
      </c>
    </row>
    <row r="42" spans="1:74" ht="11.05" customHeight="1" x14ac:dyDescent="0.2">
      <c r="A42" s="548" t="s">
        <v>810</v>
      </c>
      <c r="B42" s="553" t="s">
        <v>790</v>
      </c>
      <c r="C42" s="376">
        <v>8.2546907940000001</v>
      </c>
      <c r="D42" s="376">
        <v>7.88562429</v>
      </c>
      <c r="E42" s="376">
        <v>8.093121</v>
      </c>
      <c r="F42" s="376">
        <v>7.2302968549999997</v>
      </c>
      <c r="G42" s="376">
        <v>6.8137596419999999</v>
      </c>
      <c r="H42" s="376">
        <v>7.1066563839999999</v>
      </c>
      <c r="I42" s="376">
        <v>7.616874814</v>
      </c>
      <c r="J42" s="376">
        <v>7.451704393</v>
      </c>
      <c r="K42" s="376">
        <v>7.7326344469999997</v>
      </c>
      <c r="L42" s="376">
        <v>8.3984671110000004</v>
      </c>
      <c r="M42" s="376">
        <v>8.4401703870000002</v>
      </c>
      <c r="N42" s="376">
        <v>9.0801906339999992</v>
      </c>
      <c r="O42" s="376">
        <v>8.9380134739999999</v>
      </c>
      <c r="P42" s="376">
        <v>8.9585161339999999</v>
      </c>
      <c r="Q42" s="376">
        <v>8.5705956959999998</v>
      </c>
      <c r="R42" s="376">
        <v>8.5534340180000008</v>
      </c>
      <c r="S42" s="376">
        <v>8.9323315589999996</v>
      </c>
      <c r="T42" s="376">
        <v>9.7361638179999996</v>
      </c>
      <c r="U42" s="376">
        <v>9.3566242939999995</v>
      </c>
      <c r="V42" s="376">
        <v>9.861158026</v>
      </c>
      <c r="W42" s="376">
        <v>9.5932929849999997</v>
      </c>
      <c r="X42" s="376">
        <v>8.7992511199999992</v>
      </c>
      <c r="Y42" s="376">
        <v>9.2314210849999991</v>
      </c>
      <c r="Z42" s="376">
        <v>10.08315135</v>
      </c>
      <c r="AA42" s="376">
        <v>11.41558687</v>
      </c>
      <c r="AB42" s="376">
        <v>11.97315652</v>
      </c>
      <c r="AC42" s="376">
        <v>10.25022966</v>
      </c>
      <c r="AD42" s="376">
        <v>9.0007241530000002</v>
      </c>
      <c r="AE42" s="376">
        <v>8.1713141119999992</v>
      </c>
      <c r="AF42" s="376">
        <v>7.9354233460000003</v>
      </c>
      <c r="AG42" s="376">
        <v>7.9069522939999999</v>
      </c>
      <c r="AH42" s="376">
        <v>8.5208386189999992</v>
      </c>
      <c r="AI42" s="376">
        <v>8.2945913210000004</v>
      </c>
      <c r="AJ42" s="376">
        <v>8.513803717</v>
      </c>
      <c r="AK42" s="376">
        <v>9.0084182429999995</v>
      </c>
      <c r="AL42" s="376">
        <v>8.7185606619999998</v>
      </c>
      <c r="AM42" s="376">
        <v>8.7313273010000003</v>
      </c>
      <c r="AN42" s="376">
        <v>8.8913653289999992</v>
      </c>
      <c r="AO42" s="376">
        <v>8.8463710740000003</v>
      </c>
      <c r="AP42" s="376">
        <v>7.6109269460000002</v>
      </c>
      <c r="AQ42" s="376">
        <v>6.9467915299999996</v>
      </c>
      <c r="AR42" s="376">
        <v>7.1977629619999997</v>
      </c>
      <c r="AS42" s="376">
        <v>7.3897694649999996</v>
      </c>
      <c r="AT42" s="376">
        <v>7.58683145</v>
      </c>
      <c r="AU42" s="376">
        <v>7.7174693149999998</v>
      </c>
      <c r="AV42" s="376">
        <v>8.2415463770000006</v>
      </c>
      <c r="AW42" s="376">
        <v>8.413052252</v>
      </c>
      <c r="AX42" s="376">
        <v>8.7631779010000006</v>
      </c>
      <c r="AY42" s="829">
        <v>8.900732133</v>
      </c>
      <c r="AZ42" s="829">
        <v>9.1431291530000003</v>
      </c>
      <c r="BA42" s="829">
        <v>9.1145670509999999</v>
      </c>
      <c r="BB42" s="829">
        <v>8.6427149770000007</v>
      </c>
      <c r="BC42" s="829">
        <v>7.9949719999999997</v>
      </c>
      <c r="BD42" s="829">
        <v>7.9896120000000002</v>
      </c>
      <c r="BE42" s="326">
        <v>7.9079259999999998</v>
      </c>
      <c r="BF42" s="326">
        <v>7.9876899999999997</v>
      </c>
      <c r="BG42" s="326">
        <v>7.7844629999999997</v>
      </c>
      <c r="BH42" s="326">
        <v>7.6569279999999997</v>
      </c>
      <c r="BI42" s="326">
        <v>7.8260120000000004</v>
      </c>
      <c r="BJ42" s="326">
        <v>8.5989229999999992</v>
      </c>
      <c r="BK42" s="326">
        <v>8.8753949999999993</v>
      </c>
      <c r="BL42" s="326">
        <v>8.936617</v>
      </c>
      <c r="BM42" s="326">
        <v>8.7318040000000003</v>
      </c>
      <c r="BN42" s="326">
        <v>8.0654459999999997</v>
      </c>
      <c r="BO42" s="326">
        <v>7.5570440000000003</v>
      </c>
      <c r="BP42" s="326">
        <v>7.6886840000000003</v>
      </c>
      <c r="BQ42" s="326">
        <v>7.732418</v>
      </c>
      <c r="BR42" s="326">
        <v>7.9365589999999999</v>
      </c>
      <c r="BS42" s="326">
        <v>7.8380130000000001</v>
      </c>
      <c r="BT42" s="326">
        <v>7.8125499999999999</v>
      </c>
      <c r="BU42" s="326">
        <v>8.0694479999999995</v>
      </c>
      <c r="BV42" s="326">
        <v>8.8971999999999998</v>
      </c>
    </row>
    <row r="43" spans="1:74" s="81" customFormat="1" ht="11.95" customHeight="1" x14ac:dyDescent="0.2">
      <c r="A43" s="939"/>
      <c r="B43" s="1061" t="s">
        <v>811</v>
      </c>
      <c r="C43" s="1042"/>
      <c r="D43" s="1042"/>
      <c r="E43" s="1042"/>
      <c r="F43" s="1042"/>
      <c r="G43" s="1042"/>
      <c r="H43" s="1042"/>
      <c r="I43" s="1042"/>
      <c r="J43" s="1042"/>
      <c r="K43" s="1042"/>
      <c r="L43" s="1042"/>
      <c r="M43" s="1042"/>
      <c r="N43" s="1042"/>
      <c r="O43" s="1042"/>
      <c r="P43" s="1042"/>
      <c r="Q43" s="1042"/>
      <c r="R43" s="720"/>
      <c r="S43" s="720"/>
      <c r="T43" s="720"/>
      <c r="U43" s="720"/>
      <c r="V43" s="720"/>
      <c r="W43" s="720"/>
      <c r="X43" s="720"/>
      <c r="Y43" s="720"/>
      <c r="Z43" s="720"/>
      <c r="AA43" s="720"/>
      <c r="AB43" s="720"/>
      <c r="AC43" s="720"/>
      <c r="AD43" s="720"/>
      <c r="AE43" s="720"/>
      <c r="AF43" s="720"/>
      <c r="AG43" s="720"/>
      <c r="AH43" s="720"/>
      <c r="AI43" s="720"/>
      <c r="AJ43" s="720"/>
      <c r="AK43" s="720"/>
      <c r="AL43" s="720"/>
      <c r="AM43" s="720"/>
      <c r="AN43" s="720"/>
      <c r="AO43" s="720"/>
      <c r="AP43" s="720"/>
      <c r="AQ43" s="720"/>
      <c r="AR43" s="720"/>
      <c r="AS43" s="720"/>
      <c r="AT43" s="720"/>
      <c r="AU43" s="720"/>
      <c r="AV43" s="720"/>
      <c r="AW43" s="720"/>
      <c r="AX43" s="720"/>
      <c r="AY43" s="607"/>
      <c r="AZ43" s="607"/>
      <c r="BA43" s="607"/>
      <c r="BB43" s="607"/>
      <c r="BC43" s="607"/>
      <c r="BD43" s="607"/>
      <c r="BE43" s="607"/>
      <c r="BF43" s="607"/>
      <c r="BG43" s="607"/>
      <c r="BH43" s="607"/>
      <c r="BI43" s="607"/>
      <c r="BJ43" s="155"/>
      <c r="BK43" s="720"/>
      <c r="BL43" s="720"/>
      <c r="BM43" s="720"/>
      <c r="BN43" s="720"/>
      <c r="BO43" s="720"/>
      <c r="BP43" s="720"/>
      <c r="BQ43" s="720"/>
      <c r="BR43" s="720"/>
      <c r="BS43" s="720"/>
      <c r="BT43" s="720"/>
      <c r="BU43" s="720"/>
      <c r="BV43" s="720"/>
    </row>
    <row r="44" spans="1:74" s="284" customFormat="1" ht="11.95" customHeight="1" x14ac:dyDescent="0.2">
      <c r="A44" s="283"/>
      <c r="B44" s="718" t="s">
        <v>114</v>
      </c>
      <c r="C44" s="718"/>
      <c r="D44" s="718"/>
      <c r="E44" s="718"/>
      <c r="F44" s="718"/>
      <c r="G44" s="718"/>
      <c r="H44" s="718"/>
      <c r="I44" s="718"/>
      <c r="J44" s="718"/>
      <c r="K44" s="718"/>
      <c r="L44" s="718"/>
      <c r="M44" s="718"/>
      <c r="N44" s="718"/>
      <c r="O44" s="718"/>
      <c r="P44" s="718"/>
      <c r="Q44" s="718"/>
      <c r="AY44" s="287"/>
      <c r="AZ44" s="287"/>
      <c r="BA44" s="287"/>
      <c r="BB44" s="287"/>
      <c r="BC44" s="287"/>
      <c r="BD44" s="287"/>
      <c r="BE44" s="287"/>
      <c r="BF44" s="287"/>
      <c r="BG44" s="287"/>
      <c r="BH44" s="287"/>
      <c r="BI44" s="287"/>
    </row>
    <row r="45" spans="1:74" s="126" customFormat="1" ht="11.95" customHeight="1" x14ac:dyDescent="0.2">
      <c r="A45" s="940"/>
      <c r="B45" s="992" t="str">
        <f>Dates!$G$2</f>
        <v>EIA completed modeling and analysis for this report on Wednesday, July 2, 2025.</v>
      </c>
      <c r="C45" s="979"/>
      <c r="D45" s="979"/>
      <c r="E45" s="979"/>
      <c r="F45" s="979"/>
      <c r="G45" s="979"/>
      <c r="H45" s="979"/>
      <c r="I45" s="979"/>
      <c r="J45" s="979"/>
      <c r="K45" s="979"/>
      <c r="L45" s="979"/>
      <c r="M45" s="979"/>
      <c r="N45" s="979"/>
      <c r="O45" s="979"/>
      <c r="P45" s="979"/>
      <c r="Q45" s="979"/>
      <c r="R45" s="714"/>
      <c r="S45" s="714"/>
      <c r="T45" s="714"/>
      <c r="U45" s="714"/>
      <c r="V45" s="714"/>
      <c r="W45" s="714"/>
      <c r="X45" s="714"/>
      <c r="Y45" s="714"/>
      <c r="Z45" s="714"/>
      <c r="AA45" s="714"/>
      <c r="AB45" s="714"/>
      <c r="AC45" s="714"/>
      <c r="AD45" s="714"/>
      <c r="AE45" s="714"/>
      <c r="AF45" s="714"/>
      <c r="AG45" s="714"/>
      <c r="AH45" s="714"/>
      <c r="AI45" s="714"/>
      <c r="AJ45" s="714"/>
      <c r="AK45" s="714"/>
      <c r="AL45" s="714"/>
      <c r="AM45" s="714"/>
      <c r="AN45" s="714"/>
      <c r="AO45" s="714"/>
      <c r="AP45" s="714"/>
      <c r="AQ45" s="714"/>
      <c r="AR45" s="714"/>
      <c r="AS45" s="714"/>
      <c r="AT45" s="714"/>
      <c r="AU45" s="714"/>
      <c r="AV45" s="714"/>
      <c r="AW45" s="714"/>
      <c r="AX45" s="714"/>
      <c r="AY45" s="608"/>
      <c r="AZ45" s="608"/>
      <c r="BA45" s="608"/>
      <c r="BB45" s="608"/>
      <c r="BC45" s="608"/>
      <c r="BD45" s="608"/>
      <c r="BE45" s="608"/>
      <c r="BF45" s="608"/>
      <c r="BG45" s="608"/>
      <c r="BH45" s="608"/>
      <c r="BI45" s="608"/>
      <c r="BJ45" s="156"/>
      <c r="BK45" s="714"/>
      <c r="BL45" s="714"/>
      <c r="BM45" s="714"/>
      <c r="BN45" s="714"/>
      <c r="BO45" s="714"/>
      <c r="BP45" s="714"/>
      <c r="BQ45" s="714"/>
      <c r="BR45" s="714"/>
      <c r="BS45" s="714"/>
      <c r="BT45" s="714"/>
      <c r="BU45" s="714"/>
      <c r="BV45" s="714"/>
    </row>
    <row r="46" spans="1:74" s="126" customFormat="1" ht="11.95" customHeight="1" x14ac:dyDescent="0.2">
      <c r="A46" s="940"/>
      <c r="B46" s="987" t="s">
        <v>115</v>
      </c>
      <c r="C46" s="979"/>
      <c r="D46" s="979"/>
      <c r="E46" s="979"/>
      <c r="F46" s="979"/>
      <c r="G46" s="979"/>
      <c r="H46" s="979"/>
      <c r="I46" s="979"/>
      <c r="J46" s="979"/>
      <c r="K46" s="979"/>
      <c r="L46" s="979"/>
      <c r="M46" s="979"/>
      <c r="N46" s="979"/>
      <c r="O46" s="979"/>
      <c r="P46" s="979"/>
      <c r="Q46" s="979"/>
      <c r="R46" s="714"/>
      <c r="S46" s="714"/>
      <c r="T46" s="714"/>
      <c r="U46" s="714"/>
      <c r="V46" s="714"/>
      <c r="W46" s="714"/>
      <c r="X46" s="714"/>
      <c r="Y46" s="714"/>
      <c r="Z46" s="714"/>
      <c r="AA46" s="714"/>
      <c r="AB46" s="714"/>
      <c r="AC46" s="714"/>
      <c r="AD46" s="714"/>
      <c r="AE46" s="714"/>
      <c r="AF46" s="714"/>
      <c r="AG46" s="714"/>
      <c r="AH46" s="714"/>
      <c r="AI46" s="714"/>
      <c r="AJ46" s="714"/>
      <c r="AK46" s="714"/>
      <c r="AL46" s="714"/>
      <c r="AM46" s="714"/>
      <c r="AN46" s="714"/>
      <c r="AO46" s="714"/>
      <c r="AP46" s="714"/>
      <c r="AQ46" s="714"/>
      <c r="AR46" s="714"/>
      <c r="AS46" s="714"/>
      <c r="AT46" s="714"/>
      <c r="AU46" s="714"/>
      <c r="AV46" s="714"/>
      <c r="AW46" s="714"/>
      <c r="AX46" s="714"/>
      <c r="AY46" s="608"/>
      <c r="AZ46" s="608"/>
      <c r="BA46" s="608"/>
      <c r="BB46" s="608"/>
      <c r="BC46" s="608"/>
      <c r="BD46" s="609"/>
      <c r="BE46" s="609"/>
      <c r="BF46" s="609"/>
      <c r="BG46" s="609"/>
      <c r="BH46" s="608"/>
      <c r="BI46" s="608"/>
      <c r="BJ46" s="156"/>
      <c r="BK46" s="714"/>
      <c r="BL46" s="714"/>
      <c r="BM46" s="714"/>
      <c r="BN46" s="714"/>
      <c r="BO46" s="714"/>
      <c r="BP46" s="714"/>
      <c r="BQ46" s="714"/>
      <c r="BR46" s="714"/>
      <c r="BS46" s="714"/>
      <c r="BT46" s="714"/>
      <c r="BU46" s="714"/>
      <c r="BV46" s="714"/>
    </row>
    <row r="47" spans="1:74" s="81" customFormat="1" ht="11.95" customHeight="1" x14ac:dyDescent="0.2">
      <c r="A47" s="939"/>
      <c r="B47" s="1001" t="s">
        <v>116</v>
      </c>
      <c r="C47" s="988"/>
      <c r="D47" s="988"/>
      <c r="E47" s="988"/>
      <c r="F47" s="988"/>
      <c r="G47" s="988"/>
      <c r="H47" s="988"/>
      <c r="I47" s="988"/>
      <c r="J47" s="988"/>
      <c r="K47" s="988"/>
      <c r="L47" s="988"/>
      <c r="M47" s="988"/>
      <c r="N47" s="988"/>
      <c r="O47" s="988"/>
      <c r="P47" s="988"/>
      <c r="Q47" s="988"/>
      <c r="R47" s="720"/>
      <c r="S47" s="720"/>
      <c r="T47" s="720"/>
      <c r="U47" s="720"/>
      <c r="V47" s="720"/>
      <c r="W47" s="720"/>
      <c r="X47" s="720"/>
      <c r="Y47" s="720"/>
      <c r="Z47" s="720"/>
      <c r="AA47" s="720"/>
      <c r="AB47" s="720"/>
      <c r="AC47" s="720"/>
      <c r="AD47" s="720"/>
      <c r="AE47" s="720"/>
      <c r="AF47" s="720"/>
      <c r="AG47" s="720"/>
      <c r="AH47" s="720"/>
      <c r="AI47" s="720"/>
      <c r="AJ47" s="720"/>
      <c r="AK47" s="720"/>
      <c r="AL47" s="720"/>
      <c r="AM47" s="720"/>
      <c r="AN47" s="720"/>
      <c r="AO47" s="720"/>
      <c r="AP47" s="720"/>
      <c r="AQ47" s="720"/>
      <c r="AR47" s="720"/>
      <c r="AS47" s="720"/>
      <c r="AT47" s="720"/>
      <c r="AU47" s="720"/>
      <c r="AV47" s="720"/>
      <c r="AW47" s="720"/>
      <c r="AX47" s="720"/>
      <c r="AY47" s="607"/>
      <c r="AZ47" s="607"/>
      <c r="BA47" s="607"/>
      <c r="BB47" s="607"/>
      <c r="BC47" s="607"/>
      <c r="BD47" s="606"/>
      <c r="BE47" s="606"/>
      <c r="BF47" s="606"/>
      <c r="BG47" s="606"/>
      <c r="BH47" s="607"/>
      <c r="BI47" s="607"/>
      <c r="BJ47" s="155"/>
      <c r="BK47" s="720"/>
      <c r="BL47" s="720"/>
      <c r="BM47" s="720"/>
      <c r="BN47" s="720"/>
      <c r="BO47" s="720"/>
      <c r="BP47" s="720"/>
      <c r="BQ47" s="720"/>
      <c r="BR47" s="720"/>
      <c r="BS47" s="720"/>
      <c r="BT47" s="720"/>
      <c r="BU47" s="720"/>
      <c r="BV47" s="720"/>
    </row>
    <row r="48" spans="1:74" s="126" customFormat="1" ht="11.95" customHeight="1" x14ac:dyDescent="0.2">
      <c r="A48" s="940"/>
      <c r="B48" s="996" t="s">
        <v>122</v>
      </c>
      <c r="C48" s="998"/>
      <c r="D48" s="998"/>
      <c r="E48" s="998"/>
      <c r="F48" s="998"/>
      <c r="G48" s="998"/>
      <c r="H48" s="998"/>
      <c r="I48" s="998"/>
      <c r="J48" s="998"/>
      <c r="K48" s="998"/>
      <c r="L48" s="998"/>
      <c r="M48" s="998"/>
      <c r="N48" s="998"/>
      <c r="O48" s="998"/>
      <c r="P48" s="998"/>
      <c r="Q48" s="1042"/>
      <c r="R48" s="714"/>
      <c r="S48" s="714"/>
      <c r="T48" s="714"/>
      <c r="U48" s="714"/>
      <c r="V48" s="714"/>
      <c r="W48" s="714"/>
      <c r="X48" s="714"/>
      <c r="Y48" s="714"/>
      <c r="Z48" s="714"/>
      <c r="AA48" s="714"/>
      <c r="AB48" s="714"/>
      <c r="AC48" s="714"/>
      <c r="AD48" s="714"/>
      <c r="AE48" s="714"/>
      <c r="AF48" s="714"/>
      <c r="AG48" s="714"/>
      <c r="AH48" s="714"/>
      <c r="AI48" s="714"/>
      <c r="AJ48" s="714"/>
      <c r="AK48" s="714"/>
      <c r="AL48" s="714"/>
      <c r="AM48" s="714"/>
      <c r="AN48" s="714"/>
      <c r="AO48" s="714"/>
      <c r="AP48" s="714"/>
      <c r="AQ48" s="714"/>
      <c r="AR48" s="714"/>
      <c r="AS48" s="714"/>
      <c r="AT48" s="714"/>
      <c r="AU48" s="714"/>
      <c r="AV48" s="714"/>
      <c r="AW48" s="714"/>
      <c r="AX48" s="714"/>
      <c r="AY48" s="608"/>
      <c r="AZ48" s="608"/>
      <c r="BA48" s="608"/>
      <c r="BB48" s="608"/>
      <c r="BC48" s="608"/>
      <c r="BD48" s="609"/>
      <c r="BE48" s="609"/>
      <c r="BF48" s="609"/>
      <c r="BG48" s="609"/>
      <c r="BH48" s="608"/>
      <c r="BI48" s="608"/>
      <c r="BJ48" s="156"/>
      <c r="BK48" s="714"/>
      <c r="BL48" s="714"/>
      <c r="BM48" s="714"/>
      <c r="BN48" s="714"/>
      <c r="BO48" s="714"/>
      <c r="BP48" s="714"/>
      <c r="BQ48" s="714"/>
      <c r="BR48" s="714"/>
      <c r="BS48" s="714"/>
      <c r="BT48" s="714"/>
      <c r="BU48" s="714"/>
      <c r="BV48" s="714"/>
    </row>
    <row r="49" spans="1:74" s="126" customFormat="1" ht="11.95" customHeight="1" x14ac:dyDescent="0.2">
      <c r="A49" s="940"/>
      <c r="B49" s="1002" t="s">
        <v>117</v>
      </c>
      <c r="C49" s="979"/>
      <c r="D49" s="979"/>
      <c r="E49" s="979"/>
      <c r="F49" s="979"/>
      <c r="G49" s="979"/>
      <c r="H49" s="979"/>
      <c r="I49" s="979"/>
      <c r="J49" s="979"/>
      <c r="K49" s="979"/>
      <c r="L49" s="979"/>
      <c r="M49" s="979"/>
      <c r="N49" s="979"/>
      <c r="O49" s="979"/>
      <c r="P49" s="979"/>
      <c r="Q49" s="979"/>
      <c r="R49" s="714"/>
      <c r="S49" s="714"/>
      <c r="T49" s="714"/>
      <c r="U49" s="714"/>
      <c r="V49" s="714"/>
      <c r="W49" s="714"/>
      <c r="X49" s="714"/>
      <c r="Y49" s="714"/>
      <c r="Z49" s="714"/>
      <c r="AA49" s="714"/>
      <c r="AB49" s="714"/>
      <c r="AC49" s="714"/>
      <c r="AD49" s="714"/>
      <c r="AE49" s="714"/>
      <c r="AF49" s="714"/>
      <c r="AG49" s="714"/>
      <c r="AH49" s="714"/>
      <c r="AI49" s="714"/>
      <c r="AJ49" s="714"/>
      <c r="AK49" s="714"/>
      <c r="AL49" s="714"/>
      <c r="AM49" s="714"/>
      <c r="AN49" s="714"/>
      <c r="AO49" s="714"/>
      <c r="AP49" s="714"/>
      <c r="AQ49" s="714"/>
      <c r="AR49" s="714"/>
      <c r="AS49" s="714"/>
      <c r="AT49" s="714"/>
      <c r="AU49" s="714"/>
      <c r="AV49" s="714"/>
      <c r="AW49" s="714"/>
      <c r="AX49" s="714"/>
      <c r="AY49" s="608"/>
      <c r="AZ49" s="608"/>
      <c r="BA49" s="608"/>
      <c r="BB49" s="608"/>
      <c r="BC49" s="608"/>
      <c r="BD49" s="609"/>
      <c r="BE49" s="609"/>
      <c r="BF49" s="609"/>
      <c r="BG49" s="609"/>
      <c r="BH49" s="608"/>
      <c r="BI49" s="608"/>
      <c r="BJ49" s="156"/>
      <c r="BK49" s="714"/>
      <c r="BL49" s="714"/>
      <c r="BM49" s="714"/>
      <c r="BN49" s="714"/>
      <c r="BO49" s="714"/>
      <c r="BP49" s="714"/>
      <c r="BQ49" s="714"/>
      <c r="BR49" s="714"/>
      <c r="BS49" s="714"/>
      <c r="BT49" s="714"/>
      <c r="BU49" s="714"/>
      <c r="BV49" s="714"/>
    </row>
    <row r="50" spans="1:74" s="126" customFormat="1" ht="11.95" customHeight="1" x14ac:dyDescent="0.2">
      <c r="A50" s="941"/>
      <c r="B50" s="996" t="s">
        <v>812</v>
      </c>
      <c r="C50" s="1047"/>
      <c r="D50" s="1047"/>
      <c r="E50" s="1047"/>
      <c r="F50" s="1047"/>
      <c r="G50" s="1047"/>
      <c r="H50" s="1047"/>
      <c r="I50" s="1047"/>
      <c r="J50" s="1047"/>
      <c r="K50" s="1047"/>
      <c r="L50" s="1047"/>
      <c r="M50" s="1047"/>
      <c r="N50" s="1047"/>
      <c r="O50" s="1047"/>
      <c r="P50" s="1047"/>
      <c r="Q50" s="1042"/>
      <c r="R50" s="714"/>
      <c r="S50" s="714"/>
      <c r="T50" s="714"/>
      <c r="U50" s="714"/>
      <c r="V50" s="714"/>
      <c r="W50" s="714"/>
      <c r="X50" s="714"/>
      <c r="Y50" s="714"/>
      <c r="Z50" s="714"/>
      <c r="AA50" s="714"/>
      <c r="AB50" s="714"/>
      <c r="AC50" s="714"/>
      <c r="AD50" s="714"/>
      <c r="AE50" s="714"/>
      <c r="AF50" s="714"/>
      <c r="AG50" s="714"/>
      <c r="AH50" s="714"/>
      <c r="AI50" s="714"/>
      <c r="AJ50" s="714"/>
      <c r="AK50" s="714"/>
      <c r="AL50" s="714"/>
      <c r="AM50" s="714"/>
      <c r="AN50" s="714"/>
      <c r="AO50" s="714"/>
      <c r="AP50" s="714"/>
      <c r="AQ50" s="714"/>
      <c r="AR50" s="714"/>
      <c r="AS50" s="714"/>
      <c r="AT50" s="714"/>
      <c r="AU50" s="714"/>
      <c r="AV50" s="714"/>
      <c r="AW50" s="714"/>
      <c r="AX50" s="714"/>
      <c r="AY50" s="608"/>
      <c r="AZ50" s="608"/>
      <c r="BA50" s="608"/>
      <c r="BB50" s="608"/>
      <c r="BC50" s="608"/>
      <c r="BD50" s="609"/>
      <c r="BE50" s="609"/>
      <c r="BF50" s="609"/>
      <c r="BG50" s="609"/>
      <c r="BH50" s="608"/>
      <c r="BI50" s="608"/>
      <c r="BJ50" s="156"/>
      <c r="BK50" s="714"/>
      <c r="BL50" s="714"/>
      <c r="BM50" s="714"/>
      <c r="BN50" s="714"/>
      <c r="BO50" s="714"/>
      <c r="BP50" s="714"/>
      <c r="BQ50" s="714"/>
      <c r="BR50" s="714"/>
      <c r="BS50" s="714"/>
      <c r="BT50" s="714"/>
      <c r="BU50" s="714"/>
      <c r="BV50" s="714"/>
    </row>
    <row r="51" spans="1:74" s="126" customFormat="1" ht="11.95" customHeight="1" x14ac:dyDescent="0.2">
      <c r="A51" s="941"/>
      <c r="B51" s="36" t="s">
        <v>118</v>
      </c>
      <c r="C51" s="552"/>
      <c r="D51" s="552"/>
      <c r="E51" s="552"/>
      <c r="F51" s="552"/>
      <c r="G51" s="552"/>
      <c r="H51" s="552"/>
      <c r="I51" s="552"/>
      <c r="J51" s="552"/>
      <c r="K51" s="552"/>
      <c r="L51" s="552"/>
      <c r="M51" s="552"/>
      <c r="N51" s="552"/>
      <c r="O51" s="552"/>
      <c r="P51" s="552"/>
      <c r="Q51" s="552"/>
      <c r="R51" s="714"/>
      <c r="S51" s="714"/>
      <c r="T51" s="714"/>
      <c r="U51" s="714"/>
      <c r="V51" s="714"/>
      <c r="W51" s="714"/>
      <c r="X51" s="714"/>
      <c r="Y51" s="714"/>
      <c r="Z51" s="714"/>
      <c r="AA51" s="714"/>
      <c r="AB51" s="714"/>
      <c r="AC51" s="714"/>
      <c r="AD51" s="714"/>
      <c r="AE51" s="714"/>
      <c r="AF51" s="714"/>
      <c r="AG51" s="714"/>
      <c r="AH51" s="714"/>
      <c r="AI51" s="714"/>
      <c r="AJ51" s="714"/>
      <c r="AK51" s="714"/>
      <c r="AL51" s="714"/>
      <c r="AM51" s="714"/>
      <c r="AN51" s="714"/>
      <c r="AO51" s="714"/>
      <c r="AP51" s="714"/>
      <c r="AQ51" s="714"/>
      <c r="AR51" s="714"/>
      <c r="AS51" s="714"/>
      <c r="AT51" s="714"/>
      <c r="AU51" s="714"/>
      <c r="AV51" s="714"/>
      <c r="AW51" s="714"/>
      <c r="AX51" s="714"/>
      <c r="AY51" s="608"/>
      <c r="AZ51" s="608"/>
      <c r="BA51" s="608"/>
      <c r="BB51" s="608"/>
      <c r="BC51" s="608"/>
      <c r="BD51" s="609"/>
      <c r="BE51" s="609"/>
      <c r="BF51" s="609"/>
      <c r="BG51" s="609"/>
      <c r="BH51" s="608"/>
      <c r="BI51" s="608"/>
      <c r="BJ51" s="156"/>
      <c r="BK51" s="714"/>
      <c r="BL51" s="714"/>
      <c r="BM51" s="714"/>
      <c r="BN51" s="714"/>
      <c r="BO51" s="714"/>
      <c r="BP51" s="714"/>
      <c r="BQ51" s="714"/>
      <c r="BR51" s="714"/>
      <c r="BS51" s="714"/>
      <c r="BT51" s="714"/>
      <c r="BU51" s="714"/>
      <c r="BV51" s="714"/>
    </row>
    <row r="52" spans="1:74" s="126" customFormat="1" ht="11.95" customHeight="1" x14ac:dyDescent="0.2">
      <c r="A52" s="941"/>
      <c r="B52" s="996" t="s">
        <v>813</v>
      </c>
      <c r="C52" s="1047"/>
      <c r="D52" s="1047"/>
      <c r="E52" s="1047"/>
      <c r="F52" s="1047"/>
      <c r="G52" s="1047"/>
      <c r="H52" s="1047"/>
      <c r="I52" s="1047"/>
      <c r="J52" s="1047"/>
      <c r="K52" s="1047"/>
      <c r="L52" s="1047"/>
      <c r="M52" s="1047"/>
      <c r="N52" s="1047"/>
      <c r="O52" s="1047"/>
      <c r="P52" s="1047"/>
      <c r="Q52" s="1042"/>
      <c r="R52" s="714"/>
      <c r="S52" s="714"/>
      <c r="T52" s="714"/>
      <c r="U52" s="714"/>
      <c r="V52" s="714"/>
      <c r="W52" s="714"/>
      <c r="X52" s="714"/>
      <c r="Y52" s="714"/>
      <c r="Z52" s="714"/>
      <c r="AA52" s="714"/>
      <c r="AB52" s="714"/>
      <c r="AC52" s="714"/>
      <c r="AD52" s="714"/>
      <c r="AE52" s="714"/>
      <c r="AF52" s="714"/>
      <c r="AG52" s="714"/>
      <c r="AH52" s="714"/>
      <c r="AI52" s="714"/>
      <c r="AJ52" s="714"/>
      <c r="AK52" s="714"/>
      <c r="AL52" s="714"/>
      <c r="AM52" s="714"/>
      <c r="AN52" s="714"/>
      <c r="AO52" s="714"/>
      <c r="AP52" s="714"/>
      <c r="AQ52" s="714"/>
      <c r="AR52" s="714"/>
      <c r="AS52" s="714"/>
      <c r="AT52" s="714"/>
      <c r="AU52" s="714"/>
      <c r="AV52" s="714"/>
      <c r="AW52" s="714"/>
      <c r="AX52" s="714"/>
      <c r="AY52" s="608"/>
      <c r="AZ52" s="608"/>
      <c r="BA52" s="608"/>
      <c r="BB52" s="608"/>
      <c r="BC52" s="608"/>
      <c r="BD52" s="609"/>
      <c r="BE52" s="609"/>
      <c r="BF52" s="609"/>
      <c r="BG52" s="609"/>
      <c r="BH52" s="608"/>
      <c r="BI52" s="608"/>
      <c r="BJ52" s="156"/>
      <c r="BK52" s="714"/>
      <c r="BL52" s="714"/>
      <c r="BM52" s="714"/>
      <c r="BN52" s="714"/>
      <c r="BO52" s="714"/>
      <c r="BP52" s="714"/>
      <c r="BQ52" s="714"/>
      <c r="BR52" s="714"/>
      <c r="BS52" s="714"/>
      <c r="BT52" s="714"/>
      <c r="BU52" s="714"/>
      <c r="BV52" s="714"/>
    </row>
    <row r="53" spans="1:74" s="127" customFormat="1" ht="11.95" customHeight="1" x14ac:dyDescent="0.2">
      <c r="A53" s="197"/>
      <c r="B53" s="1046" t="s">
        <v>521</v>
      </c>
      <c r="C53" s="1042"/>
      <c r="D53" s="1042"/>
      <c r="E53" s="1042"/>
      <c r="F53" s="1042"/>
      <c r="G53" s="1042"/>
      <c r="H53" s="1042"/>
      <c r="I53" s="1042"/>
      <c r="J53" s="1042"/>
      <c r="K53" s="1042"/>
      <c r="L53" s="1042"/>
      <c r="M53" s="1042"/>
      <c r="N53" s="1042"/>
      <c r="O53" s="1042"/>
      <c r="P53" s="1042"/>
      <c r="Q53" s="10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c r="AX53" s="942"/>
      <c r="AY53" s="608"/>
      <c r="AZ53" s="608"/>
      <c r="BA53" s="608"/>
      <c r="BB53" s="608"/>
      <c r="BC53" s="608"/>
      <c r="BD53" s="609"/>
      <c r="BE53" s="609"/>
      <c r="BF53" s="609"/>
      <c r="BG53" s="609"/>
      <c r="BH53" s="608"/>
      <c r="BI53" s="608"/>
      <c r="BJ53" s="157"/>
      <c r="BK53" s="942"/>
      <c r="BL53" s="942"/>
      <c r="BM53" s="942"/>
      <c r="BN53" s="942"/>
      <c r="BO53" s="942"/>
      <c r="BP53" s="942"/>
      <c r="BQ53" s="942"/>
      <c r="BR53" s="942"/>
      <c r="BS53" s="942"/>
      <c r="BT53" s="942"/>
      <c r="BU53" s="942"/>
      <c r="BV53" s="942"/>
    </row>
    <row r="54" spans="1:74" x14ac:dyDescent="0.2">
      <c r="A54" s="552"/>
      <c r="B54" s="552"/>
      <c r="C54" s="552"/>
      <c r="D54" s="552"/>
      <c r="E54" s="552"/>
      <c r="F54" s="552"/>
      <c r="G54" s="552"/>
      <c r="H54" s="552"/>
      <c r="I54" s="552"/>
      <c r="J54" s="552"/>
      <c r="K54" s="552"/>
      <c r="L54" s="552"/>
      <c r="M54" s="552"/>
      <c r="N54" s="552"/>
      <c r="O54" s="552"/>
      <c r="P54" s="552"/>
      <c r="Q54" s="552"/>
      <c r="R54" s="552"/>
      <c r="S54" s="552"/>
      <c r="T54" s="552"/>
      <c r="U54" s="552"/>
      <c r="V54" s="552"/>
      <c r="W54" s="552"/>
      <c r="X54" s="552"/>
      <c r="Y54" s="552"/>
      <c r="Z54" s="552"/>
      <c r="AA54" s="552"/>
      <c r="AB54" s="552"/>
      <c r="AC54" s="552"/>
      <c r="AD54" s="552"/>
      <c r="AE54" s="552"/>
      <c r="AF54" s="552"/>
      <c r="AG54" s="552"/>
      <c r="AH54" s="552"/>
      <c r="AI54" s="552"/>
      <c r="AJ54" s="552"/>
      <c r="AK54" s="552"/>
      <c r="AL54" s="552"/>
      <c r="AM54" s="552"/>
      <c r="AN54" s="552"/>
      <c r="AO54" s="552"/>
      <c r="AP54" s="552"/>
      <c r="AQ54" s="552"/>
      <c r="AR54" s="552"/>
      <c r="AS54" s="552"/>
      <c r="AT54" s="552"/>
      <c r="AU54" s="552"/>
      <c r="AV54" s="552"/>
      <c r="AW54" s="552"/>
      <c r="AX54" s="552"/>
      <c r="BE54" s="606"/>
      <c r="BK54" s="103"/>
      <c r="BL54" s="103"/>
      <c r="BM54" s="103"/>
      <c r="BN54" s="103"/>
      <c r="BO54" s="103"/>
      <c r="BP54" s="103"/>
      <c r="BQ54" s="103"/>
      <c r="BR54" s="103"/>
      <c r="BS54" s="103"/>
      <c r="BT54" s="103"/>
      <c r="BU54" s="103"/>
      <c r="BV54" s="103"/>
    </row>
    <row r="55" spans="1:74" x14ac:dyDescent="0.2">
      <c r="A55" s="552"/>
      <c r="B55" s="552"/>
      <c r="C55" s="552"/>
      <c r="D55" s="552"/>
      <c r="E55" s="552"/>
      <c r="F55" s="552"/>
      <c r="G55" s="552"/>
      <c r="H55" s="552"/>
      <c r="I55" s="552"/>
      <c r="J55" s="552"/>
      <c r="K55" s="552"/>
      <c r="L55" s="552"/>
      <c r="M55" s="552"/>
      <c r="N55" s="552"/>
      <c r="O55" s="552"/>
      <c r="P55" s="552"/>
      <c r="Q55" s="552"/>
      <c r="R55" s="552"/>
      <c r="S55" s="552"/>
      <c r="T55" s="552"/>
      <c r="U55" s="552"/>
      <c r="V55" s="552"/>
      <c r="W55" s="552"/>
      <c r="X55" s="552"/>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BE55" s="606"/>
      <c r="BK55" s="103"/>
      <c r="BL55" s="103"/>
      <c r="BM55" s="103"/>
      <c r="BN55" s="103"/>
      <c r="BO55" s="103"/>
      <c r="BP55" s="103"/>
      <c r="BQ55" s="103"/>
      <c r="BR55" s="103"/>
      <c r="BS55" s="103"/>
      <c r="BT55" s="103"/>
      <c r="BU55" s="103"/>
      <c r="BV55" s="103"/>
    </row>
    <row r="56" spans="1:74" x14ac:dyDescent="0.2">
      <c r="A56" s="552"/>
      <c r="B56" s="552"/>
      <c r="C56" s="552"/>
      <c r="D56" s="552"/>
      <c r="E56" s="552"/>
      <c r="F56" s="552"/>
      <c r="G56" s="552"/>
      <c r="H56" s="552"/>
      <c r="I56" s="552"/>
      <c r="J56" s="552"/>
      <c r="K56" s="552"/>
      <c r="L56" s="552"/>
      <c r="M56" s="552"/>
      <c r="N56" s="552"/>
      <c r="O56" s="552"/>
      <c r="P56" s="552"/>
      <c r="Q56" s="552"/>
      <c r="R56" s="552"/>
      <c r="S56" s="552"/>
      <c r="T56" s="552"/>
      <c r="U56" s="552"/>
      <c r="V56" s="552"/>
      <c r="W56" s="552"/>
      <c r="X56" s="552"/>
      <c r="Y56" s="552"/>
      <c r="Z56" s="552"/>
      <c r="AA56" s="552"/>
      <c r="AB56" s="552"/>
      <c r="AC56" s="552"/>
      <c r="AD56" s="552"/>
      <c r="AE56" s="552"/>
      <c r="AF56" s="552"/>
      <c r="AG56" s="552"/>
      <c r="AH56" s="552"/>
      <c r="AI56" s="552"/>
      <c r="AJ56" s="552"/>
      <c r="AK56" s="552"/>
      <c r="AL56" s="552"/>
      <c r="AM56" s="552"/>
      <c r="AN56" s="552"/>
      <c r="AO56" s="552"/>
      <c r="AP56" s="552"/>
      <c r="AQ56" s="552"/>
      <c r="AR56" s="552"/>
      <c r="AS56" s="552"/>
      <c r="AT56" s="552"/>
      <c r="AU56" s="552"/>
      <c r="AV56" s="552"/>
      <c r="AW56" s="552"/>
      <c r="AX56" s="552"/>
      <c r="BE56" s="606"/>
      <c r="BK56" s="103"/>
      <c r="BL56" s="103"/>
      <c r="BM56" s="103"/>
      <c r="BN56" s="103"/>
      <c r="BO56" s="103"/>
      <c r="BP56" s="103"/>
      <c r="BQ56" s="103"/>
      <c r="BR56" s="103"/>
      <c r="BS56" s="103"/>
      <c r="BT56" s="103"/>
      <c r="BU56" s="103"/>
      <c r="BV56" s="103"/>
    </row>
    <row r="57" spans="1:74" x14ac:dyDescent="0.2">
      <c r="A57" s="552"/>
      <c r="B57" s="552"/>
      <c r="C57" s="552"/>
      <c r="D57" s="552"/>
      <c r="E57" s="552"/>
      <c r="F57" s="552"/>
      <c r="G57" s="552"/>
      <c r="H57" s="552"/>
      <c r="I57" s="552"/>
      <c r="J57" s="552"/>
      <c r="K57" s="552"/>
      <c r="L57" s="552"/>
      <c r="M57" s="552"/>
      <c r="N57" s="552"/>
      <c r="O57" s="552"/>
      <c r="P57" s="552"/>
      <c r="Q57" s="552"/>
      <c r="R57" s="552"/>
      <c r="S57" s="552"/>
      <c r="T57" s="552"/>
      <c r="U57" s="552"/>
      <c r="V57" s="552"/>
      <c r="W57" s="552"/>
      <c r="X57" s="552"/>
      <c r="Y57" s="552"/>
      <c r="Z57" s="552"/>
      <c r="AA57" s="552"/>
      <c r="AB57" s="552"/>
      <c r="AC57" s="552"/>
      <c r="AD57" s="552"/>
      <c r="AE57" s="552"/>
      <c r="AF57" s="552"/>
      <c r="AG57" s="552"/>
      <c r="AH57" s="552"/>
      <c r="AI57" s="552"/>
      <c r="AJ57" s="552"/>
      <c r="AK57" s="552"/>
      <c r="AL57" s="552"/>
      <c r="AM57" s="552"/>
      <c r="AN57" s="552"/>
      <c r="AO57" s="552"/>
      <c r="AP57" s="552"/>
      <c r="AQ57" s="552"/>
      <c r="AR57" s="552"/>
      <c r="AS57" s="552"/>
      <c r="AT57" s="552"/>
      <c r="AU57" s="552"/>
      <c r="AV57" s="552"/>
      <c r="AW57" s="552"/>
      <c r="AX57" s="552"/>
      <c r="BE57" s="606"/>
      <c r="BK57" s="103"/>
      <c r="BL57" s="103"/>
      <c r="BM57" s="103"/>
      <c r="BN57" s="103"/>
      <c r="BO57" s="103"/>
      <c r="BP57" s="103"/>
      <c r="BQ57" s="103"/>
      <c r="BR57" s="103"/>
      <c r="BS57" s="103"/>
      <c r="BT57" s="103"/>
      <c r="BU57" s="103"/>
      <c r="BV57" s="103"/>
    </row>
    <row r="58" spans="1:74" x14ac:dyDescent="0.2">
      <c r="A58" s="552"/>
      <c r="B58" s="552"/>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552"/>
      <c r="BE58" s="606"/>
      <c r="BK58" s="103"/>
      <c r="BL58" s="103"/>
      <c r="BM58" s="103"/>
      <c r="BN58" s="103"/>
      <c r="BO58" s="103"/>
      <c r="BP58" s="103"/>
      <c r="BQ58" s="103"/>
      <c r="BR58" s="103"/>
      <c r="BS58" s="103"/>
      <c r="BT58" s="103"/>
      <c r="BU58" s="103"/>
      <c r="BV58" s="103"/>
    </row>
    <row r="59" spans="1:74" x14ac:dyDescent="0.2">
      <c r="A59" s="552"/>
      <c r="B59" s="552"/>
      <c r="C59" s="552"/>
      <c r="D59" s="552"/>
      <c r="E59" s="552"/>
      <c r="F59" s="552"/>
      <c r="G59" s="552"/>
      <c r="H59" s="552"/>
      <c r="I59" s="552"/>
      <c r="J59" s="552"/>
      <c r="K59" s="552"/>
      <c r="L59" s="552"/>
      <c r="M59" s="552"/>
      <c r="N59" s="552"/>
      <c r="O59" s="552"/>
      <c r="P59" s="552"/>
      <c r="Q59" s="552"/>
      <c r="R59" s="552"/>
      <c r="S59" s="552"/>
      <c r="T59" s="552"/>
      <c r="U59" s="552"/>
      <c r="V59" s="552"/>
      <c r="W59" s="552"/>
      <c r="X59" s="552"/>
      <c r="Y59" s="552"/>
      <c r="Z59" s="552"/>
      <c r="AA59" s="552"/>
      <c r="AB59" s="552"/>
      <c r="AC59" s="552"/>
      <c r="AD59" s="552"/>
      <c r="AE59" s="552"/>
      <c r="AF59" s="552"/>
      <c r="AG59" s="552"/>
      <c r="AH59" s="552"/>
      <c r="AI59" s="552"/>
      <c r="AJ59" s="552"/>
      <c r="AK59" s="552"/>
      <c r="AL59" s="552"/>
      <c r="AM59" s="552"/>
      <c r="AN59" s="552"/>
      <c r="AO59" s="552"/>
      <c r="AP59" s="552"/>
      <c r="AQ59" s="552"/>
      <c r="AR59" s="552"/>
      <c r="AS59" s="552"/>
      <c r="AT59" s="552"/>
      <c r="AU59" s="552"/>
      <c r="AV59" s="552"/>
      <c r="AW59" s="552"/>
      <c r="AX59" s="552"/>
      <c r="BE59" s="606"/>
      <c r="BK59" s="103"/>
      <c r="BL59" s="103"/>
      <c r="BM59" s="103"/>
      <c r="BN59" s="103"/>
      <c r="BO59" s="103"/>
      <c r="BP59" s="103"/>
      <c r="BQ59" s="103"/>
      <c r="BR59" s="103"/>
      <c r="BS59" s="103"/>
      <c r="BT59" s="103"/>
      <c r="BU59" s="103"/>
      <c r="BV59" s="103"/>
    </row>
    <row r="60" spans="1:74" x14ac:dyDescent="0.2">
      <c r="A60" s="552"/>
      <c r="B60" s="552"/>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c r="AD60" s="552"/>
      <c r="AE60" s="552"/>
      <c r="AF60" s="552"/>
      <c r="AG60" s="552"/>
      <c r="AH60" s="552"/>
      <c r="AI60" s="552"/>
      <c r="AJ60" s="552"/>
      <c r="AK60" s="552"/>
      <c r="AL60" s="552"/>
      <c r="AM60" s="552"/>
      <c r="AN60" s="552"/>
      <c r="AO60" s="552"/>
      <c r="AP60" s="552"/>
      <c r="AQ60" s="552"/>
      <c r="AR60" s="552"/>
      <c r="AS60" s="552"/>
      <c r="AT60" s="552"/>
      <c r="AU60" s="552"/>
      <c r="AV60" s="552"/>
      <c r="AW60" s="552"/>
      <c r="AX60" s="552"/>
      <c r="BE60" s="606"/>
      <c r="BK60" s="103"/>
      <c r="BL60" s="103"/>
      <c r="BM60" s="103"/>
      <c r="BN60" s="103"/>
      <c r="BO60" s="103"/>
      <c r="BP60" s="103"/>
      <c r="BQ60" s="103"/>
      <c r="BR60" s="103"/>
      <c r="BS60" s="103"/>
      <c r="BT60" s="103"/>
      <c r="BU60" s="103"/>
      <c r="BV60" s="103"/>
    </row>
    <row r="61" spans="1:74" x14ac:dyDescent="0.2">
      <c r="A61" s="552"/>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B61" s="552"/>
      <c r="AC61" s="552"/>
      <c r="AD61" s="552"/>
      <c r="AE61" s="552"/>
      <c r="AF61" s="552"/>
      <c r="AG61" s="552"/>
      <c r="AH61" s="552"/>
      <c r="AI61" s="552"/>
      <c r="AJ61" s="552"/>
      <c r="AK61" s="552"/>
      <c r="AL61" s="552"/>
      <c r="AM61" s="552"/>
      <c r="AN61" s="552"/>
      <c r="AO61" s="552"/>
      <c r="AP61" s="552"/>
      <c r="AQ61" s="552"/>
      <c r="AR61" s="552"/>
      <c r="AS61" s="552"/>
      <c r="AT61" s="552"/>
      <c r="AU61" s="552"/>
      <c r="AV61" s="552"/>
      <c r="AW61" s="552"/>
      <c r="AX61" s="552"/>
      <c r="BE61" s="606"/>
      <c r="BK61" s="103"/>
      <c r="BL61" s="103"/>
      <c r="BM61" s="103"/>
      <c r="BN61" s="103"/>
      <c r="BO61" s="103"/>
      <c r="BP61" s="103"/>
      <c r="BQ61" s="103"/>
      <c r="BR61" s="103"/>
      <c r="BS61" s="103"/>
      <c r="BT61" s="103"/>
      <c r="BU61" s="103"/>
      <c r="BV61" s="103"/>
    </row>
    <row r="62" spans="1:74" x14ac:dyDescent="0.2">
      <c r="A62" s="552"/>
      <c r="B62" s="552"/>
      <c r="C62" s="552"/>
      <c r="D62" s="552"/>
      <c r="E62" s="552"/>
      <c r="F62" s="552"/>
      <c r="G62" s="552"/>
      <c r="H62" s="552"/>
      <c r="I62" s="552"/>
      <c r="J62" s="552"/>
      <c r="K62" s="552"/>
      <c r="L62" s="552"/>
      <c r="M62" s="552"/>
      <c r="N62" s="552"/>
      <c r="O62" s="552"/>
      <c r="P62" s="552"/>
      <c r="Q62" s="552"/>
      <c r="R62" s="552"/>
      <c r="S62" s="552"/>
      <c r="T62" s="552"/>
      <c r="U62" s="552"/>
      <c r="V62" s="552"/>
      <c r="W62" s="552"/>
      <c r="X62" s="552"/>
      <c r="Y62" s="552"/>
      <c r="Z62" s="552"/>
      <c r="AA62" s="552"/>
      <c r="AB62" s="552"/>
      <c r="AC62" s="552"/>
      <c r="AD62" s="552"/>
      <c r="AE62" s="552"/>
      <c r="AF62" s="552"/>
      <c r="AG62" s="552"/>
      <c r="AH62" s="552"/>
      <c r="AI62" s="552"/>
      <c r="AJ62" s="552"/>
      <c r="AK62" s="552"/>
      <c r="AL62" s="552"/>
      <c r="AM62" s="552"/>
      <c r="AN62" s="552"/>
      <c r="AO62" s="552"/>
      <c r="AP62" s="552"/>
      <c r="AQ62" s="552"/>
      <c r="AR62" s="552"/>
      <c r="AS62" s="552"/>
      <c r="AT62" s="552"/>
      <c r="AU62" s="552"/>
      <c r="AV62" s="552"/>
      <c r="AW62" s="552"/>
      <c r="AX62" s="552"/>
      <c r="BE62" s="606"/>
      <c r="BK62" s="103"/>
      <c r="BL62" s="103"/>
      <c r="BM62" s="103"/>
      <c r="BN62" s="103"/>
      <c r="BO62" s="103"/>
      <c r="BP62" s="103"/>
      <c r="BQ62" s="103"/>
      <c r="BR62" s="103"/>
      <c r="BS62" s="103"/>
      <c r="BT62" s="103"/>
      <c r="BU62" s="103"/>
      <c r="BV62" s="103"/>
    </row>
    <row r="63" spans="1:74" x14ac:dyDescent="0.2">
      <c r="A63" s="552"/>
      <c r="B63" s="552"/>
      <c r="C63" s="552"/>
      <c r="D63" s="552"/>
      <c r="E63" s="552"/>
      <c r="F63" s="552"/>
      <c r="G63" s="552"/>
      <c r="H63" s="552"/>
      <c r="I63" s="552"/>
      <c r="J63" s="552"/>
      <c r="K63" s="552"/>
      <c r="L63" s="552"/>
      <c r="M63" s="552"/>
      <c r="N63" s="552"/>
      <c r="O63" s="552"/>
      <c r="P63" s="552"/>
      <c r="Q63" s="552"/>
      <c r="R63" s="552"/>
      <c r="S63" s="552"/>
      <c r="T63" s="552"/>
      <c r="U63" s="552"/>
      <c r="V63" s="552"/>
      <c r="W63" s="552"/>
      <c r="X63" s="552"/>
      <c r="Y63" s="552"/>
      <c r="Z63" s="552"/>
      <c r="AA63" s="552"/>
      <c r="AB63" s="552"/>
      <c r="AC63" s="552"/>
      <c r="AD63" s="552"/>
      <c r="AE63" s="552"/>
      <c r="AF63" s="552"/>
      <c r="AG63" s="552"/>
      <c r="AH63" s="552"/>
      <c r="AI63" s="552"/>
      <c r="AJ63" s="552"/>
      <c r="AK63" s="552"/>
      <c r="AL63" s="552"/>
      <c r="AM63" s="552"/>
      <c r="AN63" s="552"/>
      <c r="AO63" s="552"/>
      <c r="AP63" s="552"/>
      <c r="AQ63" s="552"/>
      <c r="AR63" s="552"/>
      <c r="AS63" s="552"/>
      <c r="AT63" s="552"/>
      <c r="AU63" s="552"/>
      <c r="AV63" s="552"/>
      <c r="AW63" s="552"/>
      <c r="AX63" s="552"/>
      <c r="BE63" s="606"/>
      <c r="BK63" s="103"/>
      <c r="BL63" s="103"/>
      <c r="BM63" s="103"/>
      <c r="BN63" s="103"/>
      <c r="BO63" s="103"/>
      <c r="BP63" s="103"/>
      <c r="BQ63" s="103"/>
      <c r="BR63" s="103"/>
      <c r="BS63" s="103"/>
      <c r="BT63" s="103"/>
      <c r="BU63" s="103"/>
      <c r="BV63" s="103"/>
    </row>
    <row r="64" spans="1:74" x14ac:dyDescent="0.2">
      <c r="A64" s="552"/>
      <c r="B64" s="552"/>
      <c r="C64" s="552"/>
      <c r="D64" s="552"/>
      <c r="E64" s="552"/>
      <c r="F64" s="552"/>
      <c r="G64" s="552"/>
      <c r="H64" s="552"/>
      <c r="I64" s="552"/>
      <c r="J64" s="552"/>
      <c r="K64" s="552"/>
      <c r="L64" s="552"/>
      <c r="M64" s="552"/>
      <c r="N64" s="552"/>
      <c r="O64" s="552"/>
      <c r="P64" s="552"/>
      <c r="Q64" s="552"/>
      <c r="R64" s="552"/>
      <c r="S64" s="552"/>
      <c r="T64" s="552"/>
      <c r="U64" s="552"/>
      <c r="V64" s="552"/>
      <c r="W64" s="552"/>
      <c r="X64" s="552"/>
      <c r="Y64" s="552"/>
      <c r="Z64" s="552"/>
      <c r="AA64" s="552"/>
      <c r="AB64" s="552"/>
      <c r="AC64" s="552"/>
      <c r="AD64" s="552"/>
      <c r="AE64" s="552"/>
      <c r="AF64" s="552"/>
      <c r="AG64" s="552"/>
      <c r="AH64" s="552"/>
      <c r="AI64" s="552"/>
      <c r="AJ64" s="552"/>
      <c r="AK64" s="552"/>
      <c r="AL64" s="552"/>
      <c r="AM64" s="552"/>
      <c r="AN64" s="552"/>
      <c r="AO64" s="552"/>
      <c r="AP64" s="552"/>
      <c r="AQ64" s="552"/>
      <c r="AR64" s="552"/>
      <c r="AS64" s="552"/>
      <c r="AT64" s="552"/>
      <c r="AU64" s="552"/>
      <c r="AV64" s="552"/>
      <c r="AW64" s="552"/>
      <c r="AX64" s="552"/>
      <c r="BE64" s="606"/>
      <c r="BK64" s="103"/>
      <c r="BL64" s="103"/>
      <c r="BM64" s="103"/>
      <c r="BN64" s="103"/>
      <c r="BO64" s="103"/>
      <c r="BP64" s="103"/>
      <c r="BQ64" s="103"/>
      <c r="BR64" s="103"/>
      <c r="BS64" s="103"/>
      <c r="BT64" s="103"/>
      <c r="BU64" s="103"/>
      <c r="BV64" s="103"/>
    </row>
    <row r="65" spans="57:74" x14ac:dyDescent="0.2">
      <c r="BE65" s="606"/>
      <c r="BK65" s="103"/>
      <c r="BL65" s="103"/>
      <c r="BM65" s="103"/>
      <c r="BN65" s="103"/>
      <c r="BO65" s="103"/>
      <c r="BP65" s="103"/>
      <c r="BQ65" s="103"/>
      <c r="BR65" s="103"/>
      <c r="BS65" s="103"/>
      <c r="BT65" s="103"/>
      <c r="BU65" s="103"/>
      <c r="BV65" s="103"/>
    </row>
    <row r="66" spans="57:74" x14ac:dyDescent="0.2">
      <c r="BK66" s="103"/>
      <c r="BL66" s="103"/>
      <c r="BM66" s="103"/>
      <c r="BN66" s="103"/>
      <c r="BO66" s="103"/>
      <c r="BP66" s="103"/>
      <c r="BQ66" s="103"/>
      <c r="BR66" s="103"/>
      <c r="BS66" s="103"/>
      <c r="BT66" s="103"/>
      <c r="BU66" s="103"/>
      <c r="BV66" s="103"/>
    </row>
    <row r="67" spans="57:74" x14ac:dyDescent="0.2">
      <c r="BK67" s="103"/>
      <c r="BL67" s="103"/>
      <c r="BM67" s="103"/>
      <c r="BN67" s="103"/>
      <c r="BO67" s="103"/>
      <c r="BP67" s="103"/>
      <c r="BQ67" s="103"/>
      <c r="BR67" s="103"/>
      <c r="BS67" s="103"/>
      <c r="BT67" s="103"/>
      <c r="BU67" s="103"/>
      <c r="BV67" s="103"/>
    </row>
    <row r="68" spans="57:74" x14ac:dyDescent="0.2">
      <c r="BK68" s="103"/>
      <c r="BL68" s="103"/>
      <c r="BM68" s="103"/>
      <c r="BN68" s="103"/>
      <c r="BO68" s="103"/>
      <c r="BP68" s="103"/>
      <c r="BQ68" s="103"/>
      <c r="BR68" s="103"/>
      <c r="BS68" s="103"/>
      <c r="BT68" s="103"/>
      <c r="BU68" s="103"/>
      <c r="BV68" s="103"/>
    </row>
    <row r="69" spans="57:74" x14ac:dyDescent="0.2">
      <c r="BK69" s="103"/>
      <c r="BL69" s="103"/>
      <c r="BM69" s="103"/>
      <c r="BN69" s="103"/>
      <c r="BO69" s="103"/>
      <c r="BP69" s="103"/>
      <c r="BQ69" s="103"/>
      <c r="BR69" s="103"/>
      <c r="BS69" s="103"/>
      <c r="BT69" s="103"/>
      <c r="BU69" s="103"/>
      <c r="BV69" s="103"/>
    </row>
    <row r="70" spans="57:74" x14ac:dyDescent="0.2">
      <c r="BK70" s="103"/>
      <c r="BL70" s="103"/>
      <c r="BM70" s="103"/>
      <c r="BN70" s="103"/>
      <c r="BO70" s="103"/>
      <c r="BP70" s="103"/>
      <c r="BQ70" s="103"/>
      <c r="BR70" s="103"/>
      <c r="BS70" s="103"/>
      <c r="BT70" s="103"/>
      <c r="BU70" s="103"/>
      <c r="BV70" s="103"/>
    </row>
    <row r="71" spans="57:74" x14ac:dyDescent="0.2">
      <c r="BK71" s="103"/>
      <c r="BL71" s="103"/>
      <c r="BM71" s="103"/>
      <c r="BN71" s="103"/>
      <c r="BO71" s="103"/>
      <c r="BP71" s="103"/>
      <c r="BQ71" s="103"/>
      <c r="BR71" s="103"/>
      <c r="BS71" s="103"/>
      <c r="BT71" s="103"/>
      <c r="BU71" s="103"/>
      <c r="BV71" s="103"/>
    </row>
    <row r="72" spans="57:74" x14ac:dyDescent="0.2">
      <c r="BK72" s="103"/>
      <c r="BL72" s="103"/>
      <c r="BM72" s="103"/>
      <c r="BN72" s="103"/>
      <c r="BO72" s="103"/>
      <c r="BP72" s="103"/>
      <c r="BQ72" s="103"/>
      <c r="BR72" s="103"/>
      <c r="BS72" s="103"/>
      <c r="BT72" s="103"/>
      <c r="BU72" s="103"/>
      <c r="BV72" s="103"/>
    </row>
    <row r="73" spans="57:74" x14ac:dyDescent="0.2">
      <c r="BK73" s="103"/>
      <c r="BL73" s="103"/>
      <c r="BM73" s="103"/>
      <c r="BN73" s="103"/>
      <c r="BO73" s="103"/>
      <c r="BP73" s="103"/>
      <c r="BQ73" s="103"/>
      <c r="BR73" s="103"/>
      <c r="BS73" s="103"/>
      <c r="BT73" s="103"/>
      <c r="BU73" s="103"/>
      <c r="BV73" s="103"/>
    </row>
    <row r="74" spans="57:74" x14ac:dyDescent="0.2">
      <c r="BK74" s="103"/>
      <c r="BL74" s="103"/>
      <c r="BM74" s="103"/>
      <c r="BN74" s="103"/>
      <c r="BO74" s="103"/>
      <c r="BP74" s="103"/>
      <c r="BQ74" s="103"/>
      <c r="BR74" s="103"/>
      <c r="BS74" s="103"/>
      <c r="BT74" s="103"/>
      <c r="BU74" s="103"/>
      <c r="BV74" s="103"/>
    </row>
    <row r="75" spans="57:74" x14ac:dyDescent="0.2">
      <c r="BK75" s="103"/>
      <c r="BL75" s="103"/>
      <c r="BM75" s="103"/>
      <c r="BN75" s="103"/>
      <c r="BO75" s="103"/>
      <c r="BP75" s="103"/>
      <c r="BQ75" s="103"/>
      <c r="BR75" s="103"/>
      <c r="BS75" s="103"/>
      <c r="BT75" s="103"/>
      <c r="BU75" s="103"/>
      <c r="BV75" s="103"/>
    </row>
    <row r="76" spans="57:74" x14ac:dyDescent="0.2">
      <c r="BK76" s="103"/>
      <c r="BL76" s="103"/>
      <c r="BM76" s="103"/>
      <c r="BN76" s="103"/>
      <c r="BO76" s="103"/>
      <c r="BP76" s="103"/>
      <c r="BQ76" s="103"/>
      <c r="BR76" s="103"/>
      <c r="BS76" s="103"/>
      <c r="BT76" s="103"/>
      <c r="BU76" s="103"/>
      <c r="BV76" s="103"/>
    </row>
    <row r="77" spans="57:74" x14ac:dyDescent="0.2">
      <c r="BK77" s="103"/>
      <c r="BL77" s="103"/>
      <c r="BM77" s="103"/>
      <c r="BN77" s="103"/>
      <c r="BO77" s="103"/>
      <c r="BP77" s="103"/>
      <c r="BQ77" s="103"/>
      <c r="BR77" s="103"/>
      <c r="BS77" s="103"/>
      <c r="BT77" s="103"/>
      <c r="BU77" s="103"/>
      <c r="BV77" s="103"/>
    </row>
    <row r="78" spans="57:74" x14ac:dyDescent="0.2">
      <c r="BK78" s="103"/>
      <c r="BL78" s="103"/>
      <c r="BM78" s="103"/>
      <c r="BN78" s="103"/>
      <c r="BO78" s="103"/>
      <c r="BP78" s="103"/>
      <c r="BQ78" s="103"/>
      <c r="BR78" s="103"/>
      <c r="BS78" s="103"/>
      <c r="BT78" s="103"/>
      <c r="BU78" s="103"/>
      <c r="BV78" s="103"/>
    </row>
    <row r="79" spans="57:74" x14ac:dyDescent="0.2">
      <c r="BK79" s="103"/>
      <c r="BL79" s="103"/>
      <c r="BM79" s="103"/>
      <c r="BN79" s="103"/>
      <c r="BO79" s="103"/>
      <c r="BP79" s="103"/>
      <c r="BQ79" s="103"/>
      <c r="BR79" s="103"/>
      <c r="BS79" s="103"/>
      <c r="BT79" s="103"/>
      <c r="BU79" s="103"/>
      <c r="BV79" s="103"/>
    </row>
    <row r="80" spans="57:74" x14ac:dyDescent="0.2">
      <c r="BK80" s="103"/>
      <c r="BL80" s="103"/>
      <c r="BM80" s="103"/>
      <c r="BN80" s="103"/>
      <c r="BO80" s="103"/>
      <c r="BP80" s="103"/>
      <c r="BQ80" s="103"/>
      <c r="BR80" s="103"/>
      <c r="BS80" s="103"/>
      <c r="BT80" s="103"/>
      <c r="BU80" s="103"/>
      <c r="BV80" s="103"/>
    </row>
    <row r="81" spans="63:74" x14ac:dyDescent="0.2">
      <c r="BK81" s="103"/>
      <c r="BL81" s="103"/>
      <c r="BM81" s="103"/>
      <c r="BN81" s="103"/>
      <c r="BO81" s="103"/>
      <c r="BP81" s="103"/>
      <c r="BQ81" s="103"/>
      <c r="BR81" s="103"/>
      <c r="BS81" s="103"/>
      <c r="BT81" s="103"/>
      <c r="BU81" s="103"/>
      <c r="BV81" s="103"/>
    </row>
    <row r="82" spans="63:74" x14ac:dyDescent="0.2">
      <c r="BK82" s="103"/>
      <c r="BL82" s="103"/>
      <c r="BM82" s="103"/>
      <c r="BN82" s="103"/>
      <c r="BO82" s="103"/>
      <c r="BP82" s="103"/>
      <c r="BQ82" s="103"/>
      <c r="BR82" s="103"/>
      <c r="BS82" s="103"/>
      <c r="BT82" s="103"/>
      <c r="BU82" s="103"/>
      <c r="BV82" s="103"/>
    </row>
    <row r="83" spans="63:74" x14ac:dyDescent="0.2">
      <c r="BK83" s="103"/>
      <c r="BL83" s="103"/>
      <c r="BM83" s="103"/>
      <c r="BN83" s="103"/>
      <c r="BO83" s="103"/>
      <c r="BP83" s="103"/>
      <c r="BQ83" s="103"/>
      <c r="BR83" s="103"/>
      <c r="BS83" s="103"/>
      <c r="BT83" s="103"/>
      <c r="BU83" s="103"/>
      <c r="BV83" s="103"/>
    </row>
    <row r="84" spans="63:74" x14ac:dyDescent="0.2">
      <c r="BK84" s="103"/>
      <c r="BL84" s="103"/>
      <c r="BM84" s="103"/>
      <c r="BN84" s="103"/>
      <c r="BO84" s="103"/>
      <c r="BP84" s="103"/>
      <c r="BQ84" s="103"/>
      <c r="BR84" s="103"/>
      <c r="BS84" s="103"/>
      <c r="BT84" s="103"/>
      <c r="BU84" s="103"/>
      <c r="BV84" s="103"/>
    </row>
    <row r="85" spans="63:74" x14ac:dyDescent="0.2">
      <c r="BK85" s="103"/>
      <c r="BL85" s="103"/>
      <c r="BM85" s="103"/>
      <c r="BN85" s="103"/>
      <c r="BO85" s="103"/>
      <c r="BP85" s="103"/>
      <c r="BQ85" s="103"/>
      <c r="BR85" s="103"/>
      <c r="BS85" s="103"/>
      <c r="BT85" s="103"/>
      <c r="BU85" s="103"/>
      <c r="BV85" s="103"/>
    </row>
    <row r="86" spans="63:74" x14ac:dyDescent="0.2">
      <c r="BK86" s="103"/>
      <c r="BL86" s="103"/>
      <c r="BM86" s="103"/>
      <c r="BN86" s="103"/>
      <c r="BO86" s="103"/>
      <c r="BP86" s="103"/>
      <c r="BQ86" s="103"/>
      <c r="BR86" s="103"/>
      <c r="BS86" s="103"/>
      <c r="BT86" s="103"/>
      <c r="BU86" s="103"/>
      <c r="BV86" s="103"/>
    </row>
    <row r="87" spans="63:74" x14ac:dyDescent="0.2">
      <c r="BK87" s="103"/>
      <c r="BL87" s="103"/>
      <c r="BM87" s="103"/>
      <c r="BN87" s="103"/>
      <c r="BO87" s="103"/>
      <c r="BP87" s="103"/>
      <c r="BQ87" s="103"/>
      <c r="BR87" s="103"/>
      <c r="BS87" s="103"/>
      <c r="BT87" s="103"/>
      <c r="BU87" s="103"/>
      <c r="BV87" s="103"/>
    </row>
    <row r="88" spans="63:74" x14ac:dyDescent="0.2">
      <c r="BK88" s="103"/>
      <c r="BL88" s="103"/>
      <c r="BM88" s="103"/>
      <c r="BN88" s="103"/>
      <c r="BO88" s="103"/>
      <c r="BP88" s="103"/>
      <c r="BQ88" s="103"/>
      <c r="BR88" s="103"/>
      <c r="BS88" s="103"/>
      <c r="BT88" s="103"/>
      <c r="BU88" s="103"/>
      <c r="BV88" s="103"/>
    </row>
    <row r="89" spans="63:74" x14ac:dyDescent="0.2">
      <c r="BK89" s="103"/>
      <c r="BL89" s="103"/>
      <c r="BM89" s="103"/>
      <c r="BN89" s="103"/>
      <c r="BO89" s="103"/>
      <c r="BP89" s="103"/>
      <c r="BQ89" s="103"/>
      <c r="BR89" s="103"/>
      <c r="BS89" s="103"/>
      <c r="BT89" s="103"/>
      <c r="BU89" s="103"/>
      <c r="BV89" s="103"/>
    </row>
    <row r="90" spans="63:74" x14ac:dyDescent="0.2">
      <c r="BK90" s="103"/>
      <c r="BL90" s="103"/>
      <c r="BM90" s="103"/>
      <c r="BN90" s="103"/>
      <c r="BO90" s="103"/>
      <c r="BP90" s="103"/>
      <c r="BQ90" s="103"/>
      <c r="BR90" s="103"/>
      <c r="BS90" s="103"/>
      <c r="BT90" s="103"/>
      <c r="BU90" s="103"/>
      <c r="BV90" s="103"/>
    </row>
    <row r="91" spans="63:74" x14ac:dyDescent="0.2">
      <c r="BK91" s="103"/>
      <c r="BL91" s="103"/>
      <c r="BM91" s="103"/>
      <c r="BN91" s="103"/>
      <c r="BO91" s="103"/>
      <c r="BP91" s="103"/>
      <c r="BQ91" s="103"/>
      <c r="BR91" s="103"/>
      <c r="BS91" s="103"/>
      <c r="BT91" s="103"/>
      <c r="BU91" s="103"/>
      <c r="BV91" s="103"/>
    </row>
    <row r="92" spans="63:74" x14ac:dyDescent="0.2">
      <c r="BK92" s="103"/>
      <c r="BL92" s="103"/>
      <c r="BM92" s="103"/>
      <c r="BN92" s="103"/>
      <c r="BO92" s="103"/>
      <c r="BP92" s="103"/>
      <c r="BQ92" s="103"/>
      <c r="BR92" s="103"/>
      <c r="BS92" s="103"/>
      <c r="BT92" s="103"/>
      <c r="BU92" s="103"/>
      <c r="BV92" s="103"/>
    </row>
    <row r="93" spans="63:74" x14ac:dyDescent="0.2">
      <c r="BK93" s="103"/>
      <c r="BL93" s="103"/>
      <c r="BM93" s="103"/>
      <c r="BN93" s="103"/>
      <c r="BO93" s="103"/>
      <c r="BP93" s="103"/>
      <c r="BQ93" s="103"/>
      <c r="BR93" s="103"/>
      <c r="BS93" s="103"/>
      <c r="BT93" s="103"/>
      <c r="BU93" s="103"/>
      <c r="BV93" s="103"/>
    </row>
    <row r="94" spans="63:74" x14ac:dyDescent="0.2">
      <c r="BK94" s="103"/>
      <c r="BL94" s="103"/>
      <c r="BM94" s="103"/>
      <c r="BN94" s="103"/>
      <c r="BO94" s="103"/>
      <c r="BP94" s="103"/>
      <c r="BQ94" s="103"/>
      <c r="BR94" s="103"/>
      <c r="BS94" s="103"/>
      <c r="BT94" s="103"/>
      <c r="BU94" s="103"/>
      <c r="BV94" s="103"/>
    </row>
    <row r="95" spans="63:74" x14ac:dyDescent="0.2">
      <c r="BK95" s="103"/>
      <c r="BL95" s="103"/>
      <c r="BM95" s="103"/>
      <c r="BN95" s="103"/>
      <c r="BO95" s="103"/>
      <c r="BP95" s="103"/>
      <c r="BQ95" s="103"/>
      <c r="BR95" s="103"/>
      <c r="BS95" s="103"/>
      <c r="BT95" s="103"/>
      <c r="BU95" s="103"/>
      <c r="BV95" s="103"/>
    </row>
    <row r="96" spans="63:74" x14ac:dyDescent="0.2">
      <c r="BK96" s="103"/>
      <c r="BL96" s="103"/>
      <c r="BM96" s="103"/>
      <c r="BN96" s="103"/>
      <c r="BO96" s="103"/>
      <c r="BP96" s="103"/>
      <c r="BQ96" s="103"/>
      <c r="BR96" s="103"/>
      <c r="BS96" s="103"/>
      <c r="BT96" s="103"/>
      <c r="BU96" s="103"/>
      <c r="BV96" s="103"/>
    </row>
    <row r="97" spans="63:74" x14ac:dyDescent="0.2">
      <c r="BK97" s="103"/>
      <c r="BL97" s="103"/>
      <c r="BM97" s="103"/>
      <c r="BN97" s="103"/>
      <c r="BO97" s="103"/>
      <c r="BP97" s="103"/>
      <c r="BQ97" s="103"/>
      <c r="BR97" s="103"/>
      <c r="BS97" s="103"/>
      <c r="BT97" s="103"/>
      <c r="BU97" s="103"/>
      <c r="BV97" s="103"/>
    </row>
    <row r="98" spans="63:74" x14ac:dyDescent="0.2">
      <c r="BK98" s="103"/>
      <c r="BL98" s="103"/>
      <c r="BM98" s="103"/>
      <c r="BN98" s="103"/>
      <c r="BO98" s="103"/>
      <c r="BP98" s="103"/>
      <c r="BQ98" s="103"/>
      <c r="BR98" s="103"/>
      <c r="BS98" s="103"/>
      <c r="BT98" s="103"/>
      <c r="BU98" s="103"/>
      <c r="BV98" s="103"/>
    </row>
    <row r="99" spans="63:74" x14ac:dyDescent="0.2">
      <c r="BK99" s="103"/>
      <c r="BL99" s="103"/>
      <c r="BM99" s="103"/>
      <c r="BN99" s="103"/>
      <c r="BO99" s="103"/>
      <c r="BP99" s="103"/>
      <c r="BQ99" s="103"/>
      <c r="BR99" s="103"/>
      <c r="BS99" s="103"/>
      <c r="BT99" s="103"/>
      <c r="BU99" s="103"/>
      <c r="BV99" s="103"/>
    </row>
    <row r="100" spans="63:74" x14ac:dyDescent="0.2">
      <c r="BK100" s="103"/>
      <c r="BL100" s="103"/>
      <c r="BM100" s="103"/>
      <c r="BN100" s="103"/>
      <c r="BO100" s="103"/>
      <c r="BP100" s="103"/>
      <c r="BQ100" s="103"/>
      <c r="BR100" s="103"/>
      <c r="BS100" s="103"/>
      <c r="BT100" s="103"/>
      <c r="BU100" s="103"/>
      <c r="BV100" s="103"/>
    </row>
    <row r="101" spans="63:74" x14ac:dyDescent="0.2">
      <c r="BK101" s="103"/>
      <c r="BL101" s="103"/>
      <c r="BM101" s="103"/>
      <c r="BN101" s="103"/>
      <c r="BO101" s="103"/>
      <c r="BP101" s="103"/>
      <c r="BQ101" s="103"/>
      <c r="BR101" s="103"/>
      <c r="BS101" s="103"/>
      <c r="BT101" s="103"/>
      <c r="BU101" s="103"/>
      <c r="BV101" s="103"/>
    </row>
    <row r="102" spans="63:74" x14ac:dyDescent="0.2">
      <c r="BK102" s="103"/>
      <c r="BL102" s="103"/>
      <c r="BM102" s="103"/>
      <c r="BN102" s="103"/>
      <c r="BO102" s="103"/>
      <c r="BP102" s="103"/>
      <c r="BQ102" s="103"/>
      <c r="BR102" s="103"/>
      <c r="BS102" s="103"/>
      <c r="BT102" s="103"/>
      <c r="BU102" s="103"/>
      <c r="BV102" s="103"/>
    </row>
    <row r="103" spans="63:74" x14ac:dyDescent="0.2">
      <c r="BK103" s="103"/>
      <c r="BL103" s="103"/>
      <c r="BM103" s="103"/>
      <c r="BN103" s="103"/>
      <c r="BO103" s="103"/>
      <c r="BP103" s="103"/>
      <c r="BQ103" s="103"/>
      <c r="BR103" s="103"/>
      <c r="BS103" s="103"/>
      <c r="BT103" s="103"/>
      <c r="BU103" s="103"/>
      <c r="BV103" s="103"/>
    </row>
    <row r="104" spans="63:74" x14ac:dyDescent="0.2">
      <c r="BK104" s="103"/>
      <c r="BL104" s="103"/>
      <c r="BM104" s="103"/>
      <c r="BN104" s="103"/>
      <c r="BO104" s="103"/>
      <c r="BP104" s="103"/>
      <c r="BQ104" s="103"/>
      <c r="BR104" s="103"/>
      <c r="BS104" s="103"/>
      <c r="BT104" s="103"/>
      <c r="BU104" s="103"/>
      <c r="BV104" s="103"/>
    </row>
    <row r="105" spans="63:74" x14ac:dyDescent="0.2">
      <c r="BK105" s="103"/>
      <c r="BL105" s="103"/>
      <c r="BM105" s="103"/>
      <c r="BN105" s="103"/>
      <c r="BO105" s="103"/>
      <c r="BP105" s="103"/>
      <c r="BQ105" s="103"/>
      <c r="BR105" s="103"/>
      <c r="BS105" s="103"/>
      <c r="BT105" s="103"/>
      <c r="BU105" s="103"/>
      <c r="BV105" s="103"/>
    </row>
    <row r="106" spans="63:74" x14ac:dyDescent="0.2">
      <c r="BK106" s="103"/>
      <c r="BL106" s="103"/>
      <c r="BM106" s="103"/>
      <c r="BN106" s="103"/>
      <c r="BO106" s="103"/>
      <c r="BP106" s="103"/>
      <c r="BQ106" s="103"/>
      <c r="BR106" s="103"/>
      <c r="BS106" s="103"/>
      <c r="BT106" s="103"/>
      <c r="BU106" s="103"/>
      <c r="BV106" s="103"/>
    </row>
    <row r="107" spans="63:74" x14ac:dyDescent="0.2">
      <c r="BK107" s="103"/>
      <c r="BL107" s="103"/>
      <c r="BM107" s="103"/>
      <c r="BN107" s="103"/>
      <c r="BO107" s="103"/>
      <c r="BP107" s="103"/>
      <c r="BQ107" s="103"/>
      <c r="BR107" s="103"/>
      <c r="BS107" s="103"/>
      <c r="BT107" s="103"/>
      <c r="BU107" s="103"/>
      <c r="BV107" s="103"/>
    </row>
    <row r="108" spans="63:74" x14ac:dyDescent="0.2">
      <c r="BK108" s="103"/>
      <c r="BL108" s="103"/>
      <c r="BM108" s="103"/>
      <c r="BN108" s="103"/>
      <c r="BO108" s="103"/>
      <c r="BP108" s="103"/>
      <c r="BQ108" s="103"/>
      <c r="BR108" s="103"/>
      <c r="BS108" s="103"/>
      <c r="BT108" s="103"/>
      <c r="BU108" s="103"/>
      <c r="BV108" s="103"/>
    </row>
    <row r="109" spans="63:74" x14ac:dyDescent="0.2">
      <c r="BK109" s="103"/>
      <c r="BL109" s="103"/>
      <c r="BM109" s="103"/>
      <c r="BN109" s="103"/>
      <c r="BO109" s="103"/>
      <c r="BP109" s="103"/>
      <c r="BQ109" s="103"/>
      <c r="BR109" s="103"/>
      <c r="BS109" s="103"/>
      <c r="BT109" s="103"/>
      <c r="BU109" s="103"/>
      <c r="BV109" s="103"/>
    </row>
    <row r="110" spans="63:74" x14ac:dyDescent="0.2">
      <c r="BK110" s="103"/>
      <c r="BL110" s="103"/>
      <c r="BM110" s="103"/>
      <c r="BN110" s="103"/>
      <c r="BO110" s="103"/>
      <c r="BP110" s="103"/>
      <c r="BQ110" s="103"/>
      <c r="BR110" s="103"/>
      <c r="BS110" s="103"/>
      <c r="BT110" s="103"/>
      <c r="BU110" s="103"/>
      <c r="BV110" s="103"/>
    </row>
    <row r="111" spans="63:74" x14ac:dyDescent="0.2">
      <c r="BK111" s="103"/>
      <c r="BL111" s="103"/>
      <c r="BM111" s="103"/>
      <c r="BN111" s="103"/>
      <c r="BO111" s="103"/>
      <c r="BP111" s="103"/>
      <c r="BQ111" s="103"/>
      <c r="BR111" s="103"/>
      <c r="BS111" s="103"/>
      <c r="BT111" s="103"/>
      <c r="BU111" s="103"/>
      <c r="BV111" s="103"/>
    </row>
    <row r="112" spans="63:74" x14ac:dyDescent="0.2">
      <c r="BK112" s="103"/>
      <c r="BL112" s="103"/>
      <c r="BM112" s="103"/>
      <c r="BN112" s="103"/>
      <c r="BO112" s="103"/>
      <c r="BP112" s="103"/>
      <c r="BQ112" s="103"/>
      <c r="BR112" s="103"/>
      <c r="BS112" s="103"/>
      <c r="BT112" s="103"/>
      <c r="BU112" s="103"/>
      <c r="BV112" s="103"/>
    </row>
    <row r="113" spans="63:74" x14ac:dyDescent="0.2">
      <c r="BK113" s="103"/>
      <c r="BL113" s="103"/>
      <c r="BM113" s="103"/>
      <c r="BN113" s="103"/>
      <c r="BO113" s="103"/>
      <c r="BP113" s="103"/>
      <c r="BQ113" s="103"/>
      <c r="BR113" s="103"/>
      <c r="BS113" s="103"/>
      <c r="BT113" s="103"/>
      <c r="BU113" s="103"/>
      <c r="BV113" s="103"/>
    </row>
    <row r="114" spans="63:74" x14ac:dyDescent="0.2">
      <c r="BK114" s="103"/>
      <c r="BL114" s="103"/>
      <c r="BM114" s="103"/>
      <c r="BN114" s="103"/>
      <c r="BO114" s="103"/>
      <c r="BP114" s="103"/>
      <c r="BQ114" s="103"/>
      <c r="BR114" s="103"/>
      <c r="BS114" s="103"/>
      <c r="BT114" s="103"/>
      <c r="BU114" s="103"/>
      <c r="BV114" s="103"/>
    </row>
    <row r="115" spans="63:74" x14ac:dyDescent="0.2">
      <c r="BK115" s="103"/>
      <c r="BL115" s="103"/>
      <c r="BM115" s="103"/>
      <c r="BN115" s="103"/>
      <c r="BO115" s="103"/>
      <c r="BP115" s="103"/>
      <c r="BQ115" s="103"/>
      <c r="BR115" s="103"/>
      <c r="BS115" s="103"/>
      <c r="BT115" s="103"/>
      <c r="BU115" s="103"/>
      <c r="BV115" s="103"/>
    </row>
    <row r="116" spans="63:74" x14ac:dyDescent="0.2">
      <c r="BK116" s="103"/>
      <c r="BL116" s="103"/>
      <c r="BM116" s="103"/>
      <c r="BN116" s="103"/>
      <c r="BO116" s="103"/>
      <c r="BP116" s="103"/>
      <c r="BQ116" s="103"/>
      <c r="BR116" s="103"/>
      <c r="BS116" s="103"/>
      <c r="BT116" s="103"/>
      <c r="BU116" s="103"/>
      <c r="BV116" s="103"/>
    </row>
    <row r="117" spans="63:74" x14ac:dyDescent="0.2">
      <c r="BK117" s="103"/>
      <c r="BL117" s="103"/>
      <c r="BM117" s="103"/>
      <c r="BN117" s="103"/>
      <c r="BO117" s="103"/>
      <c r="BP117" s="103"/>
      <c r="BQ117" s="103"/>
      <c r="BR117" s="103"/>
      <c r="BS117" s="103"/>
      <c r="BT117" s="103"/>
      <c r="BU117" s="103"/>
      <c r="BV117" s="103"/>
    </row>
    <row r="118" spans="63:74" x14ac:dyDescent="0.2">
      <c r="BK118" s="103"/>
      <c r="BL118" s="103"/>
      <c r="BM118" s="103"/>
      <c r="BN118" s="103"/>
      <c r="BO118" s="103"/>
      <c r="BP118" s="103"/>
      <c r="BQ118" s="103"/>
      <c r="BR118" s="103"/>
      <c r="BS118" s="103"/>
      <c r="BT118" s="103"/>
      <c r="BU118" s="103"/>
      <c r="BV118" s="103"/>
    </row>
    <row r="119" spans="63:74" x14ac:dyDescent="0.2">
      <c r="BK119" s="103"/>
      <c r="BL119" s="103"/>
      <c r="BM119" s="103"/>
      <c r="BN119" s="103"/>
      <c r="BO119" s="103"/>
      <c r="BP119" s="103"/>
      <c r="BQ119" s="103"/>
      <c r="BR119" s="103"/>
      <c r="BS119" s="103"/>
      <c r="BT119" s="103"/>
      <c r="BU119" s="103"/>
      <c r="BV119" s="103"/>
    </row>
    <row r="120" spans="63:74" x14ac:dyDescent="0.2">
      <c r="BK120" s="103"/>
      <c r="BL120" s="103"/>
      <c r="BM120" s="103"/>
      <c r="BN120" s="103"/>
      <c r="BO120" s="103"/>
      <c r="BP120" s="103"/>
      <c r="BQ120" s="103"/>
      <c r="BR120" s="103"/>
      <c r="BS120" s="103"/>
      <c r="BT120" s="103"/>
      <c r="BU120" s="103"/>
      <c r="BV120" s="103"/>
    </row>
    <row r="121" spans="63:74" x14ac:dyDescent="0.2">
      <c r="BK121" s="103"/>
      <c r="BL121" s="103"/>
      <c r="BM121" s="103"/>
      <c r="BN121" s="103"/>
      <c r="BO121" s="103"/>
      <c r="BP121" s="103"/>
      <c r="BQ121" s="103"/>
      <c r="BR121" s="103"/>
      <c r="BS121" s="103"/>
      <c r="BT121" s="103"/>
      <c r="BU121" s="103"/>
      <c r="BV121" s="103"/>
    </row>
    <row r="122" spans="63:74" x14ac:dyDescent="0.2">
      <c r="BK122" s="103"/>
      <c r="BL122" s="103"/>
      <c r="BM122" s="103"/>
      <c r="BN122" s="103"/>
      <c r="BO122" s="103"/>
      <c r="BP122" s="103"/>
      <c r="BQ122" s="103"/>
      <c r="BR122" s="103"/>
      <c r="BS122" s="103"/>
      <c r="BT122" s="103"/>
      <c r="BU122" s="103"/>
      <c r="BV122" s="103"/>
    </row>
    <row r="123" spans="63:74" x14ac:dyDescent="0.2">
      <c r="BK123" s="103"/>
      <c r="BL123" s="103"/>
      <c r="BM123" s="103"/>
      <c r="BN123" s="103"/>
      <c r="BO123" s="103"/>
      <c r="BP123" s="103"/>
      <c r="BQ123" s="103"/>
      <c r="BR123" s="103"/>
      <c r="BS123" s="103"/>
      <c r="BT123" s="103"/>
      <c r="BU123" s="103"/>
      <c r="BV123" s="103"/>
    </row>
    <row r="124" spans="63:74" x14ac:dyDescent="0.2">
      <c r="BK124" s="103"/>
      <c r="BL124" s="103"/>
      <c r="BM124" s="103"/>
      <c r="BN124" s="103"/>
      <c r="BO124" s="103"/>
      <c r="BP124" s="103"/>
      <c r="BQ124" s="103"/>
      <c r="BR124" s="103"/>
      <c r="BS124" s="103"/>
      <c r="BT124" s="103"/>
      <c r="BU124" s="103"/>
      <c r="BV124" s="103"/>
    </row>
    <row r="125" spans="63:74" x14ac:dyDescent="0.2">
      <c r="BK125" s="103"/>
      <c r="BL125" s="103"/>
      <c r="BM125" s="103"/>
      <c r="BN125" s="103"/>
      <c r="BO125" s="103"/>
      <c r="BP125" s="103"/>
      <c r="BQ125" s="103"/>
      <c r="BR125" s="103"/>
      <c r="BS125" s="103"/>
      <c r="BT125" s="103"/>
      <c r="BU125" s="103"/>
      <c r="BV125" s="103"/>
    </row>
    <row r="126" spans="63:74" x14ac:dyDescent="0.2">
      <c r="BK126" s="103"/>
      <c r="BL126" s="103"/>
      <c r="BM126" s="103"/>
      <c r="BN126" s="103"/>
      <c r="BO126" s="103"/>
      <c r="BP126" s="103"/>
      <c r="BQ126" s="103"/>
      <c r="BR126" s="103"/>
      <c r="BS126" s="103"/>
      <c r="BT126" s="103"/>
      <c r="BU126" s="103"/>
      <c r="BV126" s="103"/>
    </row>
    <row r="127" spans="63:74" x14ac:dyDescent="0.2">
      <c r="BK127" s="103"/>
      <c r="BL127" s="103"/>
      <c r="BM127" s="103"/>
      <c r="BN127" s="103"/>
      <c r="BO127" s="103"/>
      <c r="BP127" s="103"/>
      <c r="BQ127" s="103"/>
      <c r="BR127" s="103"/>
      <c r="BS127" s="103"/>
      <c r="BT127" s="103"/>
      <c r="BU127" s="103"/>
      <c r="BV127" s="103"/>
    </row>
    <row r="128" spans="63:74" x14ac:dyDescent="0.2">
      <c r="BK128" s="103"/>
      <c r="BL128" s="103"/>
      <c r="BM128" s="103"/>
      <c r="BN128" s="103"/>
      <c r="BO128" s="103"/>
      <c r="BP128" s="103"/>
      <c r="BQ128" s="103"/>
      <c r="BR128" s="103"/>
      <c r="BS128" s="103"/>
      <c r="BT128" s="103"/>
      <c r="BU128" s="103"/>
      <c r="BV128" s="103"/>
    </row>
    <row r="129" spans="63:74" x14ac:dyDescent="0.2">
      <c r="BK129" s="103"/>
      <c r="BL129" s="103"/>
      <c r="BM129" s="103"/>
      <c r="BN129" s="103"/>
      <c r="BO129" s="103"/>
      <c r="BP129" s="103"/>
      <c r="BQ129" s="103"/>
      <c r="BR129" s="103"/>
      <c r="BS129" s="103"/>
      <c r="BT129" s="103"/>
      <c r="BU129" s="103"/>
      <c r="BV129" s="103"/>
    </row>
    <row r="130" spans="63:74" x14ac:dyDescent="0.2">
      <c r="BK130" s="103"/>
      <c r="BL130" s="103"/>
      <c r="BM130" s="103"/>
      <c r="BN130" s="103"/>
      <c r="BO130" s="103"/>
      <c r="BP130" s="103"/>
      <c r="BQ130" s="103"/>
      <c r="BR130" s="103"/>
      <c r="BS130" s="103"/>
      <c r="BT130" s="103"/>
      <c r="BU130" s="103"/>
      <c r="BV130" s="103"/>
    </row>
    <row r="131" spans="63:74" x14ac:dyDescent="0.2">
      <c r="BK131" s="103"/>
      <c r="BL131" s="103"/>
      <c r="BM131" s="103"/>
      <c r="BN131" s="103"/>
      <c r="BO131" s="103"/>
      <c r="BP131" s="103"/>
      <c r="BQ131" s="103"/>
      <c r="BR131" s="103"/>
      <c r="BS131" s="103"/>
      <c r="BT131" s="103"/>
      <c r="BU131" s="103"/>
      <c r="BV131" s="103"/>
    </row>
    <row r="132" spans="63:74" x14ac:dyDescent="0.2">
      <c r="BK132" s="103"/>
      <c r="BL132" s="103"/>
      <c r="BM132" s="103"/>
      <c r="BN132" s="103"/>
      <c r="BO132" s="103"/>
      <c r="BP132" s="103"/>
      <c r="BQ132" s="103"/>
      <c r="BR132" s="103"/>
      <c r="BS132" s="103"/>
      <c r="BT132" s="103"/>
      <c r="BU132" s="103"/>
      <c r="BV132" s="103"/>
    </row>
    <row r="133" spans="63:74" x14ac:dyDescent="0.2">
      <c r="BK133" s="103"/>
      <c r="BL133" s="103"/>
      <c r="BM133" s="103"/>
      <c r="BN133" s="103"/>
      <c r="BO133" s="103"/>
      <c r="BP133" s="103"/>
      <c r="BQ133" s="103"/>
      <c r="BR133" s="103"/>
      <c r="BS133" s="103"/>
      <c r="BT133" s="103"/>
      <c r="BU133" s="103"/>
      <c r="BV133" s="103"/>
    </row>
    <row r="134" spans="63:74" x14ac:dyDescent="0.2">
      <c r="BK134" s="103"/>
      <c r="BL134" s="103"/>
      <c r="BM134" s="103"/>
      <c r="BN134" s="103"/>
      <c r="BO134" s="103"/>
      <c r="BP134" s="103"/>
      <c r="BQ134" s="103"/>
      <c r="BR134" s="103"/>
      <c r="BS134" s="103"/>
      <c r="BT134" s="103"/>
      <c r="BU134" s="103"/>
      <c r="BV134" s="103"/>
    </row>
    <row r="135" spans="63:74" x14ac:dyDescent="0.2">
      <c r="BK135" s="103"/>
      <c r="BL135" s="103"/>
      <c r="BM135" s="103"/>
      <c r="BN135" s="103"/>
      <c r="BO135" s="103"/>
      <c r="BP135" s="103"/>
      <c r="BQ135" s="103"/>
      <c r="BR135" s="103"/>
      <c r="BS135" s="103"/>
      <c r="BT135" s="103"/>
      <c r="BU135" s="103"/>
      <c r="BV135" s="103"/>
    </row>
    <row r="136" spans="63:74" x14ac:dyDescent="0.2">
      <c r="BK136" s="103"/>
      <c r="BL136" s="103"/>
      <c r="BM136" s="103"/>
      <c r="BN136" s="103"/>
      <c r="BO136" s="103"/>
      <c r="BP136" s="103"/>
      <c r="BQ136" s="103"/>
      <c r="BR136" s="103"/>
      <c r="BS136" s="103"/>
      <c r="BT136" s="103"/>
      <c r="BU136" s="103"/>
      <c r="BV136" s="103"/>
    </row>
    <row r="137" spans="63:74" x14ac:dyDescent="0.2">
      <c r="BK137" s="103"/>
      <c r="BL137" s="103"/>
      <c r="BM137" s="103"/>
      <c r="BN137" s="103"/>
      <c r="BO137" s="103"/>
      <c r="BP137" s="103"/>
      <c r="BQ137" s="103"/>
      <c r="BR137" s="103"/>
      <c r="BS137" s="103"/>
      <c r="BT137" s="103"/>
      <c r="BU137" s="103"/>
      <c r="BV137" s="103"/>
    </row>
    <row r="138" spans="63:74" x14ac:dyDescent="0.2">
      <c r="BK138" s="103"/>
      <c r="BL138" s="103"/>
      <c r="BM138" s="103"/>
      <c r="BN138" s="103"/>
      <c r="BO138" s="103"/>
      <c r="BP138" s="103"/>
      <c r="BQ138" s="103"/>
      <c r="BR138" s="103"/>
      <c r="BS138" s="103"/>
      <c r="BT138" s="103"/>
      <c r="BU138" s="103"/>
      <c r="BV138" s="103"/>
    </row>
    <row r="139" spans="63:74" x14ac:dyDescent="0.2">
      <c r="BK139" s="103"/>
      <c r="BL139" s="103"/>
      <c r="BM139" s="103"/>
      <c r="BN139" s="103"/>
      <c r="BO139" s="103"/>
      <c r="BP139" s="103"/>
      <c r="BQ139" s="103"/>
      <c r="BR139" s="103"/>
      <c r="BS139" s="103"/>
      <c r="BT139" s="103"/>
      <c r="BU139" s="103"/>
      <c r="BV139" s="103"/>
    </row>
    <row r="140" spans="63:74" x14ac:dyDescent="0.2">
      <c r="BK140" s="103"/>
      <c r="BL140" s="103"/>
      <c r="BM140" s="103"/>
      <c r="BN140" s="103"/>
      <c r="BO140" s="103"/>
      <c r="BP140" s="103"/>
      <c r="BQ140" s="103"/>
      <c r="BR140" s="103"/>
      <c r="BS140" s="103"/>
      <c r="BT140" s="103"/>
      <c r="BU140" s="103"/>
      <c r="BV140" s="103"/>
    </row>
    <row r="141" spans="63:74" x14ac:dyDescent="0.2">
      <c r="BK141" s="103"/>
      <c r="BL141" s="103"/>
      <c r="BM141" s="103"/>
      <c r="BN141" s="103"/>
      <c r="BO141" s="103"/>
      <c r="BP141" s="103"/>
      <c r="BQ141" s="103"/>
      <c r="BR141" s="103"/>
      <c r="BS141" s="103"/>
      <c r="BT141" s="103"/>
      <c r="BU141" s="103"/>
      <c r="BV141" s="103"/>
    </row>
    <row r="142" spans="63:74" x14ac:dyDescent="0.2">
      <c r="BK142" s="103"/>
      <c r="BL142" s="103"/>
      <c r="BM142" s="103"/>
      <c r="BN142" s="103"/>
      <c r="BO142" s="103"/>
      <c r="BP142" s="103"/>
      <c r="BQ142" s="103"/>
      <c r="BR142" s="103"/>
      <c r="BS142" s="103"/>
      <c r="BT142" s="103"/>
      <c r="BU142" s="103"/>
      <c r="BV142" s="103"/>
    </row>
    <row r="143" spans="63:74" x14ac:dyDescent="0.2">
      <c r="BK143" s="103"/>
      <c r="BL143" s="103"/>
      <c r="BM143" s="103"/>
      <c r="BN143" s="103"/>
      <c r="BO143" s="103"/>
      <c r="BP143" s="103"/>
      <c r="BQ143" s="103"/>
      <c r="BR143" s="103"/>
      <c r="BS143" s="103"/>
      <c r="BT143" s="103"/>
      <c r="BU143" s="103"/>
      <c r="BV143" s="103"/>
    </row>
    <row r="144" spans="63:74" x14ac:dyDescent="0.2">
      <c r="BK144" s="103"/>
      <c r="BL144" s="103"/>
      <c r="BM144" s="103"/>
      <c r="BN144" s="103"/>
      <c r="BO144" s="103"/>
      <c r="BP144" s="103"/>
      <c r="BQ144" s="103"/>
      <c r="BR144" s="103"/>
      <c r="BS144" s="103"/>
      <c r="BT144" s="103"/>
      <c r="BU144" s="103"/>
      <c r="BV144" s="103"/>
    </row>
    <row r="145" spans="63:74" x14ac:dyDescent="0.2">
      <c r="BK145" s="103"/>
      <c r="BL145" s="103"/>
      <c r="BM145" s="103"/>
      <c r="BN145" s="103"/>
      <c r="BO145" s="103"/>
      <c r="BP145" s="103"/>
      <c r="BQ145" s="103"/>
      <c r="BR145" s="103"/>
      <c r="BS145" s="103"/>
      <c r="BT145" s="103"/>
      <c r="BU145" s="103"/>
      <c r="BV145" s="103"/>
    </row>
    <row r="146" spans="63:74" x14ac:dyDescent="0.2">
      <c r="BK146" s="103"/>
      <c r="BL146" s="103"/>
      <c r="BM146" s="103"/>
      <c r="BN146" s="103"/>
      <c r="BO146" s="103"/>
      <c r="BP146" s="103"/>
      <c r="BQ146" s="103"/>
      <c r="BR146" s="103"/>
      <c r="BS146" s="103"/>
      <c r="BT146" s="103"/>
      <c r="BU146" s="103"/>
      <c r="BV146" s="103"/>
    </row>
    <row r="147" spans="63:74" x14ac:dyDescent="0.2">
      <c r="BK147" s="103"/>
      <c r="BL147" s="103"/>
      <c r="BM147" s="103"/>
      <c r="BN147" s="103"/>
      <c r="BO147" s="103"/>
      <c r="BP147" s="103"/>
      <c r="BQ147" s="103"/>
      <c r="BR147" s="103"/>
      <c r="BS147" s="103"/>
      <c r="BT147" s="103"/>
      <c r="BU147" s="103"/>
      <c r="BV147" s="103"/>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W5" activePane="bottomRight" state="frozen"/>
      <selection pane="topRight" activeCell="BF63" sqref="BF63"/>
      <selection pane="bottomLeft" activeCell="BF63" sqref="BF63"/>
      <selection pane="bottomRight" activeCell="B1" sqref="B1:AL1"/>
    </sheetView>
  </sheetViews>
  <sheetFormatPr defaultColWidth="9.625" defaultRowHeight="10.7" x14ac:dyDescent="0.2"/>
  <cols>
    <col min="1" max="1" width="11.625" style="37" customWidth="1"/>
    <col min="2" max="2" width="39.625" style="37" customWidth="1"/>
    <col min="3" max="50" width="6.625" style="37" customWidth="1"/>
    <col min="51" max="55" width="6.625" style="612" customWidth="1"/>
    <col min="56" max="58" width="6.625" style="610" customWidth="1"/>
    <col min="59" max="61" width="6.625" style="612" customWidth="1"/>
    <col min="62" max="62" width="6.625" style="102" customWidth="1"/>
    <col min="63" max="74" width="6.625" style="37" customWidth="1"/>
    <col min="75" max="16384" width="9.625" style="37"/>
  </cols>
  <sheetData>
    <row r="1" spans="1:74" ht="14.8" customHeight="1" x14ac:dyDescent="0.2">
      <c r="A1" s="976" t="s">
        <v>38</v>
      </c>
      <c r="B1" s="1065" t="s">
        <v>814</v>
      </c>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c r="AM1" s="662"/>
      <c r="AN1" s="662"/>
      <c r="AO1" s="662"/>
      <c r="AP1" s="662"/>
      <c r="AQ1" s="662"/>
      <c r="AR1" s="662"/>
      <c r="AS1" s="662"/>
      <c r="AT1" s="662"/>
      <c r="AU1" s="662"/>
      <c r="AV1" s="662"/>
      <c r="AW1" s="662"/>
      <c r="AX1" s="662"/>
      <c r="BK1" s="662"/>
      <c r="BL1" s="662"/>
      <c r="BM1" s="662"/>
      <c r="BN1" s="662"/>
      <c r="BO1" s="662"/>
      <c r="BP1" s="662"/>
      <c r="BQ1" s="662"/>
      <c r="BR1" s="662"/>
      <c r="BS1" s="662"/>
      <c r="BT1" s="662"/>
      <c r="BU1" s="662"/>
      <c r="BV1" s="662"/>
    </row>
    <row r="2" spans="1:74" s="28" customFormat="1"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547"/>
      <c r="AN2" s="547"/>
      <c r="AO2" s="547"/>
      <c r="AP2" s="547"/>
      <c r="AQ2" s="547"/>
      <c r="AR2" s="547"/>
      <c r="AS2" s="547"/>
      <c r="AT2" s="547"/>
      <c r="AU2" s="547"/>
      <c r="AV2" s="547"/>
      <c r="AW2" s="547"/>
      <c r="AX2" s="547"/>
      <c r="AY2" s="772"/>
      <c r="AZ2" s="772"/>
      <c r="BA2" s="772"/>
      <c r="BB2" s="772"/>
      <c r="BC2" s="772"/>
      <c r="BD2" s="595"/>
      <c r="BE2" s="595"/>
      <c r="BF2" s="595"/>
      <c r="BG2" s="772"/>
      <c r="BH2" s="772"/>
      <c r="BI2" s="772"/>
      <c r="BJ2" s="104"/>
      <c r="BK2" s="547"/>
      <c r="BL2" s="547"/>
      <c r="BM2" s="547"/>
      <c r="BN2" s="547"/>
      <c r="BO2" s="547"/>
      <c r="BP2" s="547"/>
      <c r="BQ2" s="547"/>
      <c r="BR2" s="547"/>
      <c r="BS2" s="547"/>
      <c r="BT2" s="547"/>
      <c r="BU2" s="547"/>
      <c r="BV2" s="547"/>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755"/>
      <c r="B5" s="228" t="s">
        <v>815</v>
      </c>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854"/>
      <c r="AZ5" s="893"/>
      <c r="BA5" s="893"/>
      <c r="BB5" s="893"/>
      <c r="BC5" s="893"/>
      <c r="BD5" s="906"/>
      <c r="BE5" s="801"/>
      <c r="BF5" s="801"/>
      <c r="BG5" s="801"/>
      <c r="BH5" s="802"/>
      <c r="BI5" s="802"/>
      <c r="BJ5" s="377"/>
      <c r="BK5" s="377"/>
      <c r="BL5" s="377"/>
      <c r="BM5" s="377"/>
      <c r="BN5" s="377"/>
      <c r="BO5" s="377"/>
      <c r="BP5" s="377"/>
      <c r="BQ5" s="377"/>
      <c r="BR5" s="377"/>
      <c r="BS5" s="377"/>
      <c r="BT5" s="377"/>
      <c r="BU5" s="377"/>
      <c r="BV5" s="377"/>
    </row>
    <row r="6" spans="1:74" s="228" customFormat="1" ht="11.05" customHeight="1" x14ac:dyDescent="0.2">
      <c r="A6" s="381" t="s">
        <v>816</v>
      </c>
      <c r="B6" s="663" t="s">
        <v>716</v>
      </c>
      <c r="C6" s="27">
        <v>53.401590001999999</v>
      </c>
      <c r="D6" s="27">
        <v>50.104078000000001</v>
      </c>
      <c r="E6" s="27">
        <v>42.302643985000003</v>
      </c>
      <c r="F6" s="27">
        <v>33.424860989999999</v>
      </c>
      <c r="G6" s="27">
        <v>39.748026015000001</v>
      </c>
      <c r="H6" s="27">
        <v>51.401762009999999</v>
      </c>
      <c r="I6" s="27">
        <v>57.981483996999998</v>
      </c>
      <c r="J6" s="27">
        <v>58.413316008999999</v>
      </c>
      <c r="K6" s="27">
        <v>49.017983000000001</v>
      </c>
      <c r="L6" s="27">
        <v>38.203975991999997</v>
      </c>
      <c r="M6" s="27">
        <v>35.820099999999996</v>
      </c>
      <c r="N6" s="27">
        <v>40.013543990999999</v>
      </c>
      <c r="O6" s="27">
        <v>53.055048390000003</v>
      </c>
      <c r="P6" s="27">
        <v>44.933584922999998</v>
      </c>
      <c r="Q6" s="27">
        <v>39.841198134999999</v>
      </c>
      <c r="R6" s="27">
        <v>35.205862859</v>
      </c>
      <c r="S6" s="27">
        <v>40.854771391</v>
      </c>
      <c r="T6" s="27">
        <v>47.348773448000003</v>
      </c>
      <c r="U6" s="27">
        <v>52.269124480000002</v>
      </c>
      <c r="V6" s="27">
        <v>51.304653117999997</v>
      </c>
      <c r="W6" s="27">
        <v>41.531558367999999</v>
      </c>
      <c r="X6" s="27">
        <v>37.278118366999998</v>
      </c>
      <c r="Y6" s="27">
        <v>36.888859072000002</v>
      </c>
      <c r="Z6" s="27">
        <v>44.318672433000003</v>
      </c>
      <c r="AA6" s="27">
        <v>40.605800463000001</v>
      </c>
      <c r="AB6" s="27">
        <v>30.860311252999999</v>
      </c>
      <c r="AC6" s="27">
        <v>33.973980822000001</v>
      </c>
      <c r="AD6" s="27">
        <v>28.939773162000002</v>
      </c>
      <c r="AE6" s="27">
        <v>31.819593299000001</v>
      </c>
      <c r="AF6" s="27">
        <v>37.685917234999998</v>
      </c>
      <c r="AG6" s="27">
        <v>46.986930944000001</v>
      </c>
      <c r="AH6" s="27">
        <v>47.407175430000002</v>
      </c>
      <c r="AI6" s="27">
        <v>40.269679703999998</v>
      </c>
      <c r="AJ6" s="27">
        <v>34.352799791000002</v>
      </c>
      <c r="AK6" s="27">
        <v>32.311652633999998</v>
      </c>
      <c r="AL6" s="27">
        <v>36.133494243000001</v>
      </c>
      <c r="AM6" s="27">
        <v>46.086307396999999</v>
      </c>
      <c r="AN6" s="27">
        <v>30.936865032</v>
      </c>
      <c r="AO6" s="27">
        <v>27.6048729</v>
      </c>
      <c r="AP6" s="27">
        <v>27.087239962999998</v>
      </c>
      <c r="AQ6" s="27">
        <v>30.59734924</v>
      </c>
      <c r="AR6" s="27">
        <v>39.202968722999998</v>
      </c>
      <c r="AS6" s="27">
        <v>44.271615136999998</v>
      </c>
      <c r="AT6" s="27">
        <v>45.408284356999999</v>
      </c>
      <c r="AU6" s="27">
        <v>37.124001493999998</v>
      </c>
      <c r="AV6" s="27">
        <v>31.766680832999999</v>
      </c>
      <c r="AW6" s="27">
        <v>29.975963407999998</v>
      </c>
      <c r="AX6" s="27">
        <v>38.452630190000001</v>
      </c>
      <c r="AY6" s="835">
        <v>53.199812751000003</v>
      </c>
      <c r="AZ6" s="835">
        <v>38.969863074000003</v>
      </c>
      <c r="BA6" s="835">
        <v>34.39505132</v>
      </c>
      <c r="BB6" s="835">
        <v>32.419036087999999</v>
      </c>
      <c r="BC6" s="835">
        <v>31.8794337</v>
      </c>
      <c r="BD6" s="835">
        <v>38.677530728999997</v>
      </c>
      <c r="BE6" s="382">
        <v>42.96658</v>
      </c>
      <c r="BF6" s="382">
        <v>44.133020000000002</v>
      </c>
      <c r="BG6" s="382">
        <v>34.751199999999997</v>
      </c>
      <c r="BH6" s="382">
        <v>30.73629</v>
      </c>
      <c r="BI6" s="382">
        <v>30.210799999999999</v>
      </c>
      <c r="BJ6" s="382">
        <v>37.653039999999997</v>
      </c>
      <c r="BK6" s="382">
        <v>41.802410000000002</v>
      </c>
      <c r="BL6" s="382">
        <v>33.609319999999997</v>
      </c>
      <c r="BM6" s="382">
        <v>28.811109999999999</v>
      </c>
      <c r="BN6" s="382">
        <v>24.650490000000001</v>
      </c>
      <c r="BO6" s="382">
        <v>27.655059999999999</v>
      </c>
      <c r="BP6" s="382">
        <v>34.767569999999999</v>
      </c>
      <c r="BQ6" s="382">
        <v>42.500250000000001</v>
      </c>
      <c r="BR6" s="382">
        <v>43.34825</v>
      </c>
      <c r="BS6" s="382">
        <v>34.285130000000002</v>
      </c>
      <c r="BT6" s="382">
        <v>30.069410000000001</v>
      </c>
      <c r="BU6" s="382">
        <v>31.329409999999999</v>
      </c>
      <c r="BV6" s="382">
        <v>37.007620000000003</v>
      </c>
    </row>
    <row r="7" spans="1:74" ht="11.05" customHeight="1" x14ac:dyDescent="0.2">
      <c r="A7" s="943" t="s">
        <v>817</v>
      </c>
      <c r="B7" s="664" t="s">
        <v>818</v>
      </c>
      <c r="C7" s="291">
        <v>7.8720720000000002</v>
      </c>
      <c r="D7" s="291">
        <v>16.153297999999999</v>
      </c>
      <c r="E7" s="291">
        <v>-1.769218</v>
      </c>
      <c r="F7" s="291">
        <v>-6.0166510000000004</v>
      </c>
      <c r="G7" s="291">
        <v>-2.5520689999999999</v>
      </c>
      <c r="H7" s="291">
        <v>9.1283060000000003</v>
      </c>
      <c r="I7" s="291">
        <v>13.722966</v>
      </c>
      <c r="J7" s="291">
        <v>13.231578000000001</v>
      </c>
      <c r="K7" s="291">
        <v>4.3048999999999999</v>
      </c>
      <c r="L7" s="291">
        <v>-4.346152</v>
      </c>
      <c r="M7" s="291">
        <v>-7.2549250000000001</v>
      </c>
      <c r="N7" s="291">
        <v>-2.6349610000000001</v>
      </c>
      <c r="O7" s="291">
        <v>7.4457339999999999</v>
      </c>
      <c r="P7" s="291">
        <v>3.609515</v>
      </c>
      <c r="Q7" s="291">
        <v>-5.0064919999999997</v>
      </c>
      <c r="R7" s="291">
        <v>-4.6037129999999999</v>
      </c>
      <c r="S7" s="291">
        <v>-1.946339</v>
      </c>
      <c r="T7" s="291">
        <v>5.8228470000000003</v>
      </c>
      <c r="U7" s="291">
        <v>7.6266590000000001</v>
      </c>
      <c r="V7" s="291">
        <v>3.532114</v>
      </c>
      <c r="W7" s="291">
        <v>-3.8541829999999999</v>
      </c>
      <c r="X7" s="291">
        <v>-7.9645820000000001</v>
      </c>
      <c r="Y7" s="291">
        <v>-5.8371890000000004</v>
      </c>
      <c r="Z7" s="291">
        <v>4.365507</v>
      </c>
      <c r="AA7" s="291">
        <v>-3.843467</v>
      </c>
      <c r="AB7" s="291">
        <v>-7.0360880000000003</v>
      </c>
      <c r="AC7" s="291">
        <v>-9.2718989999999994</v>
      </c>
      <c r="AD7" s="291">
        <v>-10.745072</v>
      </c>
      <c r="AE7" s="291">
        <v>-8.4451610000000006</v>
      </c>
      <c r="AF7" s="291">
        <v>-1.5190459999999999</v>
      </c>
      <c r="AG7" s="291">
        <v>6.2856259999999997</v>
      </c>
      <c r="AH7" s="291">
        <v>5.030621</v>
      </c>
      <c r="AI7" s="291">
        <v>-0.14568700000000001</v>
      </c>
      <c r="AJ7" s="291">
        <v>-4.9930399999999997</v>
      </c>
      <c r="AK7" s="291">
        <v>-7.9417970000000002</v>
      </c>
      <c r="AL7" s="291">
        <v>-2.0441639999999999</v>
      </c>
      <c r="AM7" s="291">
        <v>9.2631110000000003</v>
      </c>
      <c r="AN7" s="291">
        <v>-5.2065609999999998</v>
      </c>
      <c r="AO7" s="291">
        <v>-6.2711649999999999</v>
      </c>
      <c r="AP7" s="291">
        <v>-3.3690190000000002</v>
      </c>
      <c r="AQ7" s="291">
        <v>-1.1930229999999999</v>
      </c>
      <c r="AR7" s="291">
        <v>4.4739430000000002</v>
      </c>
      <c r="AS7" s="291">
        <v>7.8100350000000001</v>
      </c>
      <c r="AT7" s="291">
        <v>5.5723450000000003</v>
      </c>
      <c r="AU7" s="291">
        <v>-0.87419899999999995</v>
      </c>
      <c r="AV7" s="291">
        <v>-5.229425</v>
      </c>
      <c r="AW7" s="291">
        <v>-3.249679</v>
      </c>
      <c r="AX7" s="291">
        <v>3.2468059999999999</v>
      </c>
      <c r="AY7" s="818">
        <v>14.873812300000001</v>
      </c>
      <c r="AZ7" s="818">
        <v>6.8850787000000002</v>
      </c>
      <c r="BA7" s="818">
        <v>-4.5524300999999996</v>
      </c>
      <c r="BB7" s="818">
        <v>-4.4356548</v>
      </c>
      <c r="BC7" s="818">
        <v>-7.7299009999999999</v>
      </c>
      <c r="BD7" s="818">
        <v>0.21584249999999999</v>
      </c>
      <c r="BE7" s="302">
        <v>4.4626169999999998</v>
      </c>
      <c r="BF7" s="302">
        <v>3.2155170000000002</v>
      </c>
      <c r="BG7" s="302">
        <v>-0.67388499999999996</v>
      </c>
      <c r="BH7" s="302">
        <v>-3.5881090000000002</v>
      </c>
      <c r="BI7" s="302">
        <v>-1.4128510000000001</v>
      </c>
      <c r="BJ7" s="302">
        <v>7.1529730000000002</v>
      </c>
      <c r="BK7" s="302">
        <v>7.8009449999999996</v>
      </c>
      <c r="BL7" s="302">
        <v>4.4736260000000003</v>
      </c>
      <c r="BM7" s="302">
        <v>-3.9303029999999999</v>
      </c>
      <c r="BN7" s="302">
        <v>-4.9054729999999998</v>
      </c>
      <c r="BO7" s="302">
        <v>-4.2704319999999996</v>
      </c>
      <c r="BP7" s="302">
        <v>3.7288209999999999</v>
      </c>
      <c r="BQ7" s="302">
        <v>9.0684129999999996</v>
      </c>
      <c r="BR7" s="302">
        <v>5.7068519999999996</v>
      </c>
      <c r="BS7" s="302">
        <v>0.55838810000000005</v>
      </c>
      <c r="BT7" s="302">
        <v>-3.8382809999999998</v>
      </c>
      <c r="BU7" s="302">
        <v>-1.413446</v>
      </c>
      <c r="BV7" s="302">
        <v>5.9345809999999997</v>
      </c>
    </row>
    <row r="8" spans="1:74" ht="11.05" customHeight="1" x14ac:dyDescent="0.2">
      <c r="A8" s="943" t="s">
        <v>819</v>
      </c>
      <c r="B8" s="664" t="s">
        <v>820</v>
      </c>
      <c r="C8" s="291">
        <v>0.69529100200000005</v>
      </c>
      <c r="D8" s="291">
        <v>0.69216</v>
      </c>
      <c r="E8" s="291">
        <v>0.68915898499999995</v>
      </c>
      <c r="F8" s="291">
        <v>0.38425299000000002</v>
      </c>
      <c r="G8" s="291">
        <v>0.57421501500000005</v>
      </c>
      <c r="H8" s="291">
        <v>0.60147200999999995</v>
      </c>
      <c r="I8" s="291">
        <v>0.72665199700000005</v>
      </c>
      <c r="J8" s="291">
        <v>0.69358900899999998</v>
      </c>
      <c r="K8" s="291">
        <v>0.60390600000000005</v>
      </c>
      <c r="L8" s="291">
        <v>0.57108299200000001</v>
      </c>
      <c r="M8" s="291">
        <v>0.64367399999999997</v>
      </c>
      <c r="N8" s="291">
        <v>0.78749799099999995</v>
      </c>
      <c r="O8" s="291">
        <v>0.83845498500000004</v>
      </c>
      <c r="P8" s="291">
        <v>0.71138799200000002</v>
      </c>
      <c r="Q8" s="291">
        <v>0.66151299900000005</v>
      </c>
      <c r="R8" s="291">
        <v>0.66740900999999997</v>
      </c>
      <c r="S8" s="291">
        <v>0.86050900500000005</v>
      </c>
      <c r="T8" s="291">
        <v>0.71793099000000005</v>
      </c>
      <c r="U8" s="291">
        <v>0.81222600899999997</v>
      </c>
      <c r="V8" s="291">
        <v>0.81286600399999998</v>
      </c>
      <c r="W8" s="291">
        <v>0.69104399999999999</v>
      </c>
      <c r="X8" s="291">
        <v>0.68970498800000002</v>
      </c>
      <c r="Y8" s="291">
        <v>0.75208701</v>
      </c>
      <c r="Z8" s="291">
        <v>0.71920099199999998</v>
      </c>
      <c r="AA8" s="291">
        <v>0.64009199900000002</v>
      </c>
      <c r="AB8" s="291">
        <v>0.69199600400000005</v>
      </c>
      <c r="AC8" s="291">
        <v>0.69819700399999995</v>
      </c>
      <c r="AD8" s="291">
        <v>0.62510798999999995</v>
      </c>
      <c r="AE8" s="291">
        <v>0.61778498800000003</v>
      </c>
      <c r="AF8" s="291">
        <v>0.61157399999999995</v>
      </c>
      <c r="AG8" s="291">
        <v>0.85134900099999999</v>
      </c>
      <c r="AH8" s="291">
        <v>0.80834899400000004</v>
      </c>
      <c r="AI8" s="291">
        <v>0.50034098999999999</v>
      </c>
      <c r="AJ8" s="291">
        <v>0.63842001400000004</v>
      </c>
      <c r="AK8" s="291">
        <v>0.78039501</v>
      </c>
      <c r="AL8" s="291">
        <v>0.85059898700000003</v>
      </c>
      <c r="AM8" s="291">
        <v>0.83045298599999995</v>
      </c>
      <c r="AN8" s="291">
        <v>0.72109198900000004</v>
      </c>
      <c r="AO8" s="291">
        <v>0.76758201000000004</v>
      </c>
      <c r="AP8" s="291">
        <v>0.74573601</v>
      </c>
      <c r="AQ8" s="291">
        <v>0.59940700999999996</v>
      </c>
      <c r="AR8" s="291">
        <v>0.77724000000000004</v>
      </c>
      <c r="AS8" s="291">
        <v>0.87106100200000003</v>
      </c>
      <c r="AT8" s="291">
        <v>0.65310000199999996</v>
      </c>
      <c r="AU8" s="291">
        <v>0.55659599999999998</v>
      </c>
      <c r="AV8" s="291">
        <v>0.594267985</v>
      </c>
      <c r="AW8" s="291">
        <v>0.53781398999999996</v>
      </c>
      <c r="AX8" s="291">
        <v>0.64668098699999998</v>
      </c>
      <c r="AY8" s="818">
        <v>0.70439399700000005</v>
      </c>
      <c r="AZ8" s="818">
        <v>0.397476408</v>
      </c>
      <c r="BA8" s="818">
        <v>0.39747642</v>
      </c>
      <c r="BB8" s="818">
        <v>0.52249999999999996</v>
      </c>
      <c r="BC8" s="818">
        <v>0.52249999999999996</v>
      </c>
      <c r="BD8" s="818">
        <v>0.52249999999999996</v>
      </c>
      <c r="BE8" s="302">
        <v>0.52249999999999996</v>
      </c>
      <c r="BF8" s="302">
        <v>0.52249999999999996</v>
      </c>
      <c r="BG8" s="302">
        <v>0.52249999999999996</v>
      </c>
      <c r="BH8" s="302">
        <v>0.52249999999999996</v>
      </c>
      <c r="BI8" s="302">
        <v>0.52249999999999996</v>
      </c>
      <c r="BJ8" s="302">
        <v>0.52249999999999996</v>
      </c>
      <c r="BK8" s="302">
        <v>0.52249999999999996</v>
      </c>
      <c r="BL8" s="302">
        <v>0.52249999999999996</v>
      </c>
      <c r="BM8" s="302">
        <v>0.52249999999999996</v>
      </c>
      <c r="BN8" s="302">
        <v>0.52249999999999996</v>
      </c>
      <c r="BO8" s="302">
        <v>0.52249999999999996</v>
      </c>
      <c r="BP8" s="302">
        <v>0.52249999999999996</v>
      </c>
      <c r="BQ8" s="302">
        <v>0.52249999999999996</v>
      </c>
      <c r="BR8" s="302">
        <v>0.52249999999999996</v>
      </c>
      <c r="BS8" s="302">
        <v>0.52249999999999996</v>
      </c>
      <c r="BT8" s="302">
        <v>0.52249999999999996</v>
      </c>
      <c r="BU8" s="302">
        <v>0.52249999999999996</v>
      </c>
      <c r="BV8" s="302">
        <v>0.52249999999999996</v>
      </c>
    </row>
    <row r="9" spans="1:74" s="228" customFormat="1" ht="11.05" customHeight="1" x14ac:dyDescent="0.2">
      <c r="A9" s="381" t="s">
        <v>821</v>
      </c>
      <c r="B9" s="665" t="s">
        <v>712</v>
      </c>
      <c r="C9" s="27">
        <v>44.834226999999998</v>
      </c>
      <c r="D9" s="27">
        <v>33.258620000000001</v>
      </c>
      <c r="E9" s="27">
        <v>43.382702999999999</v>
      </c>
      <c r="F9" s="27">
        <v>39.057259000000002</v>
      </c>
      <c r="G9" s="27">
        <v>41.725879999999997</v>
      </c>
      <c r="H9" s="27">
        <v>41.671984000000002</v>
      </c>
      <c r="I9" s="27">
        <v>43.531866000000001</v>
      </c>
      <c r="J9" s="27">
        <v>44.488149</v>
      </c>
      <c r="K9" s="27">
        <v>44.109177000000003</v>
      </c>
      <c r="L9" s="27">
        <v>41.979044999999999</v>
      </c>
      <c r="M9" s="27">
        <v>42.431350999999999</v>
      </c>
      <c r="N9" s="27">
        <v>41.861007000000001</v>
      </c>
      <c r="O9" s="27">
        <v>44.770859405000003</v>
      </c>
      <c r="P9" s="27">
        <v>40.612681930999997</v>
      </c>
      <c r="Q9" s="27">
        <v>44.186177135999998</v>
      </c>
      <c r="R9" s="27">
        <v>39.142166848999999</v>
      </c>
      <c r="S9" s="27">
        <v>41.940601385999997</v>
      </c>
      <c r="T9" s="27">
        <v>40.807995458000001</v>
      </c>
      <c r="U9" s="27">
        <v>43.830239470999999</v>
      </c>
      <c r="V9" s="27">
        <v>46.959673113999997</v>
      </c>
      <c r="W9" s="27">
        <v>44.694697368</v>
      </c>
      <c r="X9" s="27">
        <v>44.552995379000002</v>
      </c>
      <c r="Y9" s="27">
        <v>41.973961062000001</v>
      </c>
      <c r="Z9" s="27">
        <v>39.233964440999998</v>
      </c>
      <c r="AA9" s="27">
        <v>43.809175463999999</v>
      </c>
      <c r="AB9" s="27">
        <v>37.204403249000002</v>
      </c>
      <c r="AC9" s="27">
        <v>42.547682817999998</v>
      </c>
      <c r="AD9" s="27">
        <v>39.059737171999998</v>
      </c>
      <c r="AE9" s="27">
        <v>39.646969310999999</v>
      </c>
      <c r="AF9" s="27">
        <v>38.593389234999997</v>
      </c>
      <c r="AG9" s="27">
        <v>39.849955942999998</v>
      </c>
      <c r="AH9" s="27">
        <v>41.568205436</v>
      </c>
      <c r="AI9" s="27">
        <v>39.915025714000002</v>
      </c>
      <c r="AJ9" s="27">
        <v>38.707419776999998</v>
      </c>
      <c r="AK9" s="27">
        <v>39.473054624</v>
      </c>
      <c r="AL9" s="27">
        <v>37.327059255999998</v>
      </c>
      <c r="AM9" s="27">
        <v>35.992743410999999</v>
      </c>
      <c r="AN9" s="27">
        <v>35.422334042999999</v>
      </c>
      <c r="AO9" s="27">
        <v>33.108455890000002</v>
      </c>
      <c r="AP9" s="27">
        <v>29.710522953000002</v>
      </c>
      <c r="AQ9" s="27">
        <v>31.19096523</v>
      </c>
      <c r="AR9" s="27">
        <v>33.951785723</v>
      </c>
      <c r="AS9" s="27">
        <v>35.590519135000001</v>
      </c>
      <c r="AT9" s="27">
        <v>39.182839354999999</v>
      </c>
      <c r="AU9" s="27">
        <v>37.441604494000003</v>
      </c>
      <c r="AV9" s="27">
        <v>36.401837848</v>
      </c>
      <c r="AW9" s="27">
        <v>32.687828418000002</v>
      </c>
      <c r="AX9" s="27">
        <v>34.559143202999998</v>
      </c>
      <c r="AY9" s="835">
        <v>37.621606454000002</v>
      </c>
      <c r="AZ9" s="835">
        <v>31.687307965999999</v>
      </c>
      <c r="BA9" s="835">
        <v>38.550004999999999</v>
      </c>
      <c r="BB9" s="835">
        <v>36.332190888</v>
      </c>
      <c r="BC9" s="835">
        <v>39.086834699999997</v>
      </c>
      <c r="BD9" s="835">
        <v>37.939188229000003</v>
      </c>
      <c r="BE9" s="382">
        <v>37.981459999999998</v>
      </c>
      <c r="BF9" s="382">
        <v>40.395000000000003</v>
      </c>
      <c r="BG9" s="382">
        <v>34.902589999999996</v>
      </c>
      <c r="BH9" s="382">
        <v>33.801900000000003</v>
      </c>
      <c r="BI9" s="382">
        <v>31.101150000000001</v>
      </c>
      <c r="BJ9" s="382">
        <v>29.97756</v>
      </c>
      <c r="BK9" s="382">
        <v>33.478960000000001</v>
      </c>
      <c r="BL9" s="382">
        <v>28.613199999999999</v>
      </c>
      <c r="BM9" s="382">
        <v>32.218919999999997</v>
      </c>
      <c r="BN9" s="382">
        <v>29.033460000000002</v>
      </c>
      <c r="BO9" s="382">
        <v>31.402989999999999</v>
      </c>
      <c r="BP9" s="382">
        <v>30.516249999999999</v>
      </c>
      <c r="BQ9" s="382">
        <v>32.909329999999997</v>
      </c>
      <c r="BR9" s="382">
        <v>37.118899999999996</v>
      </c>
      <c r="BS9" s="382">
        <v>33.204250000000002</v>
      </c>
      <c r="BT9" s="382">
        <v>33.385199999999998</v>
      </c>
      <c r="BU9" s="382">
        <v>32.220350000000003</v>
      </c>
      <c r="BV9" s="382">
        <v>30.550540000000002</v>
      </c>
    </row>
    <row r="10" spans="1:74" s="228" customFormat="1" ht="11.05" customHeight="1" x14ac:dyDescent="0.2">
      <c r="A10" s="381" t="s">
        <v>61</v>
      </c>
      <c r="B10" s="666" t="s">
        <v>822</v>
      </c>
      <c r="C10" s="27">
        <v>48.495550999999999</v>
      </c>
      <c r="D10" s="27">
        <v>40.817064999999999</v>
      </c>
      <c r="E10" s="27">
        <v>50.817703000000002</v>
      </c>
      <c r="F10" s="27">
        <v>45.294547000000001</v>
      </c>
      <c r="G10" s="27">
        <v>48.607135999999997</v>
      </c>
      <c r="H10" s="27">
        <v>48.772692999999997</v>
      </c>
      <c r="I10" s="27">
        <v>48.47289</v>
      </c>
      <c r="J10" s="27">
        <v>50.039026</v>
      </c>
      <c r="K10" s="27">
        <v>49.759599999999999</v>
      </c>
      <c r="L10" s="27">
        <v>48.953837999999998</v>
      </c>
      <c r="M10" s="27">
        <v>48.825009999999999</v>
      </c>
      <c r="N10" s="27">
        <v>48.576219000000002</v>
      </c>
      <c r="O10" s="27">
        <v>49.887262999999997</v>
      </c>
      <c r="P10" s="27">
        <v>47.875067000000001</v>
      </c>
      <c r="Q10" s="27">
        <v>51.548139999999997</v>
      </c>
      <c r="R10" s="27">
        <v>46.387467999999998</v>
      </c>
      <c r="S10" s="27">
        <v>49.552526</v>
      </c>
      <c r="T10" s="27">
        <v>48.670070000000003</v>
      </c>
      <c r="U10" s="27">
        <v>49.301246999999996</v>
      </c>
      <c r="V10" s="27">
        <v>53.601346999999997</v>
      </c>
      <c r="W10" s="27">
        <v>51.574119000000003</v>
      </c>
      <c r="X10" s="27">
        <v>51.331895000000003</v>
      </c>
      <c r="Y10" s="27">
        <v>48.753593000000002</v>
      </c>
      <c r="Z10" s="27">
        <v>45.672547000000002</v>
      </c>
      <c r="AA10" s="27">
        <v>51.052731999999999</v>
      </c>
      <c r="AB10" s="27">
        <v>45.750903999999998</v>
      </c>
      <c r="AC10" s="27">
        <v>52.027268999999997</v>
      </c>
      <c r="AD10" s="27">
        <v>47.006179000000003</v>
      </c>
      <c r="AE10" s="27">
        <v>48.262134000000003</v>
      </c>
      <c r="AF10" s="27">
        <v>47.18356</v>
      </c>
      <c r="AG10" s="27">
        <v>46.594642999999998</v>
      </c>
      <c r="AH10" s="27">
        <v>50.624502999999997</v>
      </c>
      <c r="AI10" s="27">
        <v>48.619798000000003</v>
      </c>
      <c r="AJ10" s="27">
        <v>47.602803999999999</v>
      </c>
      <c r="AK10" s="27">
        <v>47.518639</v>
      </c>
      <c r="AL10" s="27">
        <v>45.710852000000003</v>
      </c>
      <c r="AM10" s="27">
        <v>44.052010000000003</v>
      </c>
      <c r="AN10" s="27">
        <v>44.010722000000001</v>
      </c>
      <c r="AO10" s="27">
        <v>41.808231999999997</v>
      </c>
      <c r="AP10" s="27">
        <v>35.709395000000001</v>
      </c>
      <c r="AQ10" s="27">
        <v>39.370106</v>
      </c>
      <c r="AR10" s="27">
        <v>43.003757999999998</v>
      </c>
      <c r="AS10" s="27">
        <v>43.342917999999997</v>
      </c>
      <c r="AT10" s="27">
        <v>47.110135</v>
      </c>
      <c r="AU10" s="27">
        <v>45.723695999999997</v>
      </c>
      <c r="AV10" s="27">
        <v>44.295355000000001</v>
      </c>
      <c r="AW10" s="27">
        <v>40.96387</v>
      </c>
      <c r="AX10" s="27">
        <v>42.738095999999999</v>
      </c>
      <c r="AY10" s="835">
        <v>44.845035000000003</v>
      </c>
      <c r="AZ10" s="835">
        <v>39.706701000000002</v>
      </c>
      <c r="BA10" s="835">
        <v>47.781933000000002</v>
      </c>
      <c r="BB10" s="835">
        <v>43.695901999999997</v>
      </c>
      <c r="BC10" s="835">
        <v>46.227415000000001</v>
      </c>
      <c r="BD10" s="835">
        <v>45.243871429000002</v>
      </c>
      <c r="BE10" s="382">
        <v>43.98939</v>
      </c>
      <c r="BF10" s="382">
        <v>47.249070000000003</v>
      </c>
      <c r="BG10" s="382">
        <v>41.553719999999998</v>
      </c>
      <c r="BH10" s="382">
        <v>41.667230000000004</v>
      </c>
      <c r="BI10" s="382">
        <v>39.04871</v>
      </c>
      <c r="BJ10" s="382">
        <v>38.879959999999997</v>
      </c>
      <c r="BK10" s="382">
        <v>40.68826</v>
      </c>
      <c r="BL10" s="382">
        <v>36.674599999999998</v>
      </c>
      <c r="BM10" s="382">
        <v>40.660519999999998</v>
      </c>
      <c r="BN10" s="382">
        <v>36.282310000000003</v>
      </c>
      <c r="BO10" s="382">
        <v>38.431789999999999</v>
      </c>
      <c r="BP10" s="382">
        <v>37.818919999999999</v>
      </c>
      <c r="BQ10" s="382">
        <v>39.19182</v>
      </c>
      <c r="BR10" s="382">
        <v>44.066180000000003</v>
      </c>
      <c r="BS10" s="382">
        <v>40.110109999999999</v>
      </c>
      <c r="BT10" s="382">
        <v>41.495750000000001</v>
      </c>
      <c r="BU10" s="382">
        <v>40.224690000000002</v>
      </c>
      <c r="BV10" s="382">
        <v>39.459409999999998</v>
      </c>
    </row>
    <row r="11" spans="1:74" ht="11.05" customHeight="1" x14ac:dyDescent="0.2">
      <c r="A11" s="661" t="s">
        <v>823</v>
      </c>
      <c r="B11" s="667" t="s">
        <v>824</v>
      </c>
      <c r="C11" s="291">
        <v>14.183998000000001</v>
      </c>
      <c r="D11" s="291">
        <v>11.938181999999999</v>
      </c>
      <c r="E11" s="291">
        <v>14.863187999999999</v>
      </c>
      <c r="F11" s="291">
        <v>12.522856000000001</v>
      </c>
      <c r="G11" s="291">
        <v>13.438699</v>
      </c>
      <c r="H11" s="291">
        <v>13.484567</v>
      </c>
      <c r="I11" s="291">
        <v>11.960509</v>
      </c>
      <c r="J11" s="291">
        <v>12.346965000000001</v>
      </c>
      <c r="K11" s="291">
        <v>12.278036999999999</v>
      </c>
      <c r="L11" s="291">
        <v>12.885494</v>
      </c>
      <c r="M11" s="291">
        <v>12.851573</v>
      </c>
      <c r="N11" s="291">
        <v>12.786127</v>
      </c>
      <c r="O11" s="291">
        <v>13.45969</v>
      </c>
      <c r="P11" s="291">
        <v>12.916791999999999</v>
      </c>
      <c r="Q11" s="291">
        <v>13.907807</v>
      </c>
      <c r="R11" s="291">
        <v>12.883153</v>
      </c>
      <c r="S11" s="291">
        <v>13.762204000000001</v>
      </c>
      <c r="T11" s="291">
        <v>13.517059</v>
      </c>
      <c r="U11" s="291">
        <v>12.841676</v>
      </c>
      <c r="V11" s="291">
        <v>13.961724999999999</v>
      </c>
      <c r="W11" s="291">
        <v>13.433665</v>
      </c>
      <c r="X11" s="291">
        <v>14.194516</v>
      </c>
      <c r="Y11" s="291">
        <v>13.481558</v>
      </c>
      <c r="Z11" s="291">
        <v>12.629568000000001</v>
      </c>
      <c r="AA11" s="291">
        <v>14.770154</v>
      </c>
      <c r="AB11" s="291">
        <v>13.236259</v>
      </c>
      <c r="AC11" s="291">
        <v>15.052104999999999</v>
      </c>
      <c r="AD11" s="291">
        <v>14.063772</v>
      </c>
      <c r="AE11" s="291">
        <v>14.439529</v>
      </c>
      <c r="AF11" s="291">
        <v>14.116864</v>
      </c>
      <c r="AG11" s="291">
        <v>12.857955</v>
      </c>
      <c r="AH11" s="291">
        <v>13.970018</v>
      </c>
      <c r="AI11" s="291">
        <v>13.416847000000001</v>
      </c>
      <c r="AJ11" s="291">
        <v>13.401282999999999</v>
      </c>
      <c r="AK11" s="291">
        <v>13.377580999999999</v>
      </c>
      <c r="AL11" s="291">
        <v>12.868648</v>
      </c>
      <c r="AM11" s="291">
        <v>13.417866</v>
      </c>
      <c r="AN11" s="291">
        <v>13.405291</v>
      </c>
      <c r="AO11" s="291">
        <v>12.734424000000001</v>
      </c>
      <c r="AP11" s="291">
        <v>12.046301</v>
      </c>
      <c r="AQ11" s="291">
        <v>13.281196</v>
      </c>
      <c r="AR11" s="291">
        <v>14.506978</v>
      </c>
      <c r="AS11" s="291">
        <v>12.645348</v>
      </c>
      <c r="AT11" s="291">
        <v>13.744422</v>
      </c>
      <c r="AU11" s="291">
        <v>13.339978</v>
      </c>
      <c r="AV11" s="291">
        <v>13.345575</v>
      </c>
      <c r="AW11" s="291">
        <v>12.34186</v>
      </c>
      <c r="AX11" s="291">
        <v>12.876428000000001</v>
      </c>
      <c r="AY11" s="818">
        <v>13.467164</v>
      </c>
      <c r="AZ11" s="818">
        <v>11.924091000000001</v>
      </c>
      <c r="BA11" s="818">
        <v>14.349178</v>
      </c>
      <c r="BB11" s="818">
        <v>14.505316000000001</v>
      </c>
      <c r="BC11" s="818">
        <v>15.388809999999999</v>
      </c>
      <c r="BD11" s="818">
        <v>14.640987143</v>
      </c>
      <c r="BE11" s="302">
        <v>12.095649999999999</v>
      </c>
      <c r="BF11" s="302">
        <v>12.84577</v>
      </c>
      <c r="BG11" s="302">
        <v>11.2957</v>
      </c>
      <c r="BH11" s="302">
        <v>11.766120000000001</v>
      </c>
      <c r="BI11" s="302">
        <v>11.08541</v>
      </c>
      <c r="BJ11" s="302">
        <v>11.14166</v>
      </c>
      <c r="BK11" s="302">
        <v>12.84679</v>
      </c>
      <c r="BL11" s="302">
        <v>11.610609999999999</v>
      </c>
      <c r="BM11" s="302">
        <v>12.73803</v>
      </c>
      <c r="BN11" s="302">
        <v>11.71753</v>
      </c>
      <c r="BO11" s="302">
        <v>12.324059999999999</v>
      </c>
      <c r="BP11" s="302">
        <v>12.13955</v>
      </c>
      <c r="BQ11" s="302">
        <v>10.86107</v>
      </c>
      <c r="BR11" s="302">
        <v>12.156230000000001</v>
      </c>
      <c r="BS11" s="302">
        <v>11.134169999999999</v>
      </c>
      <c r="BT11" s="302">
        <v>11.98718</v>
      </c>
      <c r="BU11" s="302">
        <v>11.65503</v>
      </c>
      <c r="BV11" s="302">
        <v>11.702220000000001</v>
      </c>
    </row>
    <row r="12" spans="1:74" ht="11.05" customHeight="1" x14ac:dyDescent="0.2">
      <c r="A12" s="661" t="s">
        <v>825</v>
      </c>
      <c r="B12" s="667" t="s">
        <v>826</v>
      </c>
      <c r="C12" s="291">
        <v>8.6389460000000007</v>
      </c>
      <c r="D12" s="291">
        <v>7.271109</v>
      </c>
      <c r="E12" s="291">
        <v>9.0526219999999995</v>
      </c>
      <c r="F12" s="291">
        <v>7.3719239999999999</v>
      </c>
      <c r="G12" s="291">
        <v>7.9110740000000002</v>
      </c>
      <c r="H12" s="291">
        <v>7.9379920000000004</v>
      </c>
      <c r="I12" s="291">
        <v>7.4162489999999996</v>
      </c>
      <c r="J12" s="291">
        <v>7.65585</v>
      </c>
      <c r="K12" s="291">
        <v>7.6131000000000002</v>
      </c>
      <c r="L12" s="291">
        <v>7.5396859999999997</v>
      </c>
      <c r="M12" s="291">
        <v>7.5198679999999998</v>
      </c>
      <c r="N12" s="291">
        <v>7.4815490000000002</v>
      </c>
      <c r="O12" s="291">
        <v>7.9840910000000003</v>
      </c>
      <c r="P12" s="291">
        <v>7.6620379999999999</v>
      </c>
      <c r="Q12" s="291">
        <v>8.249898</v>
      </c>
      <c r="R12" s="291">
        <v>8.0796589999999995</v>
      </c>
      <c r="S12" s="291">
        <v>8.6309260000000005</v>
      </c>
      <c r="T12" s="291">
        <v>8.4771970000000003</v>
      </c>
      <c r="U12" s="291">
        <v>7.8965889999999996</v>
      </c>
      <c r="V12" s="291">
        <v>8.5853389999999994</v>
      </c>
      <c r="W12" s="291">
        <v>8.2606710000000003</v>
      </c>
      <c r="X12" s="291">
        <v>8.6510029999999993</v>
      </c>
      <c r="Y12" s="291">
        <v>8.2164699999999993</v>
      </c>
      <c r="Z12" s="291">
        <v>7.6972500000000004</v>
      </c>
      <c r="AA12" s="291">
        <v>8.691065</v>
      </c>
      <c r="AB12" s="291">
        <v>7.7885039999999996</v>
      </c>
      <c r="AC12" s="291">
        <v>8.856973</v>
      </c>
      <c r="AD12" s="291">
        <v>7.7413410000000002</v>
      </c>
      <c r="AE12" s="291">
        <v>7.9481760000000001</v>
      </c>
      <c r="AF12" s="291">
        <v>7.7705320000000002</v>
      </c>
      <c r="AG12" s="291">
        <v>7.2269829999999997</v>
      </c>
      <c r="AH12" s="291">
        <v>7.8520240000000001</v>
      </c>
      <c r="AI12" s="291">
        <v>7.5410469999999998</v>
      </c>
      <c r="AJ12" s="291">
        <v>7.5233790000000003</v>
      </c>
      <c r="AK12" s="291">
        <v>7.5100920000000002</v>
      </c>
      <c r="AL12" s="291">
        <v>7.2243899999999996</v>
      </c>
      <c r="AM12" s="291">
        <v>7.5460500000000001</v>
      </c>
      <c r="AN12" s="291">
        <v>7.5389730000000004</v>
      </c>
      <c r="AO12" s="291">
        <v>7.1616770000000001</v>
      </c>
      <c r="AP12" s="291">
        <v>6.1323749999999997</v>
      </c>
      <c r="AQ12" s="291">
        <v>6.761056</v>
      </c>
      <c r="AR12" s="291">
        <v>7.3850619999999996</v>
      </c>
      <c r="AS12" s="291">
        <v>6.9062289999999997</v>
      </c>
      <c r="AT12" s="291">
        <v>7.5064960000000003</v>
      </c>
      <c r="AU12" s="291">
        <v>7.2855429999999997</v>
      </c>
      <c r="AV12" s="291">
        <v>6.5863300000000002</v>
      </c>
      <c r="AW12" s="291">
        <v>6.090973</v>
      </c>
      <c r="AX12" s="291">
        <v>6.3547750000000001</v>
      </c>
      <c r="AY12" s="818">
        <v>7.7727279999999999</v>
      </c>
      <c r="AZ12" s="818">
        <v>6.882117</v>
      </c>
      <c r="BA12" s="818">
        <v>8.2817100000000003</v>
      </c>
      <c r="BB12" s="818">
        <v>7.2748869999999997</v>
      </c>
      <c r="BC12" s="818">
        <v>7.7013590000000001</v>
      </c>
      <c r="BD12" s="818">
        <v>7.5361557143000004</v>
      </c>
      <c r="BE12" s="302">
        <v>6.8578349999999997</v>
      </c>
      <c r="BF12" s="302">
        <v>7.4111690000000001</v>
      </c>
      <c r="BG12" s="302">
        <v>6.3762889999999999</v>
      </c>
      <c r="BH12" s="302">
        <v>6.2723659999999999</v>
      </c>
      <c r="BI12" s="302">
        <v>5.8045590000000002</v>
      </c>
      <c r="BJ12" s="302">
        <v>5.7272299999999996</v>
      </c>
      <c r="BK12" s="302">
        <v>6.7730050000000004</v>
      </c>
      <c r="BL12" s="302">
        <v>6.1691529999999997</v>
      </c>
      <c r="BM12" s="302">
        <v>7.0252860000000004</v>
      </c>
      <c r="BN12" s="302">
        <v>6.2264809999999997</v>
      </c>
      <c r="BO12" s="302">
        <v>6.6035469999999998</v>
      </c>
      <c r="BP12" s="302">
        <v>6.3365470000000004</v>
      </c>
      <c r="BQ12" s="302">
        <v>6.0953249999999999</v>
      </c>
      <c r="BR12" s="302">
        <v>6.9879949999999997</v>
      </c>
      <c r="BS12" s="302">
        <v>6.3053879999999998</v>
      </c>
      <c r="BT12" s="302">
        <v>6.4755349999999998</v>
      </c>
      <c r="BU12" s="302">
        <v>6.2744989999999996</v>
      </c>
      <c r="BV12" s="302">
        <v>6.1731059999999998</v>
      </c>
    </row>
    <row r="13" spans="1:74" ht="11.05" customHeight="1" x14ac:dyDescent="0.2">
      <c r="A13" s="661" t="s">
        <v>827</v>
      </c>
      <c r="B13" s="667" t="s">
        <v>828</v>
      </c>
      <c r="C13" s="291">
        <v>25.672606999999999</v>
      </c>
      <c r="D13" s="291">
        <v>21.607773999999999</v>
      </c>
      <c r="E13" s="291">
        <v>26.901893000000001</v>
      </c>
      <c r="F13" s="291">
        <v>25.399767000000001</v>
      </c>
      <c r="G13" s="291">
        <v>27.257363000000002</v>
      </c>
      <c r="H13" s="291">
        <v>27.350134000000001</v>
      </c>
      <c r="I13" s="291">
        <v>29.096132000000001</v>
      </c>
      <c r="J13" s="291">
        <v>30.036211000000002</v>
      </c>
      <c r="K13" s="291">
        <v>29.868462999999998</v>
      </c>
      <c r="L13" s="291">
        <v>28.528658</v>
      </c>
      <c r="M13" s="291">
        <v>28.453569000000002</v>
      </c>
      <c r="N13" s="291">
        <v>28.308543</v>
      </c>
      <c r="O13" s="291">
        <v>28.443481999999999</v>
      </c>
      <c r="P13" s="291">
        <v>27.296237000000001</v>
      </c>
      <c r="Q13" s="291">
        <v>29.390435</v>
      </c>
      <c r="R13" s="291">
        <v>25.424655999999999</v>
      </c>
      <c r="S13" s="291">
        <v>27.159396000000001</v>
      </c>
      <c r="T13" s="291">
        <v>26.675813999999999</v>
      </c>
      <c r="U13" s="291">
        <v>28.562982000000002</v>
      </c>
      <c r="V13" s="291">
        <v>31.054283000000002</v>
      </c>
      <c r="W13" s="291">
        <v>29.879783</v>
      </c>
      <c r="X13" s="291">
        <v>28.486376</v>
      </c>
      <c r="Y13" s="291">
        <v>27.055565000000001</v>
      </c>
      <c r="Z13" s="291">
        <v>25.345728999999999</v>
      </c>
      <c r="AA13" s="291">
        <v>27.591512999999999</v>
      </c>
      <c r="AB13" s="291">
        <v>24.726140999999998</v>
      </c>
      <c r="AC13" s="291">
        <v>28.118190999999999</v>
      </c>
      <c r="AD13" s="291">
        <v>25.201066000000001</v>
      </c>
      <c r="AE13" s="291">
        <v>25.874428999999999</v>
      </c>
      <c r="AF13" s="291">
        <v>25.296164000000001</v>
      </c>
      <c r="AG13" s="291">
        <v>26.509705</v>
      </c>
      <c r="AH13" s="291">
        <v>28.802461000000001</v>
      </c>
      <c r="AI13" s="291">
        <v>27.661904</v>
      </c>
      <c r="AJ13" s="291">
        <v>26.678142000000001</v>
      </c>
      <c r="AK13" s="291">
        <v>26.630966000000001</v>
      </c>
      <c r="AL13" s="291">
        <v>25.617813999999999</v>
      </c>
      <c r="AM13" s="291">
        <v>23.088094000000002</v>
      </c>
      <c r="AN13" s="291">
        <v>23.066458000000001</v>
      </c>
      <c r="AO13" s="291">
        <v>21.912130999999999</v>
      </c>
      <c r="AP13" s="291">
        <v>17.530719000000001</v>
      </c>
      <c r="AQ13" s="291">
        <v>19.327853999999999</v>
      </c>
      <c r="AR13" s="291">
        <v>21.111718</v>
      </c>
      <c r="AS13" s="291">
        <v>23.791340999999999</v>
      </c>
      <c r="AT13" s="291">
        <v>25.859217000000001</v>
      </c>
      <c r="AU13" s="291">
        <v>25.098175000000001</v>
      </c>
      <c r="AV13" s="291">
        <v>24.36345</v>
      </c>
      <c r="AW13" s="291">
        <v>22.531037000000001</v>
      </c>
      <c r="AX13" s="291">
        <v>23.506893000000002</v>
      </c>
      <c r="AY13" s="818">
        <v>23.605143000000002</v>
      </c>
      <c r="AZ13" s="818">
        <v>20.900493000000001</v>
      </c>
      <c r="BA13" s="818">
        <v>25.151045</v>
      </c>
      <c r="BB13" s="818">
        <v>21.915699</v>
      </c>
      <c r="BC13" s="818">
        <v>23.137246000000001</v>
      </c>
      <c r="BD13" s="818">
        <v>23.066728570999999</v>
      </c>
      <c r="BE13" s="302">
        <v>25.035900000000002</v>
      </c>
      <c r="BF13" s="302">
        <v>26.99213</v>
      </c>
      <c r="BG13" s="302">
        <v>23.881730000000001</v>
      </c>
      <c r="BH13" s="302">
        <v>23.62875</v>
      </c>
      <c r="BI13" s="302">
        <v>22.158740000000002</v>
      </c>
      <c r="BJ13" s="302">
        <v>22.01107</v>
      </c>
      <c r="BK13" s="302">
        <v>21.068470000000001</v>
      </c>
      <c r="BL13" s="302">
        <v>18.894839999999999</v>
      </c>
      <c r="BM13" s="302">
        <v>20.897200000000002</v>
      </c>
      <c r="BN13" s="302">
        <v>18.338290000000001</v>
      </c>
      <c r="BO13" s="302">
        <v>19.504190000000001</v>
      </c>
      <c r="BP13" s="302">
        <v>19.34282</v>
      </c>
      <c r="BQ13" s="302">
        <v>22.235430000000001</v>
      </c>
      <c r="BR13" s="302">
        <v>24.921949999999999</v>
      </c>
      <c r="BS13" s="302">
        <v>22.670549999999999</v>
      </c>
      <c r="BT13" s="302">
        <v>23.03304</v>
      </c>
      <c r="BU13" s="302">
        <v>22.295159999999999</v>
      </c>
      <c r="BV13" s="302">
        <v>21.58409</v>
      </c>
    </row>
    <row r="14" spans="1:74" s="228" customFormat="1" ht="11.05" customHeight="1" x14ac:dyDescent="0.2">
      <c r="A14" s="381" t="s">
        <v>829</v>
      </c>
      <c r="B14" s="666" t="s">
        <v>723</v>
      </c>
      <c r="C14" s="27">
        <v>-5.4965039999999998</v>
      </c>
      <c r="D14" s="27">
        <v>-6.681705</v>
      </c>
      <c r="E14" s="27">
        <v>-7.4877599999999997</v>
      </c>
      <c r="F14" s="27">
        <v>-6.3340480000000001</v>
      </c>
      <c r="G14" s="27">
        <v>-6.9696259999999999</v>
      </c>
      <c r="H14" s="27">
        <v>-7.1834389999999999</v>
      </c>
      <c r="I14" s="27">
        <v>-5.881894</v>
      </c>
      <c r="J14" s="27">
        <v>-6.9851270000000003</v>
      </c>
      <c r="K14" s="27">
        <v>-6.5938330000000001</v>
      </c>
      <c r="L14" s="27">
        <v>-6.9908229999999998</v>
      </c>
      <c r="M14" s="27">
        <v>-6.3985190000000003</v>
      </c>
      <c r="N14" s="27">
        <v>-6.723732</v>
      </c>
      <c r="O14" s="27">
        <v>-5.0157049999999996</v>
      </c>
      <c r="P14" s="27">
        <v>-7.0159979999999997</v>
      </c>
      <c r="Q14" s="27">
        <v>-7.0478319999999997</v>
      </c>
      <c r="R14" s="27">
        <v>-7.118493</v>
      </c>
      <c r="S14" s="27">
        <v>-7.213298</v>
      </c>
      <c r="T14" s="27">
        <v>-7.4646819999999998</v>
      </c>
      <c r="U14" s="27">
        <v>-5.6288460000000002</v>
      </c>
      <c r="V14" s="27">
        <v>-6.7662750000000003</v>
      </c>
      <c r="W14" s="27">
        <v>-6.748977</v>
      </c>
      <c r="X14" s="27">
        <v>-6.3778389999999998</v>
      </c>
      <c r="Y14" s="27">
        <v>-6.5964270000000003</v>
      </c>
      <c r="Z14" s="27">
        <v>-6.6478970000000004</v>
      </c>
      <c r="AA14" s="27">
        <v>-6.6417979999999996</v>
      </c>
      <c r="AB14" s="27">
        <v>-7.9558160000000004</v>
      </c>
      <c r="AC14" s="27">
        <v>-8.9110490000000002</v>
      </c>
      <c r="AD14" s="27">
        <v>-7.4111260000000003</v>
      </c>
      <c r="AE14" s="27">
        <v>-8.1241439999999994</v>
      </c>
      <c r="AF14" s="27">
        <v>-8.1545190000000005</v>
      </c>
      <c r="AG14" s="27">
        <v>-6.3754780000000002</v>
      </c>
      <c r="AH14" s="27">
        <v>-8.7646049999999995</v>
      </c>
      <c r="AI14" s="27">
        <v>-8.5016700000000007</v>
      </c>
      <c r="AJ14" s="27">
        <v>-8.7919459999999994</v>
      </c>
      <c r="AK14" s="27">
        <v>-8.0528840000000006</v>
      </c>
      <c r="AL14" s="27">
        <v>-8.5129040000000007</v>
      </c>
      <c r="AM14" s="27">
        <v>-8.3175720000000002</v>
      </c>
      <c r="AN14" s="27">
        <v>-8.9685050000000004</v>
      </c>
      <c r="AO14" s="27">
        <v>-9.1906309999999998</v>
      </c>
      <c r="AP14" s="27">
        <v>-6.589391</v>
      </c>
      <c r="AQ14" s="27">
        <v>-8.85825</v>
      </c>
      <c r="AR14" s="27">
        <v>-9.8085979999999999</v>
      </c>
      <c r="AS14" s="27">
        <v>-8.5754672967999994</v>
      </c>
      <c r="AT14" s="27">
        <v>-8.805733</v>
      </c>
      <c r="AU14" s="27">
        <v>-9.2048240000000003</v>
      </c>
      <c r="AV14" s="27">
        <v>-8.8494709999999994</v>
      </c>
      <c r="AW14" s="27">
        <v>-9.2541429999999991</v>
      </c>
      <c r="AX14" s="27">
        <v>-9.1681279999999994</v>
      </c>
      <c r="AY14" s="835">
        <v>-7.4811885456000002</v>
      </c>
      <c r="AZ14" s="835">
        <v>-7.1898930343999998</v>
      </c>
      <c r="BA14" s="835">
        <v>-9.1083780000000001</v>
      </c>
      <c r="BB14" s="835">
        <v>-7.3199645121000003</v>
      </c>
      <c r="BC14" s="835">
        <v>-7.0328590000000002</v>
      </c>
      <c r="BD14" s="835">
        <v>-7.1833119999999999</v>
      </c>
      <c r="BE14" s="382">
        <v>-6.5143120000000003</v>
      </c>
      <c r="BF14" s="382">
        <v>-7.6706919999999998</v>
      </c>
      <c r="BG14" s="382">
        <v>-7.2433050000000003</v>
      </c>
      <c r="BH14" s="382">
        <v>-7.8115490000000003</v>
      </c>
      <c r="BI14" s="382">
        <v>-7.9162990000000004</v>
      </c>
      <c r="BJ14" s="382">
        <v>-8.9008730000000007</v>
      </c>
      <c r="BK14" s="382">
        <v>-7.488289</v>
      </c>
      <c r="BL14" s="382">
        <v>-7.246772</v>
      </c>
      <c r="BM14" s="382">
        <v>-8.3775639999999996</v>
      </c>
      <c r="BN14" s="382">
        <v>-7.1925299999999996</v>
      </c>
      <c r="BO14" s="382">
        <v>-6.9547169999999996</v>
      </c>
      <c r="BP14" s="382">
        <v>-7.2384380000000004</v>
      </c>
      <c r="BQ14" s="382">
        <v>-6.8141420000000004</v>
      </c>
      <c r="BR14" s="382">
        <v>-7.7643310000000003</v>
      </c>
      <c r="BS14" s="382">
        <v>-7.4824970000000004</v>
      </c>
      <c r="BT14" s="382">
        <v>-8.0261460000000007</v>
      </c>
      <c r="BU14" s="382">
        <v>-7.9241950000000001</v>
      </c>
      <c r="BV14" s="382">
        <v>-8.8601120000000009</v>
      </c>
    </row>
    <row r="15" spans="1:74" s="662" customFormat="1" ht="11.05" customHeight="1" x14ac:dyDescent="0.2">
      <c r="A15" s="661" t="s">
        <v>830</v>
      </c>
      <c r="B15" s="667" t="s">
        <v>831</v>
      </c>
      <c r="C15" s="291">
        <v>0.52455799999999997</v>
      </c>
      <c r="D15" s="291">
        <v>0.30868699999999999</v>
      </c>
      <c r="E15" s="291">
        <v>0.24052100000000001</v>
      </c>
      <c r="F15" s="291">
        <v>0.50926800000000005</v>
      </c>
      <c r="G15" s="291">
        <v>0.51217800000000002</v>
      </c>
      <c r="H15" s="291">
        <v>0.50891799999999998</v>
      </c>
      <c r="I15" s="291">
        <v>0.56406699999999999</v>
      </c>
      <c r="J15" s="291">
        <v>0.36813000000000001</v>
      </c>
      <c r="K15" s="291">
        <v>0.20172599999999999</v>
      </c>
      <c r="L15" s="291">
        <v>0.52549999999999997</v>
      </c>
      <c r="M15" s="291">
        <v>0.43571599999999999</v>
      </c>
      <c r="N15" s="291">
        <v>0.689079</v>
      </c>
      <c r="O15" s="291">
        <v>0.50270199999999998</v>
      </c>
      <c r="P15" s="291">
        <v>0.28925400000000001</v>
      </c>
      <c r="Q15" s="291">
        <v>0.52970899999999999</v>
      </c>
      <c r="R15" s="291">
        <v>0.68416500000000002</v>
      </c>
      <c r="S15" s="291">
        <v>0.32450899999999999</v>
      </c>
      <c r="T15" s="291">
        <v>0.62746999999999997</v>
      </c>
      <c r="U15" s="291">
        <v>0.65998699999999999</v>
      </c>
      <c r="V15" s="291">
        <v>0.77902899999999997</v>
      </c>
      <c r="W15" s="291">
        <v>0.53134199999999998</v>
      </c>
      <c r="X15" s="291">
        <v>0.40368100000000001</v>
      </c>
      <c r="Y15" s="291">
        <v>0.68949099999999997</v>
      </c>
      <c r="Z15" s="291">
        <v>0.292128</v>
      </c>
      <c r="AA15" s="291">
        <v>0.43973600000000002</v>
      </c>
      <c r="AB15" s="291">
        <v>0.29964200000000002</v>
      </c>
      <c r="AC15" s="291">
        <v>0.28083599999999997</v>
      </c>
      <c r="AD15" s="291">
        <v>0.42641400000000002</v>
      </c>
      <c r="AE15" s="291">
        <v>0.305446</v>
      </c>
      <c r="AF15" s="291">
        <v>0.282364</v>
      </c>
      <c r="AG15" s="291">
        <v>0.32570700000000002</v>
      </c>
      <c r="AH15" s="291">
        <v>0.35474099999999997</v>
      </c>
      <c r="AI15" s="291">
        <v>0.313973</v>
      </c>
      <c r="AJ15" s="291">
        <v>0.41334900000000002</v>
      </c>
      <c r="AK15" s="291">
        <v>0.335148</v>
      </c>
      <c r="AL15" s="291">
        <v>0.232768</v>
      </c>
      <c r="AM15" s="291">
        <v>9.3540999999999999E-2</v>
      </c>
      <c r="AN15" s="291">
        <v>0.15052699999999999</v>
      </c>
      <c r="AO15" s="291">
        <v>8.4850999999999996E-2</v>
      </c>
      <c r="AP15" s="291">
        <v>0.25353900000000001</v>
      </c>
      <c r="AQ15" s="291">
        <v>7.9714999999999994E-2</v>
      </c>
      <c r="AR15" s="291">
        <v>0.20256399999999999</v>
      </c>
      <c r="AS15" s="291">
        <v>0.18488070323</v>
      </c>
      <c r="AT15" s="291">
        <v>0.28809200000000001</v>
      </c>
      <c r="AU15" s="291">
        <v>0.24795600000000001</v>
      </c>
      <c r="AV15" s="291">
        <v>0.118162</v>
      </c>
      <c r="AW15" s="291">
        <v>0.16708500000000001</v>
      </c>
      <c r="AX15" s="291">
        <v>0.126801</v>
      </c>
      <c r="AY15" s="818">
        <v>0.24458186699000001</v>
      </c>
      <c r="AZ15" s="818">
        <v>0.19734876392</v>
      </c>
      <c r="BA15" s="818">
        <v>0.190439</v>
      </c>
      <c r="BB15" s="818">
        <v>0.26411457831000001</v>
      </c>
      <c r="BC15" s="818">
        <v>0.4642075</v>
      </c>
      <c r="BD15" s="818">
        <v>0.48004089999999999</v>
      </c>
      <c r="BE15" s="302">
        <v>0.54095780000000004</v>
      </c>
      <c r="BF15" s="302">
        <v>0.45155430000000002</v>
      </c>
      <c r="BG15" s="302">
        <v>0.39764620000000001</v>
      </c>
      <c r="BH15" s="302">
        <v>0.34467740000000002</v>
      </c>
      <c r="BI15" s="302">
        <v>0.38920149999999998</v>
      </c>
      <c r="BJ15" s="302">
        <v>0.35534369999999998</v>
      </c>
      <c r="BK15" s="302">
        <v>0.3618654</v>
      </c>
      <c r="BL15" s="302">
        <v>0.1708925</v>
      </c>
      <c r="BM15" s="302">
        <v>0.31458199999999997</v>
      </c>
      <c r="BN15" s="302">
        <v>0.35298679999999999</v>
      </c>
      <c r="BO15" s="302">
        <v>0.46666960000000002</v>
      </c>
      <c r="BP15" s="302">
        <v>0.4404014</v>
      </c>
      <c r="BQ15" s="302">
        <v>0.49442629999999999</v>
      </c>
      <c r="BR15" s="302">
        <v>0.41293049999999998</v>
      </c>
      <c r="BS15" s="302">
        <v>0.37360989999999999</v>
      </c>
      <c r="BT15" s="302">
        <v>0.3336519</v>
      </c>
      <c r="BU15" s="302">
        <v>0.39231169999999999</v>
      </c>
      <c r="BV15" s="302">
        <v>0.36026940000000002</v>
      </c>
    </row>
    <row r="16" spans="1:74" s="662" customFormat="1" ht="11.05" customHeight="1" x14ac:dyDescent="0.2">
      <c r="A16" s="661" t="s">
        <v>832</v>
      </c>
      <c r="B16" s="667" t="s">
        <v>833</v>
      </c>
      <c r="C16" s="291">
        <v>6.0210619999999997</v>
      </c>
      <c r="D16" s="291">
        <v>6.9903919999999999</v>
      </c>
      <c r="E16" s="291">
        <v>7.728281</v>
      </c>
      <c r="F16" s="291">
        <v>6.8433159999999997</v>
      </c>
      <c r="G16" s="291">
        <v>7.4818040000000003</v>
      </c>
      <c r="H16" s="291">
        <v>7.6923570000000003</v>
      </c>
      <c r="I16" s="291">
        <v>6.4459609999999996</v>
      </c>
      <c r="J16" s="291">
        <v>7.3532570000000002</v>
      </c>
      <c r="K16" s="291">
        <v>6.7955589999999999</v>
      </c>
      <c r="L16" s="291">
        <v>7.5163229999999999</v>
      </c>
      <c r="M16" s="291">
        <v>6.8342349999999996</v>
      </c>
      <c r="N16" s="291">
        <v>7.4128109999999996</v>
      </c>
      <c r="O16" s="291">
        <v>5.5184069999999998</v>
      </c>
      <c r="P16" s="291">
        <v>7.3052520000000003</v>
      </c>
      <c r="Q16" s="291">
        <v>7.5775410000000001</v>
      </c>
      <c r="R16" s="291">
        <v>7.8026580000000001</v>
      </c>
      <c r="S16" s="291">
        <v>7.5378069999999999</v>
      </c>
      <c r="T16" s="291">
        <v>8.0921520000000005</v>
      </c>
      <c r="U16" s="291">
        <v>6.2888330000000003</v>
      </c>
      <c r="V16" s="291">
        <v>7.5453039999999998</v>
      </c>
      <c r="W16" s="291">
        <v>7.2803190000000004</v>
      </c>
      <c r="X16" s="291">
        <v>6.7815200000000004</v>
      </c>
      <c r="Y16" s="291">
        <v>7.2859179999999997</v>
      </c>
      <c r="Z16" s="291">
        <v>6.9400250000000003</v>
      </c>
      <c r="AA16" s="291">
        <v>7.0815340000000004</v>
      </c>
      <c r="AB16" s="291">
        <v>8.2554580000000009</v>
      </c>
      <c r="AC16" s="291">
        <v>9.1918849999999992</v>
      </c>
      <c r="AD16" s="291">
        <v>7.8375399999999997</v>
      </c>
      <c r="AE16" s="291">
        <v>8.4295899999999993</v>
      </c>
      <c r="AF16" s="291">
        <v>8.4368829999999999</v>
      </c>
      <c r="AG16" s="291">
        <v>6.7011849999999997</v>
      </c>
      <c r="AH16" s="291">
        <v>9.1193460000000002</v>
      </c>
      <c r="AI16" s="291">
        <v>8.8156429999999997</v>
      </c>
      <c r="AJ16" s="291">
        <v>9.2052949999999996</v>
      </c>
      <c r="AK16" s="291">
        <v>8.3880320000000008</v>
      </c>
      <c r="AL16" s="291">
        <v>8.7456720000000008</v>
      </c>
      <c r="AM16" s="291">
        <v>8.4111130000000003</v>
      </c>
      <c r="AN16" s="291">
        <v>9.1190320000000007</v>
      </c>
      <c r="AO16" s="291">
        <v>9.2754820000000002</v>
      </c>
      <c r="AP16" s="291">
        <v>6.84293</v>
      </c>
      <c r="AQ16" s="291">
        <v>8.9379650000000002</v>
      </c>
      <c r="AR16" s="291">
        <v>10.011162000000001</v>
      </c>
      <c r="AS16" s="291">
        <v>8.7603480000000005</v>
      </c>
      <c r="AT16" s="291">
        <v>9.0938250000000007</v>
      </c>
      <c r="AU16" s="291">
        <v>9.4527800000000006</v>
      </c>
      <c r="AV16" s="291">
        <v>8.9676329999999993</v>
      </c>
      <c r="AW16" s="291">
        <v>9.4212279999999993</v>
      </c>
      <c r="AX16" s="291">
        <v>9.2949289999999998</v>
      </c>
      <c r="AY16" s="818">
        <v>7.7257704126000002</v>
      </c>
      <c r="AZ16" s="818">
        <v>7.3872417982999998</v>
      </c>
      <c r="BA16" s="818">
        <v>9.2988169999999997</v>
      </c>
      <c r="BB16" s="818">
        <v>7.5840790904000004</v>
      </c>
      <c r="BC16" s="818">
        <v>7.4970660000000002</v>
      </c>
      <c r="BD16" s="818">
        <v>7.6633529999999999</v>
      </c>
      <c r="BE16" s="302">
        <v>7.0552700000000002</v>
      </c>
      <c r="BF16" s="302">
        <v>8.1222469999999998</v>
      </c>
      <c r="BG16" s="302">
        <v>7.6409510000000003</v>
      </c>
      <c r="BH16" s="302">
        <v>8.1562260000000002</v>
      </c>
      <c r="BI16" s="302">
        <v>8.3055000000000003</v>
      </c>
      <c r="BJ16" s="302">
        <v>9.2562169999999995</v>
      </c>
      <c r="BK16" s="302">
        <v>7.8501539999999999</v>
      </c>
      <c r="BL16" s="302">
        <v>7.4176650000000004</v>
      </c>
      <c r="BM16" s="302">
        <v>8.6921459999999993</v>
      </c>
      <c r="BN16" s="302">
        <v>7.5455170000000003</v>
      </c>
      <c r="BO16" s="302">
        <v>7.4213870000000002</v>
      </c>
      <c r="BP16" s="302">
        <v>7.678839</v>
      </c>
      <c r="BQ16" s="302">
        <v>7.3085690000000003</v>
      </c>
      <c r="BR16" s="302">
        <v>8.1772609999999997</v>
      </c>
      <c r="BS16" s="302">
        <v>7.8561069999999997</v>
      </c>
      <c r="BT16" s="302">
        <v>8.3597979999999996</v>
      </c>
      <c r="BU16" s="302">
        <v>8.3165069999999996</v>
      </c>
      <c r="BV16" s="302">
        <v>9.2203809999999997</v>
      </c>
    </row>
    <row r="17" spans="1:74" ht="11.05" customHeight="1" x14ac:dyDescent="0.2">
      <c r="A17" s="661" t="s">
        <v>834</v>
      </c>
      <c r="B17" s="668" t="s">
        <v>835</v>
      </c>
      <c r="C17" s="291">
        <v>3.4030819999999999</v>
      </c>
      <c r="D17" s="291">
        <v>3.5630090000000001</v>
      </c>
      <c r="E17" s="291">
        <v>3.3368250000000002</v>
      </c>
      <c r="F17" s="291">
        <v>3.713679</v>
      </c>
      <c r="G17" s="291">
        <v>3.722153</v>
      </c>
      <c r="H17" s="291">
        <v>4.2473400000000003</v>
      </c>
      <c r="I17" s="291">
        <v>3.3303739999999999</v>
      </c>
      <c r="J17" s="291">
        <v>4.0544070000000003</v>
      </c>
      <c r="K17" s="291">
        <v>3.9137189999999999</v>
      </c>
      <c r="L17" s="291">
        <v>4.3430429999999998</v>
      </c>
      <c r="M17" s="291">
        <v>3.2910840000000001</v>
      </c>
      <c r="N17" s="291">
        <v>4.0515299999999996</v>
      </c>
      <c r="O17" s="291">
        <v>2.8675670000000002</v>
      </c>
      <c r="P17" s="291">
        <v>3.9834839999999998</v>
      </c>
      <c r="Q17" s="291">
        <v>3.6464560000000001</v>
      </c>
      <c r="R17" s="291">
        <v>3.9406050000000001</v>
      </c>
      <c r="S17" s="291">
        <v>4.4709810000000001</v>
      </c>
      <c r="T17" s="291">
        <v>4.6886659999999996</v>
      </c>
      <c r="U17" s="291">
        <v>3.8087960000000001</v>
      </c>
      <c r="V17" s="291">
        <v>3.507873</v>
      </c>
      <c r="W17" s="291">
        <v>4.1654010000000001</v>
      </c>
      <c r="X17" s="291">
        <v>3.9011010000000002</v>
      </c>
      <c r="Y17" s="291">
        <v>3.9591319999999999</v>
      </c>
      <c r="Z17" s="291">
        <v>3.5378409999999998</v>
      </c>
      <c r="AA17" s="291">
        <v>3.947028</v>
      </c>
      <c r="AB17" s="291">
        <v>4.0777049999999999</v>
      </c>
      <c r="AC17" s="291">
        <v>4.0592689999999996</v>
      </c>
      <c r="AD17" s="291">
        <v>3.9838260000000001</v>
      </c>
      <c r="AE17" s="291">
        <v>4.5199309999999997</v>
      </c>
      <c r="AF17" s="291">
        <v>4.2302920000000004</v>
      </c>
      <c r="AG17" s="291">
        <v>3.8586070000000001</v>
      </c>
      <c r="AH17" s="291">
        <v>5.1284859999999997</v>
      </c>
      <c r="AI17" s="291">
        <v>4.537738</v>
      </c>
      <c r="AJ17" s="291">
        <v>4.2559519999999997</v>
      </c>
      <c r="AK17" s="291">
        <v>4.2799670000000001</v>
      </c>
      <c r="AL17" s="291">
        <v>4.2029579999999997</v>
      </c>
      <c r="AM17" s="291">
        <v>3.9445209999999999</v>
      </c>
      <c r="AN17" s="291">
        <v>4.9249700000000001</v>
      </c>
      <c r="AO17" s="291">
        <v>5.4571990000000001</v>
      </c>
      <c r="AP17" s="291">
        <v>3.4464700000000001</v>
      </c>
      <c r="AQ17" s="291">
        <v>4.407025</v>
      </c>
      <c r="AR17" s="291">
        <v>5.9065209999999997</v>
      </c>
      <c r="AS17" s="291">
        <v>4.3536180800000004</v>
      </c>
      <c r="AT17" s="291">
        <v>4.2591830000000002</v>
      </c>
      <c r="AU17" s="291">
        <v>4.8755280000000001</v>
      </c>
      <c r="AV17" s="291">
        <v>4.2420090912999999</v>
      </c>
      <c r="AW17" s="291">
        <v>5.4534670815000004</v>
      </c>
      <c r="AX17" s="291">
        <v>5.5857789999999996</v>
      </c>
      <c r="AY17" s="818">
        <v>3.7648561378999998</v>
      </c>
      <c r="AZ17" s="818">
        <v>3.9979736505000001</v>
      </c>
      <c r="BA17" s="818">
        <v>4.9272400000000003</v>
      </c>
      <c r="BB17" s="818">
        <v>3.6171156247999998</v>
      </c>
      <c r="BC17" s="818">
        <v>3.8572329999999999</v>
      </c>
      <c r="BD17" s="818">
        <v>3.7595710000000002</v>
      </c>
      <c r="BE17" s="302">
        <v>3.567358</v>
      </c>
      <c r="BF17" s="302">
        <v>4.2582810000000002</v>
      </c>
      <c r="BG17" s="302">
        <v>4.0582880000000001</v>
      </c>
      <c r="BH17" s="302">
        <v>4.1510470000000002</v>
      </c>
      <c r="BI17" s="302">
        <v>3.9452180000000001</v>
      </c>
      <c r="BJ17" s="302">
        <v>4.3466649999999998</v>
      </c>
      <c r="BK17" s="302">
        <v>3.7721909999999998</v>
      </c>
      <c r="BL17" s="302">
        <v>3.6004010000000002</v>
      </c>
      <c r="BM17" s="302">
        <v>4.3527870000000002</v>
      </c>
      <c r="BN17" s="302">
        <v>4.2410100000000002</v>
      </c>
      <c r="BO17" s="302">
        <v>4.3400080000000001</v>
      </c>
      <c r="BP17" s="302">
        <v>4.2333080000000001</v>
      </c>
      <c r="BQ17" s="302">
        <v>3.832084</v>
      </c>
      <c r="BR17" s="302">
        <v>4.4690269999999996</v>
      </c>
      <c r="BS17" s="302">
        <v>4.2612240000000003</v>
      </c>
      <c r="BT17" s="302">
        <v>4.3036370000000002</v>
      </c>
      <c r="BU17" s="302">
        <v>4.1287029999999998</v>
      </c>
      <c r="BV17" s="302">
        <v>4.4834269999999998</v>
      </c>
    </row>
    <row r="18" spans="1:74" ht="11.05" customHeight="1" x14ac:dyDescent="0.2">
      <c r="A18" s="661" t="s">
        <v>836</v>
      </c>
      <c r="B18" s="668" t="s">
        <v>837</v>
      </c>
      <c r="C18" s="291">
        <v>2.6179800000000002</v>
      </c>
      <c r="D18" s="291">
        <v>3.4273829999999998</v>
      </c>
      <c r="E18" s="291">
        <v>4.3914559999999998</v>
      </c>
      <c r="F18" s="291">
        <v>3.1296369999999998</v>
      </c>
      <c r="G18" s="291">
        <v>3.7596509999999999</v>
      </c>
      <c r="H18" s="291">
        <v>3.445017</v>
      </c>
      <c r="I18" s="291">
        <v>3.1155870000000001</v>
      </c>
      <c r="J18" s="291">
        <v>3.2988499999999998</v>
      </c>
      <c r="K18" s="291">
        <v>2.88184</v>
      </c>
      <c r="L18" s="291">
        <v>3.1732800000000001</v>
      </c>
      <c r="M18" s="291">
        <v>3.5431509999999999</v>
      </c>
      <c r="N18" s="291">
        <v>3.361281</v>
      </c>
      <c r="O18" s="291">
        <v>2.6508400000000001</v>
      </c>
      <c r="P18" s="291">
        <v>3.3217680000000001</v>
      </c>
      <c r="Q18" s="291">
        <v>3.9310849999999999</v>
      </c>
      <c r="R18" s="291">
        <v>3.862053</v>
      </c>
      <c r="S18" s="291">
        <v>3.0668259999999998</v>
      </c>
      <c r="T18" s="291">
        <v>3.403486</v>
      </c>
      <c r="U18" s="291">
        <v>2.4800369999999998</v>
      </c>
      <c r="V18" s="291">
        <v>4.0374309999999998</v>
      </c>
      <c r="W18" s="291">
        <v>3.1149179999999999</v>
      </c>
      <c r="X18" s="291">
        <v>2.8804189999999998</v>
      </c>
      <c r="Y18" s="291">
        <v>3.3267859999999998</v>
      </c>
      <c r="Z18" s="291">
        <v>3.4021840000000001</v>
      </c>
      <c r="AA18" s="291">
        <v>3.134506</v>
      </c>
      <c r="AB18" s="291">
        <v>4.177753</v>
      </c>
      <c r="AC18" s="291">
        <v>5.1326159999999996</v>
      </c>
      <c r="AD18" s="291">
        <v>3.8537140000000001</v>
      </c>
      <c r="AE18" s="291">
        <v>3.909659</v>
      </c>
      <c r="AF18" s="291">
        <v>4.2065910000000004</v>
      </c>
      <c r="AG18" s="291">
        <v>2.842578</v>
      </c>
      <c r="AH18" s="291">
        <v>3.9908600000000001</v>
      </c>
      <c r="AI18" s="291">
        <v>4.2779049999999996</v>
      </c>
      <c r="AJ18" s="291">
        <v>4.9493429999999998</v>
      </c>
      <c r="AK18" s="291">
        <v>4.1080649999999999</v>
      </c>
      <c r="AL18" s="291">
        <v>4.5427140000000001</v>
      </c>
      <c r="AM18" s="291">
        <v>4.4665920000000003</v>
      </c>
      <c r="AN18" s="291">
        <v>4.1940619999999997</v>
      </c>
      <c r="AO18" s="291">
        <v>3.8182830000000001</v>
      </c>
      <c r="AP18" s="291">
        <v>3.3964599999999998</v>
      </c>
      <c r="AQ18" s="291">
        <v>4.5309400000000002</v>
      </c>
      <c r="AR18" s="291">
        <v>4.104641</v>
      </c>
      <c r="AS18" s="291">
        <v>4.4067340378999997</v>
      </c>
      <c r="AT18" s="291">
        <v>4.8346419999999997</v>
      </c>
      <c r="AU18" s="291">
        <v>4.5772519999999997</v>
      </c>
      <c r="AV18" s="291">
        <v>4.7256270000000002</v>
      </c>
      <c r="AW18" s="291">
        <v>3.9677560000000001</v>
      </c>
      <c r="AX18" s="291">
        <v>3.7091500000000002</v>
      </c>
      <c r="AY18" s="818">
        <v>3.9609142746999999</v>
      </c>
      <c r="AZ18" s="818">
        <v>3.3892681478000002</v>
      </c>
      <c r="BA18" s="818">
        <v>4.3715770000000003</v>
      </c>
      <c r="BB18" s="818">
        <v>3.9669634656000001</v>
      </c>
      <c r="BC18" s="818">
        <v>3.639834</v>
      </c>
      <c r="BD18" s="818">
        <v>3.9037820000000001</v>
      </c>
      <c r="BE18" s="302">
        <v>3.4879120000000001</v>
      </c>
      <c r="BF18" s="302">
        <v>3.863966</v>
      </c>
      <c r="BG18" s="302">
        <v>3.5826630000000002</v>
      </c>
      <c r="BH18" s="302">
        <v>4.005179</v>
      </c>
      <c r="BI18" s="302">
        <v>4.3602819999999998</v>
      </c>
      <c r="BJ18" s="302">
        <v>4.9095519999999997</v>
      </c>
      <c r="BK18" s="302">
        <v>4.0779629999999996</v>
      </c>
      <c r="BL18" s="302">
        <v>3.8172640000000002</v>
      </c>
      <c r="BM18" s="302">
        <v>4.339359</v>
      </c>
      <c r="BN18" s="302">
        <v>3.3045070000000001</v>
      </c>
      <c r="BO18" s="302">
        <v>3.0813790000000001</v>
      </c>
      <c r="BP18" s="302">
        <v>3.4455309999999999</v>
      </c>
      <c r="BQ18" s="302">
        <v>3.4764840000000001</v>
      </c>
      <c r="BR18" s="302">
        <v>3.708234</v>
      </c>
      <c r="BS18" s="302">
        <v>3.594884</v>
      </c>
      <c r="BT18" s="302">
        <v>4.0561610000000003</v>
      </c>
      <c r="BU18" s="302">
        <v>4.1878039999999999</v>
      </c>
      <c r="BV18" s="302">
        <v>4.736955</v>
      </c>
    </row>
    <row r="19" spans="1:74" s="228" customFormat="1" ht="11.05" customHeight="1" x14ac:dyDescent="0.2">
      <c r="A19" s="383" t="s">
        <v>838</v>
      </c>
      <c r="B19" s="666" t="s">
        <v>839</v>
      </c>
      <c r="C19" s="27">
        <v>1.83518</v>
      </c>
      <c r="D19" s="27">
        <v>-0.87673999999999996</v>
      </c>
      <c r="E19" s="27">
        <v>5.2760000000000001E-2</v>
      </c>
      <c r="F19" s="27">
        <v>9.6759999999999999E-2</v>
      </c>
      <c r="G19" s="27">
        <v>8.8370000000000004E-2</v>
      </c>
      <c r="H19" s="27">
        <v>8.2729999999999998E-2</v>
      </c>
      <c r="I19" s="27">
        <v>0.94086999999999998</v>
      </c>
      <c r="J19" s="27">
        <v>1.43425</v>
      </c>
      <c r="K19" s="27">
        <v>0.94340999999999997</v>
      </c>
      <c r="L19" s="27">
        <v>1.6029999999999999E-2</v>
      </c>
      <c r="M19" s="27">
        <v>4.8599999999999997E-3</v>
      </c>
      <c r="N19" s="27">
        <v>8.5199999999999998E-3</v>
      </c>
      <c r="O19" s="27">
        <v>-0.10069859482</v>
      </c>
      <c r="P19" s="27">
        <v>-0.24638706901999999</v>
      </c>
      <c r="Q19" s="27">
        <v>-0.31413086432999998</v>
      </c>
      <c r="R19" s="27">
        <v>-0.12680815079999999</v>
      </c>
      <c r="S19" s="27">
        <v>-0.39862661378999997</v>
      </c>
      <c r="T19" s="27">
        <v>-0.39739254174999999</v>
      </c>
      <c r="U19" s="27">
        <v>0.15783847093</v>
      </c>
      <c r="V19" s="27">
        <v>0.12460111391000001</v>
      </c>
      <c r="W19" s="27">
        <v>-0.13044463192</v>
      </c>
      <c r="X19" s="27">
        <v>-0.40106062110000001</v>
      </c>
      <c r="Y19" s="27">
        <v>-0.18320493814</v>
      </c>
      <c r="Z19" s="27">
        <v>0.20931444084</v>
      </c>
      <c r="AA19" s="27">
        <v>-0.60175853587999995</v>
      </c>
      <c r="AB19" s="27">
        <v>-0.59068475115999997</v>
      </c>
      <c r="AC19" s="27">
        <v>-0.56853718171000001</v>
      </c>
      <c r="AD19" s="27">
        <v>-0.53531582754999996</v>
      </c>
      <c r="AE19" s="27">
        <v>-0.49102068865999998</v>
      </c>
      <c r="AF19" s="27">
        <v>-0.43565176504999997</v>
      </c>
      <c r="AG19" s="27">
        <v>-0.36920905670999998</v>
      </c>
      <c r="AH19" s="27">
        <v>-0.29169256366000001</v>
      </c>
      <c r="AI19" s="27">
        <v>-0.20310228588000001</v>
      </c>
      <c r="AJ19" s="27">
        <v>-0.10343822338</v>
      </c>
      <c r="AK19" s="27">
        <v>7.2996238426000001E-3</v>
      </c>
      <c r="AL19" s="27">
        <v>0.12911125578999999</v>
      </c>
      <c r="AM19" s="27">
        <v>0.25830541087999997</v>
      </c>
      <c r="AN19" s="27">
        <v>0.38011704281999997</v>
      </c>
      <c r="AO19" s="27">
        <v>0.49085489004999999</v>
      </c>
      <c r="AP19" s="27">
        <v>0.59051895254999998</v>
      </c>
      <c r="AQ19" s="27">
        <v>0.67910923032000003</v>
      </c>
      <c r="AR19" s="27">
        <v>0.75662572338</v>
      </c>
      <c r="AS19" s="27">
        <v>0.82306843170999999</v>
      </c>
      <c r="AT19" s="27">
        <v>0.87843735532</v>
      </c>
      <c r="AU19" s="27">
        <v>0.92273249421000003</v>
      </c>
      <c r="AV19" s="27">
        <v>0.95595384837999997</v>
      </c>
      <c r="AW19" s="27">
        <v>0.97810141782000004</v>
      </c>
      <c r="AX19" s="27">
        <v>0.98917520255000002</v>
      </c>
      <c r="AY19" s="835">
        <v>0.25775999999999999</v>
      </c>
      <c r="AZ19" s="835">
        <v>-0.82950000000000002</v>
      </c>
      <c r="BA19" s="835">
        <v>-0.12354999999999999</v>
      </c>
      <c r="BB19" s="835">
        <v>-4.3746500000000001E-2</v>
      </c>
      <c r="BC19" s="835">
        <v>-0.10771890000000001</v>
      </c>
      <c r="BD19" s="835">
        <v>-0.1213723</v>
      </c>
      <c r="BE19" s="382">
        <v>0.50638369999999999</v>
      </c>
      <c r="BF19" s="382">
        <v>0.81662619999999997</v>
      </c>
      <c r="BG19" s="382">
        <v>0.59217220000000004</v>
      </c>
      <c r="BH19" s="382">
        <v>-5.3782400000000001E-2</v>
      </c>
      <c r="BI19" s="382">
        <v>-3.1261999999999998E-2</v>
      </c>
      <c r="BJ19" s="382">
        <v>-1.51716E-3</v>
      </c>
      <c r="BK19" s="382">
        <v>0.27899370000000001</v>
      </c>
      <c r="BL19" s="382">
        <v>-0.81463090000000005</v>
      </c>
      <c r="BM19" s="382">
        <v>-6.4035300000000003E-2</v>
      </c>
      <c r="BN19" s="382">
        <v>-5.6317800000000001E-2</v>
      </c>
      <c r="BO19" s="382">
        <v>-7.4077000000000004E-2</v>
      </c>
      <c r="BP19" s="382">
        <v>-6.4228099999999996E-2</v>
      </c>
      <c r="BQ19" s="382">
        <v>0.53165410000000002</v>
      </c>
      <c r="BR19" s="382">
        <v>0.81705640000000002</v>
      </c>
      <c r="BS19" s="382">
        <v>0.57662910000000001</v>
      </c>
      <c r="BT19" s="382">
        <v>-8.4412399999999999E-2</v>
      </c>
      <c r="BU19" s="382">
        <v>-8.0143500000000006E-2</v>
      </c>
      <c r="BV19" s="382">
        <v>-4.8764599999999998E-2</v>
      </c>
    </row>
    <row r="20" spans="1:74" ht="11.05" customHeight="1" x14ac:dyDescent="0.2">
      <c r="A20" s="755"/>
      <c r="B20" s="662"/>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372"/>
      <c r="AA20" s="372"/>
      <c r="AB20" s="372"/>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855"/>
      <c r="AZ20" s="855"/>
      <c r="BA20" s="855"/>
      <c r="BB20" s="855"/>
      <c r="BC20" s="855"/>
      <c r="BD20" s="855"/>
      <c r="BE20" s="378"/>
      <c r="BF20" s="378"/>
      <c r="BG20" s="378"/>
      <c r="BH20" s="378"/>
      <c r="BI20" s="378"/>
      <c r="BJ20" s="378"/>
      <c r="BK20" s="378"/>
      <c r="BL20" s="378"/>
      <c r="BM20" s="378"/>
      <c r="BN20" s="378"/>
      <c r="BO20" s="378"/>
      <c r="BP20" s="378"/>
      <c r="BQ20" s="378"/>
      <c r="BR20" s="378"/>
      <c r="BS20" s="378"/>
      <c r="BT20" s="378"/>
      <c r="BU20" s="378"/>
      <c r="BV20" s="378"/>
    </row>
    <row r="21" spans="1:74" ht="11.05" customHeight="1" x14ac:dyDescent="0.2">
      <c r="A21" s="755"/>
      <c r="B21" s="228" t="s">
        <v>840</v>
      </c>
      <c r="C21" s="372"/>
      <c r="D21" s="372"/>
      <c r="E21" s="372"/>
      <c r="F21" s="372"/>
      <c r="G21" s="372"/>
      <c r="H21" s="372"/>
      <c r="I21" s="372"/>
      <c r="J21" s="372"/>
      <c r="K21" s="372"/>
      <c r="L21" s="372"/>
      <c r="M21" s="372"/>
      <c r="N21" s="372"/>
      <c r="O21" s="372"/>
      <c r="P21" s="372"/>
      <c r="Q21" s="372"/>
      <c r="R21" s="372"/>
      <c r="S21" s="372"/>
      <c r="T21" s="372"/>
      <c r="U21" s="372"/>
      <c r="V21" s="372"/>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855"/>
      <c r="AZ21" s="855"/>
      <c r="BA21" s="855"/>
      <c r="BB21" s="855"/>
      <c r="BC21" s="855"/>
      <c r="BD21" s="855"/>
      <c r="BE21" s="378"/>
      <c r="BF21" s="378"/>
      <c r="BG21" s="378"/>
      <c r="BH21" s="378"/>
      <c r="BI21" s="378"/>
      <c r="BJ21" s="378"/>
      <c r="BK21" s="378"/>
      <c r="BL21" s="378"/>
      <c r="BM21" s="378"/>
      <c r="BN21" s="378"/>
      <c r="BO21" s="378"/>
      <c r="BP21" s="378"/>
      <c r="BQ21" s="378"/>
      <c r="BR21" s="378"/>
      <c r="BS21" s="378"/>
      <c r="BT21" s="378"/>
      <c r="BU21" s="378"/>
      <c r="BV21" s="378"/>
    </row>
    <row r="22" spans="1:74" s="228" customFormat="1" ht="11.05" customHeight="1" x14ac:dyDescent="0.2">
      <c r="A22" s="381" t="s">
        <v>69</v>
      </c>
      <c r="B22" s="663" t="s">
        <v>841</v>
      </c>
      <c r="C22" s="27">
        <v>49.009761674000003</v>
      </c>
      <c r="D22" s="27">
        <v>51.520742167999998</v>
      </c>
      <c r="E22" s="27">
        <v>38.330783930999999</v>
      </c>
      <c r="F22" s="27">
        <v>33.633784050000003</v>
      </c>
      <c r="G22" s="27">
        <v>39.281848803000003</v>
      </c>
      <c r="H22" s="27">
        <v>51.589706790000001</v>
      </c>
      <c r="I22" s="27">
        <v>60.022262775000002</v>
      </c>
      <c r="J22" s="27">
        <v>59.903693634</v>
      </c>
      <c r="K22" s="27">
        <v>47.960249910000002</v>
      </c>
      <c r="L22" s="27">
        <v>39.435283179000002</v>
      </c>
      <c r="M22" s="27">
        <v>36.623472419999999</v>
      </c>
      <c r="N22" s="27">
        <v>38.367695847999997</v>
      </c>
      <c r="O22" s="27">
        <v>52.532774033999999</v>
      </c>
      <c r="P22" s="27">
        <v>43.693880972000002</v>
      </c>
      <c r="Q22" s="27">
        <v>38.218616445000002</v>
      </c>
      <c r="R22" s="27">
        <v>34.553562149999998</v>
      </c>
      <c r="S22" s="27">
        <v>38.843298312999998</v>
      </c>
      <c r="T22" s="27">
        <v>45.339655229999998</v>
      </c>
      <c r="U22" s="27">
        <v>53.059303763999999</v>
      </c>
      <c r="V22" s="27">
        <v>51.962850938000003</v>
      </c>
      <c r="W22" s="27">
        <v>40.842045900000002</v>
      </c>
      <c r="X22" s="27">
        <v>35.108945034000001</v>
      </c>
      <c r="Y22" s="27">
        <v>35.986838069999997</v>
      </c>
      <c r="Z22" s="27">
        <v>45.392050513999997</v>
      </c>
      <c r="AA22" s="27">
        <v>39.086708391000002</v>
      </c>
      <c r="AB22" s="27">
        <v>30.343000828000001</v>
      </c>
      <c r="AC22" s="27">
        <v>32.321369574999999</v>
      </c>
      <c r="AD22" s="27">
        <v>26.055296009999999</v>
      </c>
      <c r="AE22" s="27">
        <v>28.687868998999999</v>
      </c>
      <c r="AF22" s="27">
        <v>36.727088999999999</v>
      </c>
      <c r="AG22" s="27">
        <v>47.568216290000002</v>
      </c>
      <c r="AH22" s="27">
        <v>47.059060541000001</v>
      </c>
      <c r="AI22" s="27">
        <v>37.344524280000002</v>
      </c>
      <c r="AJ22" s="27">
        <v>32.726950727999998</v>
      </c>
      <c r="AK22" s="27">
        <v>32.802301649999997</v>
      </c>
      <c r="AL22" s="27">
        <v>35.231803335000002</v>
      </c>
      <c r="AM22" s="27">
        <v>45.652058859999997</v>
      </c>
      <c r="AN22" s="27">
        <v>29.115925035</v>
      </c>
      <c r="AO22" s="27">
        <v>25.529744991000001</v>
      </c>
      <c r="AP22" s="27">
        <v>24.25304199</v>
      </c>
      <c r="AQ22" s="27">
        <v>29.280802743999999</v>
      </c>
      <c r="AR22" s="27">
        <v>37.458718679999997</v>
      </c>
      <c r="AS22" s="27">
        <v>43.441373188999997</v>
      </c>
      <c r="AT22" s="27">
        <v>42.420239512999999</v>
      </c>
      <c r="AU22" s="27">
        <v>34.504966379999999</v>
      </c>
      <c r="AV22" s="27">
        <v>30.748724106000001</v>
      </c>
      <c r="AW22" s="27">
        <v>29.73285456</v>
      </c>
      <c r="AX22" s="27">
        <v>38.823952669999997</v>
      </c>
      <c r="AY22" s="835">
        <v>49.002914332000003</v>
      </c>
      <c r="AZ22" s="835">
        <v>38.373133539999998</v>
      </c>
      <c r="BA22" s="835">
        <v>31.138997446000001</v>
      </c>
      <c r="BB22" s="835">
        <v>28.811668000000001</v>
      </c>
      <c r="BC22" s="835">
        <v>29.549973139999999</v>
      </c>
      <c r="BD22" s="835">
        <v>37.717618199999997</v>
      </c>
      <c r="BE22" s="382">
        <v>42.96658</v>
      </c>
      <c r="BF22" s="382">
        <v>44.133020000000002</v>
      </c>
      <c r="BG22" s="382">
        <v>34.751199999999997</v>
      </c>
      <c r="BH22" s="382">
        <v>30.73629</v>
      </c>
      <c r="BI22" s="382">
        <v>30.210799999999999</v>
      </c>
      <c r="BJ22" s="382">
        <v>37.653039999999997</v>
      </c>
      <c r="BK22" s="382">
        <v>41.802410000000002</v>
      </c>
      <c r="BL22" s="382">
        <v>33.609319999999997</v>
      </c>
      <c r="BM22" s="382">
        <v>28.811109999999999</v>
      </c>
      <c r="BN22" s="382">
        <v>24.650490000000001</v>
      </c>
      <c r="BO22" s="382">
        <v>27.655059999999999</v>
      </c>
      <c r="BP22" s="382">
        <v>34.767569999999999</v>
      </c>
      <c r="BQ22" s="382">
        <v>42.500250000000001</v>
      </c>
      <c r="BR22" s="382">
        <v>43.34825</v>
      </c>
      <c r="BS22" s="382">
        <v>34.285130000000002</v>
      </c>
      <c r="BT22" s="382">
        <v>30.069410000000001</v>
      </c>
      <c r="BU22" s="382">
        <v>31.329409999999999</v>
      </c>
      <c r="BV22" s="382">
        <v>37.007620000000003</v>
      </c>
    </row>
    <row r="23" spans="1:74" s="662" customFormat="1" ht="11.05" customHeight="1" x14ac:dyDescent="0.2">
      <c r="A23" s="661" t="s">
        <v>842</v>
      </c>
      <c r="B23" s="664" t="s">
        <v>843</v>
      </c>
      <c r="C23" s="291">
        <v>1.4914740150000001</v>
      </c>
      <c r="D23" s="291">
        <v>1.3505880079999999</v>
      </c>
      <c r="E23" s="291">
        <v>1.5192010039999999</v>
      </c>
      <c r="F23" s="291">
        <v>1.4770559999999999</v>
      </c>
      <c r="G23" s="291">
        <v>1.526556002</v>
      </c>
      <c r="H23" s="291">
        <v>1.48547199</v>
      </c>
      <c r="I23" s="291">
        <v>1.4742360000000001</v>
      </c>
      <c r="J23" s="291">
        <v>1.4823749879999999</v>
      </c>
      <c r="K23" s="291">
        <v>1.4094699900000001</v>
      </c>
      <c r="L23" s="291">
        <v>1.4950440060000001</v>
      </c>
      <c r="M23" s="291">
        <v>1.437819</v>
      </c>
      <c r="N23" s="291">
        <v>1.439336014</v>
      </c>
      <c r="O23" s="291">
        <v>1.432361014</v>
      </c>
      <c r="P23" s="291">
        <v>1.3087779879999999</v>
      </c>
      <c r="Q23" s="291">
        <v>1.4117230119999999</v>
      </c>
      <c r="R23" s="291">
        <v>1.3183229999999999</v>
      </c>
      <c r="S23" s="291">
        <v>1.349243008</v>
      </c>
      <c r="T23" s="291">
        <v>1.28117499</v>
      </c>
      <c r="U23" s="291">
        <v>1.33444801</v>
      </c>
      <c r="V23" s="291">
        <v>1.33444801</v>
      </c>
      <c r="W23" s="291">
        <v>1.2634509899999999</v>
      </c>
      <c r="X23" s="291">
        <v>1.3725299909999999</v>
      </c>
      <c r="Y23" s="291">
        <v>1.2877080000000001</v>
      </c>
      <c r="Z23" s="291">
        <v>1.315065012</v>
      </c>
      <c r="AA23" s="291">
        <v>1.3544059959999999</v>
      </c>
      <c r="AB23" s="291">
        <v>1.2655879880000001</v>
      </c>
      <c r="AC23" s="291">
        <v>1.4052840019999999</v>
      </c>
      <c r="AD23" s="291">
        <v>1.263009</v>
      </c>
      <c r="AE23" s="291">
        <v>1.302344999</v>
      </c>
      <c r="AF23" s="291">
        <v>1.28675199</v>
      </c>
      <c r="AG23" s="291">
        <v>1.3439380089999999</v>
      </c>
      <c r="AH23" s="291">
        <v>1.3501239970000001</v>
      </c>
      <c r="AI23" s="291">
        <v>1.3034979900000001</v>
      </c>
      <c r="AJ23" s="291">
        <v>1.2780330010000001</v>
      </c>
      <c r="AK23" s="291">
        <v>1.3860489899999999</v>
      </c>
      <c r="AL23" s="291">
        <v>1.309509998</v>
      </c>
      <c r="AM23" s="291">
        <v>1.275529007</v>
      </c>
      <c r="AN23" s="291">
        <v>1.263871011</v>
      </c>
      <c r="AO23" s="291">
        <v>1.3278819930000001</v>
      </c>
      <c r="AP23" s="291">
        <v>1.23183099</v>
      </c>
      <c r="AQ23" s="291">
        <v>1.2832410009999999</v>
      </c>
      <c r="AR23" s="291">
        <v>1.2377529899999999</v>
      </c>
      <c r="AS23" s="291">
        <v>1.193121986</v>
      </c>
      <c r="AT23" s="291">
        <v>1.214502996</v>
      </c>
      <c r="AU23" s="291">
        <v>1.1278710000000001</v>
      </c>
      <c r="AV23" s="291">
        <v>1.3093500069999999</v>
      </c>
      <c r="AW23" s="291">
        <v>1.284996</v>
      </c>
      <c r="AX23" s="291">
        <v>1.371560001</v>
      </c>
      <c r="AY23" s="818">
        <v>1.2377184000000001</v>
      </c>
      <c r="AZ23" s="818">
        <v>1.1758740000000001</v>
      </c>
      <c r="BA23" s="818">
        <v>1.2935121999999999</v>
      </c>
      <c r="BB23" s="818">
        <v>1.145316</v>
      </c>
      <c r="BC23" s="818">
        <v>1.1824669999999999</v>
      </c>
      <c r="BD23" s="818">
        <v>1.1743170000000001</v>
      </c>
      <c r="BE23" s="302">
        <v>1.197835</v>
      </c>
      <c r="BF23" s="302">
        <v>1.2267509999999999</v>
      </c>
      <c r="BG23" s="302">
        <v>1.1724909999999999</v>
      </c>
      <c r="BH23" s="302">
        <v>1.2025999999999999</v>
      </c>
      <c r="BI23" s="302">
        <v>1.2040999999999999</v>
      </c>
      <c r="BJ23" s="302">
        <v>1.246078</v>
      </c>
      <c r="BK23" s="302">
        <v>1.2185049999999999</v>
      </c>
      <c r="BL23" s="302">
        <v>1.1402589999999999</v>
      </c>
      <c r="BM23" s="302">
        <v>1.2500690000000001</v>
      </c>
      <c r="BN23" s="302">
        <v>1.1979379999999999</v>
      </c>
      <c r="BO23" s="302">
        <v>1.2497119999999999</v>
      </c>
      <c r="BP23" s="302">
        <v>1.2365950000000001</v>
      </c>
      <c r="BQ23" s="302">
        <v>1.257341</v>
      </c>
      <c r="BR23" s="302">
        <v>1.2818069999999999</v>
      </c>
      <c r="BS23" s="302">
        <v>1.2222249999999999</v>
      </c>
      <c r="BT23" s="302">
        <v>1.250891</v>
      </c>
      <c r="BU23" s="302">
        <v>1.248656</v>
      </c>
      <c r="BV23" s="302">
        <v>1.2906690000000001</v>
      </c>
    </row>
    <row r="24" spans="1:74" s="662" customFormat="1" ht="11.05" customHeight="1" x14ac:dyDescent="0.2">
      <c r="A24" s="755" t="s">
        <v>844</v>
      </c>
      <c r="B24" s="664" t="s">
        <v>845</v>
      </c>
      <c r="C24" s="291">
        <v>45.195620656999999</v>
      </c>
      <c r="D24" s="291">
        <v>47.938272144000003</v>
      </c>
      <c r="E24" s="291">
        <v>34.514421949999999</v>
      </c>
      <c r="F24" s="291">
        <v>30.055889069999999</v>
      </c>
      <c r="G24" s="291">
        <v>35.650509794999998</v>
      </c>
      <c r="H24" s="291">
        <v>48.00179481</v>
      </c>
      <c r="I24" s="291">
        <v>56.374830799000001</v>
      </c>
      <c r="J24" s="291">
        <v>56.255825643000001</v>
      </c>
      <c r="K24" s="291">
        <v>44.390239919999999</v>
      </c>
      <c r="L24" s="291">
        <v>35.615498178000003</v>
      </c>
      <c r="M24" s="291">
        <v>32.84852643</v>
      </c>
      <c r="N24" s="291">
        <v>34.593115822000001</v>
      </c>
      <c r="O24" s="291">
        <v>48.804961011000003</v>
      </c>
      <c r="P24" s="291">
        <v>40.063279004000002</v>
      </c>
      <c r="Q24" s="291">
        <v>34.498293455999999</v>
      </c>
      <c r="R24" s="291">
        <v>31.01163816</v>
      </c>
      <c r="S24" s="291">
        <v>35.263856312000001</v>
      </c>
      <c r="T24" s="291">
        <v>41.816830260000003</v>
      </c>
      <c r="U24" s="291">
        <v>49.556009760000002</v>
      </c>
      <c r="V24" s="291">
        <v>48.469140955999997</v>
      </c>
      <c r="W24" s="291">
        <v>37.409150910000001</v>
      </c>
      <c r="X24" s="291">
        <v>31.554040028999999</v>
      </c>
      <c r="Y24" s="291">
        <v>32.503461059999999</v>
      </c>
      <c r="Z24" s="291">
        <v>41.883044511999998</v>
      </c>
      <c r="AA24" s="291">
        <v>35.568915408000002</v>
      </c>
      <c r="AB24" s="291">
        <v>26.902883840000001</v>
      </c>
      <c r="AC24" s="291">
        <v>28.757982566999999</v>
      </c>
      <c r="AD24" s="291">
        <v>22.89972801</v>
      </c>
      <c r="AE24" s="291">
        <v>25.508736012</v>
      </c>
      <c r="AF24" s="291">
        <v>33.578732010000003</v>
      </c>
      <c r="AG24" s="291">
        <v>44.479539287999998</v>
      </c>
      <c r="AH24" s="291">
        <v>43.954407564999997</v>
      </c>
      <c r="AI24" s="291">
        <v>34.277138309999998</v>
      </c>
      <c r="AJ24" s="291">
        <v>29.617636716</v>
      </c>
      <c r="AK24" s="291">
        <v>29.583579660000002</v>
      </c>
      <c r="AL24" s="291">
        <v>32.076025344999998</v>
      </c>
      <c r="AM24" s="291">
        <v>42.490048846999997</v>
      </c>
      <c r="AN24" s="291">
        <v>25.962732009</v>
      </c>
      <c r="AO24" s="291">
        <v>22.322797997999999</v>
      </c>
      <c r="AP24" s="291">
        <v>21.288506009999999</v>
      </c>
      <c r="AQ24" s="291">
        <v>26.252666758</v>
      </c>
      <c r="AR24" s="291">
        <v>34.464392699999998</v>
      </c>
      <c r="AS24" s="291">
        <v>40.518526223000002</v>
      </c>
      <c r="AT24" s="291">
        <v>39.471337511999998</v>
      </c>
      <c r="AU24" s="291">
        <v>31.64036136</v>
      </c>
      <c r="AV24" s="291">
        <v>27.464702092</v>
      </c>
      <c r="AW24" s="291">
        <v>26.470248569999999</v>
      </c>
      <c r="AX24" s="291">
        <v>35.456697671000001</v>
      </c>
      <c r="AY24" s="818">
        <v>45.901048318000001</v>
      </c>
      <c r="AZ24" s="818">
        <v>35.184930452000003</v>
      </c>
      <c r="BA24" s="818">
        <v>27.932378061000001</v>
      </c>
      <c r="BB24" s="818">
        <v>25.987499</v>
      </c>
      <c r="BC24" s="818">
        <v>26.72794</v>
      </c>
      <c r="BD24" s="818">
        <v>34.888199999999998</v>
      </c>
      <c r="BE24" s="302">
        <v>40.162129999999998</v>
      </c>
      <c r="BF24" s="302">
        <v>41.28707</v>
      </c>
      <c r="BG24" s="302">
        <v>31.863720000000001</v>
      </c>
      <c r="BH24" s="302">
        <v>27.679639999999999</v>
      </c>
      <c r="BI24" s="302">
        <v>27.071269999999998</v>
      </c>
      <c r="BJ24" s="302">
        <v>34.557200000000002</v>
      </c>
      <c r="BK24" s="302">
        <v>38.782789999999999</v>
      </c>
      <c r="BL24" s="302">
        <v>30.496569999999998</v>
      </c>
      <c r="BM24" s="302">
        <v>25.752189999999999</v>
      </c>
      <c r="BN24" s="302">
        <v>21.905850000000001</v>
      </c>
      <c r="BO24" s="302">
        <v>24.896149999999999</v>
      </c>
      <c r="BP24" s="302">
        <v>31.988399999999999</v>
      </c>
      <c r="BQ24" s="302">
        <v>39.749980000000001</v>
      </c>
      <c r="BR24" s="302">
        <v>40.55301</v>
      </c>
      <c r="BS24" s="302">
        <v>31.445609999999999</v>
      </c>
      <c r="BT24" s="302">
        <v>27.05592</v>
      </c>
      <c r="BU24" s="302">
        <v>28.226410000000001</v>
      </c>
      <c r="BV24" s="302">
        <v>33.946440000000003</v>
      </c>
    </row>
    <row r="25" spans="1:74" s="662" customFormat="1" ht="11.05" customHeight="1" x14ac:dyDescent="0.2">
      <c r="A25" s="661" t="s">
        <v>846</v>
      </c>
      <c r="B25" s="664" t="s">
        <v>847</v>
      </c>
      <c r="C25" s="291">
        <v>2.3226670020000002</v>
      </c>
      <c r="D25" s="291">
        <v>2.2318820160000001</v>
      </c>
      <c r="E25" s="291">
        <v>2.2971609769999999</v>
      </c>
      <c r="F25" s="291">
        <v>2.1008389799999998</v>
      </c>
      <c r="G25" s="291">
        <v>2.1047830059999999</v>
      </c>
      <c r="H25" s="291">
        <v>2.1024399900000001</v>
      </c>
      <c r="I25" s="291">
        <v>2.1731959760000001</v>
      </c>
      <c r="J25" s="291">
        <v>2.1654930029999999</v>
      </c>
      <c r="K25" s="291">
        <v>2.1605400000000001</v>
      </c>
      <c r="L25" s="291">
        <v>2.324740995</v>
      </c>
      <c r="M25" s="291">
        <v>2.3371269899999998</v>
      </c>
      <c r="N25" s="291">
        <v>2.335244012</v>
      </c>
      <c r="O25" s="291">
        <v>2.2954520089999999</v>
      </c>
      <c r="P25" s="291">
        <v>2.32182398</v>
      </c>
      <c r="Q25" s="291">
        <v>2.3085999770000001</v>
      </c>
      <c r="R25" s="291">
        <v>2.22360099</v>
      </c>
      <c r="S25" s="291">
        <v>2.2301989930000001</v>
      </c>
      <c r="T25" s="291">
        <v>2.24164998</v>
      </c>
      <c r="U25" s="291">
        <v>2.1688459940000002</v>
      </c>
      <c r="V25" s="291">
        <v>2.1592619719999999</v>
      </c>
      <c r="W25" s="291">
        <v>2.1694439999999999</v>
      </c>
      <c r="X25" s="291">
        <v>2.1823750139999998</v>
      </c>
      <c r="Y25" s="291">
        <v>2.19566901</v>
      </c>
      <c r="Z25" s="291">
        <v>2.1939409900000002</v>
      </c>
      <c r="AA25" s="291">
        <v>2.163386987</v>
      </c>
      <c r="AB25" s="291">
        <v>2.1745290000000002</v>
      </c>
      <c r="AC25" s="291">
        <v>2.1581030060000002</v>
      </c>
      <c r="AD25" s="291">
        <v>1.8925590000000001</v>
      </c>
      <c r="AE25" s="291">
        <v>1.876787988</v>
      </c>
      <c r="AF25" s="291">
        <v>1.861605</v>
      </c>
      <c r="AG25" s="291">
        <v>1.7447389929999999</v>
      </c>
      <c r="AH25" s="291">
        <v>1.754528979</v>
      </c>
      <c r="AI25" s="291">
        <v>1.76388798</v>
      </c>
      <c r="AJ25" s="291">
        <v>1.831281011</v>
      </c>
      <c r="AK25" s="291">
        <v>1.832673</v>
      </c>
      <c r="AL25" s="291">
        <v>1.846267992</v>
      </c>
      <c r="AM25" s="291">
        <v>1.8864810059999999</v>
      </c>
      <c r="AN25" s="291">
        <v>1.8893220150000001</v>
      </c>
      <c r="AO25" s="291">
        <v>1.879065</v>
      </c>
      <c r="AP25" s="291">
        <v>1.73270499</v>
      </c>
      <c r="AQ25" s="291">
        <v>1.744894985</v>
      </c>
      <c r="AR25" s="291">
        <v>1.75657299</v>
      </c>
      <c r="AS25" s="291">
        <v>1.7297249800000001</v>
      </c>
      <c r="AT25" s="291">
        <v>1.734399005</v>
      </c>
      <c r="AU25" s="291">
        <v>1.7367340200000001</v>
      </c>
      <c r="AV25" s="291">
        <v>1.9746720069999999</v>
      </c>
      <c r="AW25" s="291">
        <v>1.9776099899999999</v>
      </c>
      <c r="AX25" s="291">
        <v>1.9956949980000001</v>
      </c>
      <c r="AY25" s="818">
        <v>1.864147614</v>
      </c>
      <c r="AZ25" s="818">
        <v>2.012329088</v>
      </c>
      <c r="BA25" s="818">
        <v>1.9131071850000001</v>
      </c>
      <c r="BB25" s="818">
        <v>1.6788529999999999</v>
      </c>
      <c r="BC25" s="818">
        <v>1.63956334</v>
      </c>
      <c r="BD25" s="818">
        <v>1.6551012000000001</v>
      </c>
      <c r="BE25" s="302">
        <v>1.606616</v>
      </c>
      <c r="BF25" s="302">
        <v>1.6192009999999999</v>
      </c>
      <c r="BG25" s="302">
        <v>1.714995</v>
      </c>
      <c r="BH25" s="302">
        <v>1.8540540000000001</v>
      </c>
      <c r="BI25" s="302">
        <v>1.9354279999999999</v>
      </c>
      <c r="BJ25" s="302">
        <v>1.849756</v>
      </c>
      <c r="BK25" s="302">
        <v>1.801115</v>
      </c>
      <c r="BL25" s="302">
        <v>1.972491</v>
      </c>
      <c r="BM25" s="302">
        <v>1.808859</v>
      </c>
      <c r="BN25" s="302">
        <v>1.5467010000000001</v>
      </c>
      <c r="BO25" s="302">
        <v>1.5092000000000001</v>
      </c>
      <c r="BP25" s="302">
        <v>1.5425800000000001</v>
      </c>
      <c r="BQ25" s="302">
        <v>1.4929239999999999</v>
      </c>
      <c r="BR25" s="302">
        <v>1.513441</v>
      </c>
      <c r="BS25" s="302">
        <v>1.617299</v>
      </c>
      <c r="BT25" s="302">
        <v>1.762599</v>
      </c>
      <c r="BU25" s="302">
        <v>1.8543400000000001</v>
      </c>
      <c r="BV25" s="302">
        <v>1.770505</v>
      </c>
    </row>
    <row r="26" spans="1:74" ht="11.05" customHeight="1" x14ac:dyDescent="0.2">
      <c r="A26" s="661" t="s">
        <v>848</v>
      </c>
      <c r="B26" s="669" t="s">
        <v>849</v>
      </c>
      <c r="C26" s="291">
        <v>8.4970008E-2</v>
      </c>
      <c r="D26" s="291">
        <v>0.106174012</v>
      </c>
      <c r="E26" s="291">
        <v>8.1337986000000001E-2</v>
      </c>
      <c r="F26" s="291">
        <v>5.7108989999999998E-2</v>
      </c>
      <c r="G26" s="291">
        <v>4.5430996000000001E-2</v>
      </c>
      <c r="H26" s="291">
        <v>5.0007000000000003E-2</v>
      </c>
      <c r="I26" s="291">
        <v>4.9395989000000001E-2</v>
      </c>
      <c r="J26" s="291">
        <v>5.5241999999999999E-2</v>
      </c>
      <c r="K26" s="291">
        <v>6.0617009999999999E-2</v>
      </c>
      <c r="L26" s="291">
        <v>7.0172995000000002E-2</v>
      </c>
      <c r="M26" s="291">
        <v>7.6263990000000004E-2</v>
      </c>
      <c r="N26" s="291">
        <v>7.3906015000000005E-2</v>
      </c>
      <c r="O26" s="291">
        <v>9.2073006999999998E-2</v>
      </c>
      <c r="P26" s="291">
        <v>9.0886992E-2</v>
      </c>
      <c r="Q26" s="291">
        <v>6.0865989000000002E-2</v>
      </c>
      <c r="R26" s="291">
        <v>3.8550000000000001E-2</v>
      </c>
      <c r="S26" s="291">
        <v>4.0830999E-2</v>
      </c>
      <c r="T26" s="291">
        <v>6.3087989999999997E-2</v>
      </c>
      <c r="U26" s="291">
        <v>5.7117003999999999E-2</v>
      </c>
      <c r="V26" s="291">
        <v>5.9916985999999998E-2</v>
      </c>
      <c r="W26" s="291">
        <v>6.0362010000000001E-2</v>
      </c>
      <c r="X26" s="291">
        <v>6.9691999000000004E-2</v>
      </c>
      <c r="Y26" s="291">
        <v>7.8812999999999994E-2</v>
      </c>
      <c r="Z26" s="291">
        <v>8.7532002999999997E-2</v>
      </c>
      <c r="AA26" s="291">
        <v>8.2366999999999996E-2</v>
      </c>
      <c r="AB26" s="291">
        <v>7.8062012E-2</v>
      </c>
      <c r="AC26" s="291">
        <v>7.1066011999999998E-2</v>
      </c>
      <c r="AD26" s="291">
        <v>5.2637999999999997E-2</v>
      </c>
      <c r="AE26" s="291">
        <v>4.6197997999999997E-2</v>
      </c>
      <c r="AF26" s="291">
        <v>3.6755999999999997E-2</v>
      </c>
      <c r="AG26" s="291">
        <v>3.8405992999999999E-2</v>
      </c>
      <c r="AH26" s="291">
        <v>4.0571994E-2</v>
      </c>
      <c r="AI26" s="291">
        <v>4.3332990000000002E-2</v>
      </c>
      <c r="AJ26" s="291">
        <v>5.4466008000000003E-2</v>
      </c>
      <c r="AK26" s="291">
        <v>5.7555990000000001E-2</v>
      </c>
      <c r="AL26" s="291">
        <v>6.6290988999999995E-2</v>
      </c>
      <c r="AM26" s="291">
        <v>9.6192007999999996E-2</v>
      </c>
      <c r="AN26" s="291">
        <v>6.8321013E-2</v>
      </c>
      <c r="AO26" s="291">
        <v>6.4022006000000006E-2</v>
      </c>
      <c r="AP26" s="291">
        <v>3.2022990000000001E-2</v>
      </c>
      <c r="AQ26" s="291">
        <v>1.9496985000000001E-2</v>
      </c>
      <c r="AR26" s="291">
        <v>3.0201990000000001E-2</v>
      </c>
      <c r="AS26" s="291">
        <v>2.9942993000000001E-2</v>
      </c>
      <c r="AT26" s="291">
        <v>3.1007006E-2</v>
      </c>
      <c r="AU26" s="291">
        <v>3.0299010000000001E-2</v>
      </c>
      <c r="AV26" s="291">
        <v>5.8369000999999997E-2</v>
      </c>
      <c r="AW26" s="291">
        <v>6.3644999999999993E-2</v>
      </c>
      <c r="AX26" s="291">
        <v>7.0362002000000007E-2</v>
      </c>
      <c r="AY26" s="818">
        <v>0.10443311</v>
      </c>
      <c r="AZ26" s="818">
        <v>9.6814479999999994E-2</v>
      </c>
      <c r="BA26" s="818">
        <v>8.7010489999999996E-2</v>
      </c>
      <c r="BB26" s="818">
        <v>4.5104999999999999E-2</v>
      </c>
      <c r="BC26" s="818">
        <v>5.0118999999999997E-2</v>
      </c>
      <c r="BD26" s="818">
        <v>4.8109300000000001E-2</v>
      </c>
      <c r="BE26" s="302">
        <v>4.3130000000000002E-2</v>
      </c>
      <c r="BF26" s="302">
        <v>4.2866899999999999E-2</v>
      </c>
      <c r="BG26" s="302">
        <v>4.2100899999999997E-2</v>
      </c>
      <c r="BH26" s="302">
        <v>5.82955E-2</v>
      </c>
      <c r="BI26" s="302">
        <v>6.76485E-2</v>
      </c>
      <c r="BJ26" s="302">
        <v>8.4012299999999998E-2</v>
      </c>
      <c r="BK26" s="302">
        <v>0.1034214</v>
      </c>
      <c r="BL26" s="302">
        <v>9.7435499999999994E-2</v>
      </c>
      <c r="BM26" s="302">
        <v>9.0354500000000004E-2</v>
      </c>
      <c r="BN26" s="302">
        <v>4.7698400000000002E-2</v>
      </c>
      <c r="BO26" s="302">
        <v>4.67172E-2</v>
      </c>
      <c r="BP26" s="302">
        <v>4.99222E-2</v>
      </c>
      <c r="BQ26" s="302">
        <v>4.5327899999999997E-2</v>
      </c>
      <c r="BR26" s="302">
        <v>4.5148000000000001E-2</v>
      </c>
      <c r="BS26" s="302">
        <v>4.4234099999999998E-2</v>
      </c>
      <c r="BT26" s="302">
        <v>6.0445800000000001E-2</v>
      </c>
      <c r="BU26" s="302">
        <v>6.9926699999999994E-2</v>
      </c>
      <c r="BV26" s="302">
        <v>8.6059099999999999E-2</v>
      </c>
    </row>
    <row r="27" spans="1:74" ht="11.05" customHeight="1" x14ac:dyDescent="0.2">
      <c r="A27" s="661" t="s">
        <v>850</v>
      </c>
      <c r="B27" s="669" t="s">
        <v>851</v>
      </c>
      <c r="C27" s="291">
        <v>2.2376969940000002</v>
      </c>
      <c r="D27" s="291">
        <v>2.1257080039999998</v>
      </c>
      <c r="E27" s="291">
        <v>2.215822991</v>
      </c>
      <c r="F27" s="291">
        <v>2.0437299900000001</v>
      </c>
      <c r="G27" s="291">
        <v>2.05935201</v>
      </c>
      <c r="H27" s="291">
        <v>2.0524329899999998</v>
      </c>
      <c r="I27" s="291">
        <v>2.1237999869999999</v>
      </c>
      <c r="J27" s="291">
        <v>2.1102510030000001</v>
      </c>
      <c r="K27" s="291">
        <v>2.09992299</v>
      </c>
      <c r="L27" s="291">
        <v>2.2545679999999999</v>
      </c>
      <c r="M27" s="291">
        <v>2.2608630000000001</v>
      </c>
      <c r="N27" s="291">
        <v>2.261337997</v>
      </c>
      <c r="O27" s="291">
        <v>2.2033790020000001</v>
      </c>
      <c r="P27" s="291">
        <v>2.2309369879999998</v>
      </c>
      <c r="Q27" s="291">
        <v>2.2477339879999998</v>
      </c>
      <c r="R27" s="291">
        <v>2.1850509900000001</v>
      </c>
      <c r="S27" s="291">
        <v>2.1893679939999999</v>
      </c>
      <c r="T27" s="291">
        <v>2.1785619899999999</v>
      </c>
      <c r="U27" s="291">
        <v>2.11172899</v>
      </c>
      <c r="V27" s="291">
        <v>2.0993449860000002</v>
      </c>
      <c r="W27" s="291">
        <v>2.10908199</v>
      </c>
      <c r="X27" s="291">
        <v>2.112683015</v>
      </c>
      <c r="Y27" s="291">
        <v>2.1168560099999998</v>
      </c>
      <c r="Z27" s="291">
        <v>2.106408987</v>
      </c>
      <c r="AA27" s="291">
        <v>2.0810199869999999</v>
      </c>
      <c r="AB27" s="291">
        <v>2.096466988</v>
      </c>
      <c r="AC27" s="291">
        <v>2.087036994</v>
      </c>
      <c r="AD27" s="291">
        <v>1.8399209999999999</v>
      </c>
      <c r="AE27" s="291">
        <v>1.83058999</v>
      </c>
      <c r="AF27" s="291">
        <v>1.8248489999999999</v>
      </c>
      <c r="AG27" s="291">
        <v>1.7063330000000001</v>
      </c>
      <c r="AH27" s="291">
        <v>1.713956985</v>
      </c>
      <c r="AI27" s="291">
        <v>1.7205549899999999</v>
      </c>
      <c r="AJ27" s="291">
        <v>1.7768150030000001</v>
      </c>
      <c r="AK27" s="291">
        <v>1.77511701</v>
      </c>
      <c r="AL27" s="291">
        <v>1.7799770029999999</v>
      </c>
      <c r="AM27" s="291">
        <v>1.7902889980000001</v>
      </c>
      <c r="AN27" s="291">
        <v>1.821001002</v>
      </c>
      <c r="AO27" s="291">
        <v>1.8150429939999999</v>
      </c>
      <c r="AP27" s="291">
        <v>1.700682</v>
      </c>
      <c r="AQ27" s="291">
        <v>1.725398</v>
      </c>
      <c r="AR27" s="291">
        <v>1.7263710000000001</v>
      </c>
      <c r="AS27" s="291">
        <v>1.6997819869999999</v>
      </c>
      <c r="AT27" s="291">
        <v>1.7033919989999999</v>
      </c>
      <c r="AU27" s="291">
        <v>1.7064350100000001</v>
      </c>
      <c r="AV27" s="291">
        <v>1.9163030059999999</v>
      </c>
      <c r="AW27" s="291">
        <v>1.91396499</v>
      </c>
      <c r="AX27" s="291">
        <v>1.9253329960000001</v>
      </c>
      <c r="AY27" s="818">
        <v>1.759714504</v>
      </c>
      <c r="AZ27" s="818">
        <v>1.9155146080000001</v>
      </c>
      <c r="BA27" s="818">
        <v>1.8260966949999999</v>
      </c>
      <c r="BB27" s="818">
        <v>1.633748</v>
      </c>
      <c r="BC27" s="818">
        <v>1.5894444000000001</v>
      </c>
      <c r="BD27" s="818">
        <v>1.606992</v>
      </c>
      <c r="BE27" s="302">
        <v>1.5634859999999999</v>
      </c>
      <c r="BF27" s="302">
        <v>1.5763339999999999</v>
      </c>
      <c r="BG27" s="302">
        <v>1.6728940000000001</v>
      </c>
      <c r="BH27" s="302">
        <v>1.7957590000000001</v>
      </c>
      <c r="BI27" s="302">
        <v>1.8677790000000001</v>
      </c>
      <c r="BJ27" s="302">
        <v>1.765744</v>
      </c>
      <c r="BK27" s="302">
        <v>1.697694</v>
      </c>
      <c r="BL27" s="302">
        <v>1.8750560000000001</v>
      </c>
      <c r="BM27" s="302">
        <v>1.718504</v>
      </c>
      <c r="BN27" s="302">
        <v>1.4990030000000001</v>
      </c>
      <c r="BO27" s="302">
        <v>1.462483</v>
      </c>
      <c r="BP27" s="302">
        <v>1.492658</v>
      </c>
      <c r="BQ27" s="302">
        <v>1.4475960000000001</v>
      </c>
      <c r="BR27" s="302">
        <v>1.4682930000000001</v>
      </c>
      <c r="BS27" s="302">
        <v>1.5730649999999999</v>
      </c>
      <c r="BT27" s="302">
        <v>1.702153</v>
      </c>
      <c r="BU27" s="302">
        <v>1.784413</v>
      </c>
      <c r="BV27" s="302">
        <v>1.6844460000000001</v>
      </c>
    </row>
    <row r="28" spans="1:74" ht="11.05" customHeight="1" x14ac:dyDescent="0.2">
      <c r="A28" s="755"/>
      <c r="B28" s="662"/>
      <c r="C28" s="372"/>
      <c r="D28" s="372"/>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c r="AT28" s="372"/>
      <c r="AU28" s="372"/>
      <c r="AV28" s="372"/>
      <c r="AW28" s="372"/>
      <c r="AX28" s="372"/>
      <c r="AY28" s="855"/>
      <c r="AZ28" s="855"/>
      <c r="BA28" s="855"/>
      <c r="BB28" s="855"/>
      <c r="BC28" s="855"/>
      <c r="BD28" s="855"/>
      <c r="BE28" s="378"/>
      <c r="BF28" s="378"/>
      <c r="BG28" s="378"/>
      <c r="BH28" s="378"/>
      <c r="BI28" s="378"/>
      <c r="BJ28" s="378"/>
      <c r="BK28" s="378"/>
      <c r="BL28" s="378"/>
      <c r="BM28" s="378"/>
      <c r="BN28" s="378"/>
      <c r="BO28" s="378"/>
      <c r="BP28" s="378"/>
      <c r="BQ28" s="378"/>
      <c r="BR28" s="378"/>
      <c r="BS28" s="378"/>
      <c r="BT28" s="378"/>
      <c r="BU28" s="378"/>
      <c r="BV28" s="378"/>
    </row>
    <row r="29" spans="1:74" s="228" customFormat="1" ht="11.05" customHeight="1" x14ac:dyDescent="0.2">
      <c r="A29" s="381" t="s">
        <v>852</v>
      </c>
      <c r="B29" s="670" t="s">
        <v>853</v>
      </c>
      <c r="C29" s="27">
        <v>4.3918283279999999</v>
      </c>
      <c r="D29" s="27">
        <v>-1.4166641680000001</v>
      </c>
      <c r="E29" s="27">
        <v>3.971860054</v>
      </c>
      <c r="F29" s="27">
        <v>-0.20892305999999999</v>
      </c>
      <c r="G29" s="27">
        <v>0.46617721200000001</v>
      </c>
      <c r="H29" s="27">
        <v>-0.18794478000000001</v>
      </c>
      <c r="I29" s="27">
        <v>-2.040778778</v>
      </c>
      <c r="J29" s="27">
        <v>-1.490377625</v>
      </c>
      <c r="K29" s="27">
        <v>1.0577330899999999</v>
      </c>
      <c r="L29" s="27">
        <v>-1.2313071870000001</v>
      </c>
      <c r="M29" s="27">
        <v>-0.80337241999999998</v>
      </c>
      <c r="N29" s="27">
        <v>1.645848143</v>
      </c>
      <c r="O29" s="27">
        <v>0.52227435617999995</v>
      </c>
      <c r="P29" s="27">
        <v>1.2397039510000001</v>
      </c>
      <c r="Q29" s="27">
        <v>1.6225816897000001</v>
      </c>
      <c r="R29" s="27">
        <v>0.65230070920000005</v>
      </c>
      <c r="S29" s="27">
        <v>2.0114730781999999</v>
      </c>
      <c r="T29" s="27">
        <v>2.0091182182999998</v>
      </c>
      <c r="U29" s="27">
        <v>-0.79017928407000004</v>
      </c>
      <c r="V29" s="27">
        <v>-0.65819782009000005</v>
      </c>
      <c r="W29" s="27">
        <v>0.68951246808</v>
      </c>
      <c r="X29" s="27">
        <v>2.1691733328999998</v>
      </c>
      <c r="Y29" s="27">
        <v>0.90202100186</v>
      </c>
      <c r="Z29" s="27">
        <v>-1.0733780812</v>
      </c>
      <c r="AA29" s="27">
        <v>1.5190920721000001</v>
      </c>
      <c r="AB29" s="27">
        <v>0.51731042484</v>
      </c>
      <c r="AC29" s="27">
        <v>1.6526112473000001</v>
      </c>
      <c r="AD29" s="27">
        <v>2.8844771525000001</v>
      </c>
      <c r="AE29" s="27">
        <v>3.1317243003000002</v>
      </c>
      <c r="AF29" s="27">
        <v>0.95882823495000002</v>
      </c>
      <c r="AG29" s="27">
        <v>-0.58128534571000001</v>
      </c>
      <c r="AH29" s="27">
        <v>0.34811488934000001</v>
      </c>
      <c r="AI29" s="27">
        <v>2.9251554241000002</v>
      </c>
      <c r="AJ29" s="27">
        <v>1.6258490626</v>
      </c>
      <c r="AK29" s="27">
        <v>-0.49064901616000001</v>
      </c>
      <c r="AL29" s="27">
        <v>0.90169090779000005</v>
      </c>
      <c r="AM29" s="27">
        <v>0.43424853687999998</v>
      </c>
      <c r="AN29" s="27">
        <v>1.8209399968</v>
      </c>
      <c r="AO29" s="27">
        <v>2.0751279089999999</v>
      </c>
      <c r="AP29" s="27">
        <v>2.8341979725000002</v>
      </c>
      <c r="AQ29" s="27">
        <v>1.3165464963</v>
      </c>
      <c r="AR29" s="27">
        <v>1.7442500433999999</v>
      </c>
      <c r="AS29" s="27">
        <v>0.83024194793999995</v>
      </c>
      <c r="AT29" s="27">
        <v>2.9880448443000001</v>
      </c>
      <c r="AU29" s="27">
        <v>2.6190351141999999</v>
      </c>
      <c r="AV29" s="27">
        <v>1.0179567274000001</v>
      </c>
      <c r="AW29" s="27">
        <v>0.24310884782</v>
      </c>
      <c r="AX29" s="27">
        <v>-0.37132248044999999</v>
      </c>
      <c r="AY29" s="835">
        <v>4.1968984194000001</v>
      </c>
      <c r="AZ29" s="835">
        <v>0.59672953361000003</v>
      </c>
      <c r="BA29" s="835">
        <v>3.2560538738</v>
      </c>
      <c r="BB29" s="835">
        <v>3.6073680878999999</v>
      </c>
      <c r="BC29" s="835">
        <v>2.3294605599999998</v>
      </c>
      <c r="BD29" s="835">
        <v>0.95991252856999998</v>
      </c>
      <c r="BE29" s="382">
        <v>0</v>
      </c>
      <c r="BF29" s="382">
        <v>0</v>
      </c>
      <c r="BG29" s="382">
        <v>0</v>
      </c>
      <c r="BH29" s="382">
        <v>0</v>
      </c>
      <c r="BI29" s="382">
        <v>0</v>
      </c>
      <c r="BJ29" s="382">
        <v>0</v>
      </c>
      <c r="BK29" s="382">
        <v>0</v>
      </c>
      <c r="BL29" s="382">
        <v>0</v>
      </c>
      <c r="BM29" s="382">
        <v>0</v>
      </c>
      <c r="BN29" s="382">
        <v>0</v>
      </c>
      <c r="BO29" s="382">
        <v>0</v>
      </c>
      <c r="BP29" s="382">
        <v>0</v>
      </c>
      <c r="BQ29" s="382">
        <v>0</v>
      </c>
      <c r="BR29" s="382">
        <v>0</v>
      </c>
      <c r="BS29" s="382">
        <v>0</v>
      </c>
      <c r="BT29" s="382">
        <v>0</v>
      </c>
      <c r="BU29" s="382">
        <v>0</v>
      </c>
      <c r="BV29" s="382">
        <v>0</v>
      </c>
    </row>
    <row r="30" spans="1:74" ht="11.05" customHeight="1" x14ac:dyDescent="0.2">
      <c r="A30" s="661"/>
      <c r="B30" s="662"/>
      <c r="C30" s="372"/>
      <c r="D30" s="372"/>
      <c r="E30" s="372"/>
      <c r="F30" s="372"/>
      <c r="G30" s="372"/>
      <c r="H30" s="372"/>
      <c r="I30" s="372"/>
      <c r="J30" s="372"/>
      <c r="K30" s="372"/>
      <c r="L30" s="372"/>
      <c r="M30" s="372"/>
      <c r="N30" s="372"/>
      <c r="O30" s="372"/>
      <c r="P30" s="372"/>
      <c r="Q30" s="372"/>
      <c r="R30" s="372"/>
      <c r="S30" s="372"/>
      <c r="T30" s="372"/>
      <c r="U30" s="372"/>
      <c r="V30" s="372"/>
      <c r="W30" s="372"/>
      <c r="X30" s="372"/>
      <c r="Y30" s="372"/>
      <c r="Z30" s="372"/>
      <c r="AA30" s="372"/>
      <c r="AB30" s="372"/>
      <c r="AC30" s="372"/>
      <c r="AD30" s="372"/>
      <c r="AE30" s="372"/>
      <c r="AF30" s="372"/>
      <c r="AG30" s="372"/>
      <c r="AH30" s="372"/>
      <c r="AI30" s="372"/>
      <c r="AJ30" s="372"/>
      <c r="AK30" s="372"/>
      <c r="AL30" s="372"/>
      <c r="AM30" s="372"/>
      <c r="AN30" s="372"/>
      <c r="AO30" s="372"/>
      <c r="AP30" s="372"/>
      <c r="AQ30" s="372"/>
      <c r="AR30" s="372"/>
      <c r="AS30" s="372"/>
      <c r="AT30" s="372"/>
      <c r="AU30" s="372"/>
      <c r="AV30" s="372"/>
      <c r="AW30" s="372"/>
      <c r="AX30" s="372"/>
      <c r="AY30" s="855"/>
      <c r="AZ30" s="855"/>
      <c r="BA30" s="855"/>
      <c r="BB30" s="855"/>
      <c r="BC30" s="855"/>
      <c r="BD30" s="855"/>
      <c r="BE30" s="378"/>
      <c r="BF30" s="378"/>
      <c r="BG30" s="378"/>
      <c r="BH30" s="378"/>
      <c r="BI30" s="378"/>
      <c r="BJ30" s="378"/>
      <c r="BK30" s="378"/>
      <c r="BL30" s="378"/>
      <c r="BM30" s="378"/>
      <c r="BN30" s="378"/>
      <c r="BO30" s="378"/>
      <c r="BP30" s="378"/>
      <c r="BQ30" s="378"/>
      <c r="BR30" s="378"/>
      <c r="BS30" s="378"/>
      <c r="BT30" s="378"/>
      <c r="BU30" s="378"/>
      <c r="BV30" s="378"/>
    </row>
    <row r="31" spans="1:74" s="228" customFormat="1" ht="11.05" customHeight="1" x14ac:dyDescent="0.2">
      <c r="A31" s="381" t="s">
        <v>854</v>
      </c>
      <c r="B31" s="663" t="s">
        <v>855</v>
      </c>
      <c r="C31" s="27">
        <v>150.11491000000001</v>
      </c>
      <c r="D31" s="27">
        <v>134.83835199999999</v>
      </c>
      <c r="E31" s="27">
        <v>136.55481</v>
      </c>
      <c r="F31" s="27">
        <v>142.47470100000001</v>
      </c>
      <c r="G31" s="27">
        <v>144.9384</v>
      </c>
      <c r="H31" s="27">
        <v>135.72736399999999</v>
      </c>
      <c r="I31" s="27">
        <v>121.06352800000001</v>
      </c>
      <c r="J31" s="27">
        <v>106.3977</v>
      </c>
      <c r="K31" s="27">
        <v>101.14939</v>
      </c>
      <c r="L31" s="27">
        <v>105.479512</v>
      </c>
      <c r="M31" s="27">
        <v>112.72957700000001</v>
      </c>
      <c r="N31" s="27">
        <v>115.35601800000001</v>
      </c>
      <c r="O31" s="27">
        <v>108.01098259</v>
      </c>
      <c r="P31" s="27">
        <v>104.64785465999999</v>
      </c>
      <c r="Q31" s="27">
        <v>109.96847753</v>
      </c>
      <c r="R31" s="27">
        <v>114.69899868</v>
      </c>
      <c r="S31" s="27">
        <v>117.04396429000001</v>
      </c>
      <c r="T31" s="27">
        <v>111.61850982999999</v>
      </c>
      <c r="U31" s="27">
        <v>103.83401236</v>
      </c>
      <c r="V31" s="27">
        <v>100.17729725</v>
      </c>
      <c r="W31" s="27">
        <v>104.16192488</v>
      </c>
      <c r="X31" s="27">
        <v>112.5275675</v>
      </c>
      <c r="Y31" s="27">
        <v>118.54796143999999</v>
      </c>
      <c r="Z31" s="27">
        <v>113.97314</v>
      </c>
      <c r="AA31" s="27">
        <v>118.41836554</v>
      </c>
      <c r="AB31" s="27">
        <v>126.04513829</v>
      </c>
      <c r="AC31" s="27">
        <v>135.88557446999999</v>
      </c>
      <c r="AD31" s="27">
        <v>147.16596229999999</v>
      </c>
      <c r="AE31" s="27">
        <v>156.10214397999999</v>
      </c>
      <c r="AF31" s="27">
        <v>158.05684174999999</v>
      </c>
      <c r="AG31" s="27">
        <v>152.14042481000001</v>
      </c>
      <c r="AH31" s="27">
        <v>147.40149636999999</v>
      </c>
      <c r="AI31" s="27">
        <v>147.75028566</v>
      </c>
      <c r="AJ31" s="27">
        <v>152.84676388</v>
      </c>
      <c r="AK31" s="27">
        <v>160.78126126000001</v>
      </c>
      <c r="AL31" s="27">
        <v>162.696314</v>
      </c>
      <c r="AM31" s="27">
        <v>153.17489759</v>
      </c>
      <c r="AN31" s="27">
        <v>158.00134155000001</v>
      </c>
      <c r="AO31" s="27">
        <v>163.78165165999999</v>
      </c>
      <c r="AP31" s="27">
        <v>166.56015170000001</v>
      </c>
      <c r="AQ31" s="27">
        <v>167.07406546999999</v>
      </c>
      <c r="AR31" s="27">
        <v>161.84349675000001</v>
      </c>
      <c r="AS31" s="27">
        <v>153.21039332000001</v>
      </c>
      <c r="AT31" s="27">
        <v>146.75961096</v>
      </c>
      <c r="AU31" s="27">
        <v>146.71107746999999</v>
      </c>
      <c r="AV31" s="27">
        <v>150.98454862</v>
      </c>
      <c r="AW31" s="27">
        <v>153.25612620000001</v>
      </c>
      <c r="AX31" s="27">
        <v>149.02014500000001</v>
      </c>
      <c r="AY31" s="835">
        <v>133.8885727</v>
      </c>
      <c r="AZ31" s="835">
        <v>127.832994</v>
      </c>
      <c r="BA31" s="835">
        <v>132.50897409999999</v>
      </c>
      <c r="BB31" s="835">
        <v>140.209</v>
      </c>
      <c r="BC31" s="835">
        <v>144.82599999999999</v>
      </c>
      <c r="BD31" s="835">
        <v>144.73150000000001</v>
      </c>
      <c r="BE31" s="382">
        <v>139.76249999999999</v>
      </c>
      <c r="BF31" s="382">
        <v>135.7304</v>
      </c>
      <c r="BG31" s="382">
        <v>135.81209999999999</v>
      </c>
      <c r="BH31" s="382">
        <v>139.45400000000001</v>
      </c>
      <c r="BI31" s="382">
        <v>140.8981</v>
      </c>
      <c r="BJ31" s="382">
        <v>133.7466</v>
      </c>
      <c r="BK31" s="382">
        <v>125.66670000000001</v>
      </c>
      <c r="BL31" s="382">
        <v>122.0077</v>
      </c>
      <c r="BM31" s="382">
        <v>126.002</v>
      </c>
      <c r="BN31" s="382">
        <v>130.96379999999999</v>
      </c>
      <c r="BO31" s="382">
        <v>135.3083</v>
      </c>
      <c r="BP31" s="382">
        <v>131.6438</v>
      </c>
      <c r="BQ31" s="382">
        <v>122.0437</v>
      </c>
      <c r="BR31" s="382">
        <v>115.5198</v>
      </c>
      <c r="BS31" s="382">
        <v>114.3848</v>
      </c>
      <c r="BT31" s="382">
        <v>118.3075</v>
      </c>
      <c r="BU31" s="382">
        <v>119.801</v>
      </c>
      <c r="BV31" s="382">
        <v>113.9152</v>
      </c>
    </row>
    <row r="32" spans="1:74" s="662" customFormat="1" ht="11.05" customHeight="1" x14ac:dyDescent="0.2">
      <c r="A32" s="661" t="s">
        <v>856</v>
      </c>
      <c r="B32" s="671" t="s">
        <v>857</v>
      </c>
      <c r="C32" s="291">
        <v>21.804819999999999</v>
      </c>
      <c r="D32" s="291">
        <v>22.681560000000001</v>
      </c>
      <c r="E32" s="291">
        <v>22.628799999999998</v>
      </c>
      <c r="F32" s="291">
        <v>22.532039999999999</v>
      </c>
      <c r="G32" s="291">
        <v>22.443670000000001</v>
      </c>
      <c r="H32" s="291">
        <v>22.360939999999999</v>
      </c>
      <c r="I32" s="291">
        <v>21.420069999999999</v>
      </c>
      <c r="J32" s="291">
        <v>19.98582</v>
      </c>
      <c r="K32" s="291">
        <v>19.04241</v>
      </c>
      <c r="L32" s="291">
        <v>19.02638</v>
      </c>
      <c r="M32" s="291">
        <v>19.021519999999999</v>
      </c>
      <c r="N32" s="291">
        <v>19.013000000000002</v>
      </c>
      <c r="O32" s="291">
        <v>19.113698594999999</v>
      </c>
      <c r="P32" s="291">
        <v>19.360085664</v>
      </c>
      <c r="Q32" s="291">
        <v>19.674216527999999</v>
      </c>
      <c r="R32" s="291">
        <v>19.801024679000001</v>
      </c>
      <c r="S32" s="291">
        <v>20.199651292999999</v>
      </c>
      <c r="T32" s="291">
        <v>20.597043835000001</v>
      </c>
      <c r="U32" s="291">
        <v>20.439205363999999</v>
      </c>
      <c r="V32" s="291">
        <v>20.314604249999999</v>
      </c>
      <c r="W32" s="291">
        <v>20.445048881999998</v>
      </c>
      <c r="X32" s="291">
        <v>20.846109503000001</v>
      </c>
      <c r="Y32" s="291">
        <v>21.029314441</v>
      </c>
      <c r="Z32" s="291">
        <v>20.82</v>
      </c>
      <c r="AA32" s="291">
        <v>21.421758535999999</v>
      </c>
      <c r="AB32" s="291">
        <v>22.012443287</v>
      </c>
      <c r="AC32" s="291">
        <v>22.580980469</v>
      </c>
      <c r="AD32" s="291">
        <v>23.116296296000002</v>
      </c>
      <c r="AE32" s="291">
        <v>23.607316985000001</v>
      </c>
      <c r="AF32" s="291">
        <v>24.04296875</v>
      </c>
      <c r="AG32" s="291">
        <v>24.412177806999999</v>
      </c>
      <c r="AH32" s="291">
        <v>24.703870370000001</v>
      </c>
      <c r="AI32" s="291">
        <v>24.906972656000001</v>
      </c>
      <c r="AJ32" s="291">
        <v>25.010410879999998</v>
      </c>
      <c r="AK32" s="291">
        <v>25.003111256</v>
      </c>
      <c r="AL32" s="291">
        <v>24.873999999999999</v>
      </c>
      <c r="AM32" s="291">
        <v>24.615694589</v>
      </c>
      <c r="AN32" s="291">
        <v>24.235577545999998</v>
      </c>
      <c r="AO32" s="291">
        <v>23.744722656</v>
      </c>
      <c r="AP32" s="291">
        <v>23.154203704</v>
      </c>
      <c r="AQ32" s="291">
        <v>22.475094472999999</v>
      </c>
      <c r="AR32" s="291">
        <v>21.71846875</v>
      </c>
      <c r="AS32" s="291">
        <v>20.895400318</v>
      </c>
      <c r="AT32" s="291">
        <v>20.016962963000001</v>
      </c>
      <c r="AU32" s="291">
        <v>19.094230468999999</v>
      </c>
      <c r="AV32" s="291">
        <v>18.138276619999999</v>
      </c>
      <c r="AW32" s="291">
        <v>17.160175203000001</v>
      </c>
      <c r="AX32" s="291">
        <v>16.170999999999999</v>
      </c>
      <c r="AY32" s="818">
        <v>15.91324</v>
      </c>
      <c r="AZ32" s="818">
        <v>16.742740000000001</v>
      </c>
      <c r="BA32" s="818">
        <v>16.866289999999999</v>
      </c>
      <c r="BB32" s="818">
        <v>16.910039999999999</v>
      </c>
      <c r="BC32" s="818">
        <v>17.017759999999999</v>
      </c>
      <c r="BD32" s="818">
        <v>17.139130000000002</v>
      </c>
      <c r="BE32" s="302">
        <v>16.632750000000001</v>
      </c>
      <c r="BF32" s="302">
        <v>15.81612</v>
      </c>
      <c r="BG32" s="302">
        <v>15.22395</v>
      </c>
      <c r="BH32" s="302">
        <v>15.27773</v>
      </c>
      <c r="BI32" s="302">
        <v>15.30899</v>
      </c>
      <c r="BJ32" s="302">
        <v>15.310510000000001</v>
      </c>
      <c r="BK32" s="302">
        <v>15.03152</v>
      </c>
      <c r="BL32" s="302">
        <v>15.84615</v>
      </c>
      <c r="BM32" s="302">
        <v>15.91018</v>
      </c>
      <c r="BN32" s="302">
        <v>15.9665</v>
      </c>
      <c r="BO32" s="302">
        <v>16.040579999999999</v>
      </c>
      <c r="BP32" s="302">
        <v>16.104800000000001</v>
      </c>
      <c r="BQ32" s="302">
        <v>15.57315</v>
      </c>
      <c r="BR32" s="302">
        <v>14.75609</v>
      </c>
      <c r="BS32" s="302">
        <v>14.17947</v>
      </c>
      <c r="BT32" s="302">
        <v>14.26388</v>
      </c>
      <c r="BU32" s="302">
        <v>14.34402</v>
      </c>
      <c r="BV32" s="302">
        <v>14.39279</v>
      </c>
    </row>
    <row r="33" spans="1:74" s="662" customFormat="1" ht="11.05" customHeight="1" x14ac:dyDescent="0.2">
      <c r="A33" s="661" t="s">
        <v>858</v>
      </c>
      <c r="B33" s="671" t="s">
        <v>859</v>
      </c>
      <c r="C33" s="291">
        <v>128.31009</v>
      </c>
      <c r="D33" s="291">
        <v>112.156792</v>
      </c>
      <c r="E33" s="291">
        <v>113.92601000000001</v>
      </c>
      <c r="F33" s="291">
        <v>119.942661</v>
      </c>
      <c r="G33" s="291">
        <v>122.49473</v>
      </c>
      <c r="H33" s="291">
        <v>113.36642399999999</v>
      </c>
      <c r="I33" s="291">
        <v>99.643457999999995</v>
      </c>
      <c r="J33" s="291">
        <v>86.411879999999996</v>
      </c>
      <c r="K33" s="291">
        <v>82.106979999999993</v>
      </c>
      <c r="L33" s="291">
        <v>86.453131999999997</v>
      </c>
      <c r="M33" s="291">
        <v>93.708056999999997</v>
      </c>
      <c r="N33" s="291">
        <v>96.343018000000001</v>
      </c>
      <c r="O33" s="291">
        <v>88.897283999999999</v>
      </c>
      <c r="P33" s="291">
        <v>85.287768999999997</v>
      </c>
      <c r="Q33" s="291">
        <v>90.294261000000006</v>
      </c>
      <c r="R33" s="291">
        <v>94.897974000000005</v>
      </c>
      <c r="S33" s="291">
        <v>96.844313</v>
      </c>
      <c r="T33" s="291">
        <v>91.021466000000004</v>
      </c>
      <c r="U33" s="291">
        <v>83.394807</v>
      </c>
      <c r="V33" s="291">
        <v>79.862692999999993</v>
      </c>
      <c r="W33" s="291">
        <v>83.716875999999999</v>
      </c>
      <c r="X33" s="291">
        <v>91.681458000000006</v>
      </c>
      <c r="Y33" s="291">
        <v>97.518647000000001</v>
      </c>
      <c r="Z33" s="291">
        <v>93.153139999999993</v>
      </c>
      <c r="AA33" s="291">
        <v>96.996606999999997</v>
      </c>
      <c r="AB33" s="291">
        <v>104.032695</v>
      </c>
      <c r="AC33" s="291">
        <v>113.30459399999999</v>
      </c>
      <c r="AD33" s="291">
        <v>124.049666</v>
      </c>
      <c r="AE33" s="291">
        <v>132.49482699999999</v>
      </c>
      <c r="AF33" s="291">
        <v>134.01387299999999</v>
      </c>
      <c r="AG33" s="291">
        <v>127.728247</v>
      </c>
      <c r="AH33" s="291">
        <v>122.697626</v>
      </c>
      <c r="AI33" s="291">
        <v>122.84331299999999</v>
      </c>
      <c r="AJ33" s="291">
        <v>127.836353</v>
      </c>
      <c r="AK33" s="291">
        <v>135.77815000000001</v>
      </c>
      <c r="AL33" s="291">
        <v>137.82231400000001</v>
      </c>
      <c r="AM33" s="291">
        <v>128.559203</v>
      </c>
      <c r="AN33" s="291">
        <v>133.76576399999999</v>
      </c>
      <c r="AO33" s="291">
        <v>140.03692899999999</v>
      </c>
      <c r="AP33" s="291">
        <v>143.405948</v>
      </c>
      <c r="AQ33" s="291">
        <v>144.59897100000001</v>
      </c>
      <c r="AR33" s="291">
        <v>140.12502799999999</v>
      </c>
      <c r="AS33" s="291">
        <v>132.31499299999999</v>
      </c>
      <c r="AT33" s="291">
        <v>126.742648</v>
      </c>
      <c r="AU33" s="291">
        <v>127.61684700000001</v>
      </c>
      <c r="AV33" s="291">
        <v>132.846272</v>
      </c>
      <c r="AW33" s="291">
        <v>136.09595100000001</v>
      </c>
      <c r="AX33" s="291">
        <v>132.84914499999999</v>
      </c>
      <c r="AY33" s="818">
        <v>117.9753327</v>
      </c>
      <c r="AZ33" s="818">
        <v>111.090254</v>
      </c>
      <c r="BA33" s="818">
        <v>115.6426841</v>
      </c>
      <c r="BB33" s="818">
        <v>120.07833890000001</v>
      </c>
      <c r="BC33" s="818">
        <v>127.8082399</v>
      </c>
      <c r="BD33" s="818">
        <v>127.5923974</v>
      </c>
      <c r="BE33" s="302">
        <v>123.1298</v>
      </c>
      <c r="BF33" s="302">
        <v>119.9143</v>
      </c>
      <c r="BG33" s="302">
        <v>120.5881</v>
      </c>
      <c r="BH33" s="302">
        <v>124.1763</v>
      </c>
      <c r="BI33" s="302">
        <v>125.5891</v>
      </c>
      <c r="BJ33" s="302">
        <v>118.4361</v>
      </c>
      <c r="BK33" s="302">
        <v>110.6352</v>
      </c>
      <c r="BL33" s="302">
        <v>106.16160000000001</v>
      </c>
      <c r="BM33" s="302">
        <v>110.0919</v>
      </c>
      <c r="BN33" s="302">
        <v>114.9973</v>
      </c>
      <c r="BO33" s="302">
        <v>119.26779999999999</v>
      </c>
      <c r="BP33" s="302">
        <v>115.539</v>
      </c>
      <c r="BQ33" s="302">
        <v>106.4705</v>
      </c>
      <c r="BR33" s="302">
        <v>100.7637</v>
      </c>
      <c r="BS33" s="302">
        <v>100.20529999999999</v>
      </c>
      <c r="BT33" s="302">
        <v>104.0436</v>
      </c>
      <c r="BU33" s="302">
        <v>105.45699999999999</v>
      </c>
      <c r="BV33" s="302">
        <v>99.522440000000003</v>
      </c>
    </row>
    <row r="34" spans="1:74" ht="11.05" customHeight="1" x14ac:dyDescent="0.2">
      <c r="A34" s="661" t="s">
        <v>860</v>
      </c>
      <c r="B34" s="664" t="s">
        <v>861</v>
      </c>
      <c r="C34" s="291">
        <v>123.70493999999999</v>
      </c>
      <c r="D34" s="291">
        <v>107.697982</v>
      </c>
      <c r="E34" s="291">
        <v>109.613539</v>
      </c>
      <c r="F34" s="291">
        <v>115.50493</v>
      </c>
      <c r="G34" s="291">
        <v>117.93173899999999</v>
      </c>
      <c r="H34" s="291">
        <v>108.678173</v>
      </c>
      <c r="I34" s="291">
        <v>94.974288000000001</v>
      </c>
      <c r="J34" s="291">
        <v>81.761792</v>
      </c>
      <c r="K34" s="291">
        <v>77.475972999999996</v>
      </c>
      <c r="L34" s="291">
        <v>81.879538999999994</v>
      </c>
      <c r="M34" s="291">
        <v>89.191877000000005</v>
      </c>
      <c r="N34" s="291">
        <v>91.884252000000004</v>
      </c>
      <c r="O34" s="291">
        <v>84.541109000000006</v>
      </c>
      <c r="P34" s="291">
        <v>81.034187000000003</v>
      </c>
      <c r="Q34" s="291">
        <v>86.143270000000001</v>
      </c>
      <c r="R34" s="291">
        <v>90.746359999999996</v>
      </c>
      <c r="S34" s="291">
        <v>92.692076</v>
      </c>
      <c r="T34" s="291">
        <v>86.868606</v>
      </c>
      <c r="U34" s="291">
        <v>79.171988999999996</v>
      </c>
      <c r="V34" s="291">
        <v>75.569913999999997</v>
      </c>
      <c r="W34" s="291">
        <v>79.354139000000004</v>
      </c>
      <c r="X34" s="291">
        <v>87.342115000000007</v>
      </c>
      <c r="Y34" s="291">
        <v>93.202696000000003</v>
      </c>
      <c r="Z34" s="291">
        <v>88.860583000000005</v>
      </c>
      <c r="AA34" s="291">
        <v>92.713750000000005</v>
      </c>
      <c r="AB34" s="291">
        <v>99.759538000000006</v>
      </c>
      <c r="AC34" s="291">
        <v>109.04113700000001</v>
      </c>
      <c r="AD34" s="291">
        <v>119.67088800000001</v>
      </c>
      <c r="AE34" s="291">
        <v>128.00072900000001</v>
      </c>
      <c r="AF34" s="291">
        <v>129.40445399999999</v>
      </c>
      <c r="AG34" s="291">
        <v>123.131169</v>
      </c>
      <c r="AH34" s="291">
        <v>118.11288999999999</v>
      </c>
      <c r="AI34" s="291">
        <v>118.27091799999999</v>
      </c>
      <c r="AJ34" s="291">
        <v>123.265111</v>
      </c>
      <c r="AK34" s="291">
        <v>131.20806200000001</v>
      </c>
      <c r="AL34" s="291">
        <v>133.253379</v>
      </c>
      <c r="AM34" s="291">
        <v>124.057294</v>
      </c>
      <c r="AN34" s="291">
        <v>129.33088100000001</v>
      </c>
      <c r="AO34" s="291">
        <v>135.669072</v>
      </c>
      <c r="AP34" s="291">
        <v>138.90826100000001</v>
      </c>
      <c r="AQ34" s="291">
        <v>139.97145499999999</v>
      </c>
      <c r="AR34" s="291">
        <v>135.367682</v>
      </c>
      <c r="AS34" s="291">
        <v>127.494179</v>
      </c>
      <c r="AT34" s="291">
        <v>121.858366</v>
      </c>
      <c r="AU34" s="291">
        <v>122.66909699999999</v>
      </c>
      <c r="AV34" s="291">
        <v>127.81634699999999</v>
      </c>
      <c r="AW34" s="291">
        <v>131.111864</v>
      </c>
      <c r="AX34" s="291">
        <v>127.910898</v>
      </c>
      <c r="AY34" s="818">
        <v>113.635012</v>
      </c>
      <c r="AZ34" s="818">
        <v>106.98387</v>
      </c>
      <c r="BA34" s="818">
        <v>111.775706</v>
      </c>
      <c r="BB34" s="818">
        <v>116.147105</v>
      </c>
      <c r="BC34" s="818">
        <v>123.81019999999999</v>
      </c>
      <c r="BD34" s="818">
        <v>123.52800000000001</v>
      </c>
      <c r="BE34" s="302">
        <v>118.9161</v>
      </c>
      <c r="BF34" s="302">
        <v>115.6399</v>
      </c>
      <c r="BG34" s="302">
        <v>116.25190000000001</v>
      </c>
      <c r="BH34" s="302">
        <v>119.84829999999999</v>
      </c>
      <c r="BI34" s="302">
        <v>121.2629</v>
      </c>
      <c r="BJ34" s="302">
        <v>114.1095</v>
      </c>
      <c r="BK34" s="302">
        <v>106.5397</v>
      </c>
      <c r="BL34" s="302">
        <v>102.2983</v>
      </c>
      <c r="BM34" s="302">
        <v>106.4665</v>
      </c>
      <c r="BN34" s="302">
        <v>111.3005</v>
      </c>
      <c r="BO34" s="302">
        <v>115.4969</v>
      </c>
      <c r="BP34" s="302">
        <v>111.6947</v>
      </c>
      <c r="BQ34" s="302">
        <v>102.4705</v>
      </c>
      <c r="BR34" s="302">
        <v>96.696669999999997</v>
      </c>
      <c r="BS34" s="302">
        <v>96.070279999999997</v>
      </c>
      <c r="BT34" s="302">
        <v>99.910730000000001</v>
      </c>
      <c r="BU34" s="302">
        <v>101.3199</v>
      </c>
      <c r="BV34" s="302">
        <v>95.378870000000006</v>
      </c>
    </row>
    <row r="35" spans="1:74" ht="11.05" customHeight="1" x14ac:dyDescent="0.2">
      <c r="A35" s="661" t="s">
        <v>862</v>
      </c>
      <c r="B35" s="664" t="s">
        <v>863</v>
      </c>
      <c r="C35" s="291">
        <v>2.7444489999999999</v>
      </c>
      <c r="D35" s="291">
        <v>2.641384</v>
      </c>
      <c r="E35" s="291">
        <v>2.5383179999999999</v>
      </c>
      <c r="F35" s="291">
        <v>2.5671279999999999</v>
      </c>
      <c r="G35" s="291">
        <v>2.5959379999999999</v>
      </c>
      <c r="H35" s="291">
        <v>2.6247479999999999</v>
      </c>
      <c r="I35" s="291">
        <v>2.6285319999999999</v>
      </c>
      <c r="J35" s="291">
        <v>2.6323159999999999</v>
      </c>
      <c r="K35" s="291">
        <v>2.6360999999999999</v>
      </c>
      <c r="L35" s="291">
        <v>2.6321680000000001</v>
      </c>
      <c r="M35" s="291">
        <v>2.6282359999999998</v>
      </c>
      <c r="N35" s="291">
        <v>2.624304</v>
      </c>
      <c r="O35" s="291">
        <v>2.5509149999999998</v>
      </c>
      <c r="P35" s="291">
        <v>2.4775260000000001</v>
      </c>
      <c r="Q35" s="291">
        <v>2.404137</v>
      </c>
      <c r="R35" s="291">
        <v>2.3941300000000001</v>
      </c>
      <c r="S35" s="291">
        <v>2.3841230000000002</v>
      </c>
      <c r="T35" s="291">
        <v>2.3741159999999999</v>
      </c>
      <c r="U35" s="291">
        <v>2.4258920000000002</v>
      </c>
      <c r="V35" s="291">
        <v>2.4776690000000001</v>
      </c>
      <c r="W35" s="291">
        <v>2.5294449999999999</v>
      </c>
      <c r="X35" s="291">
        <v>2.519412</v>
      </c>
      <c r="Y35" s="291">
        <v>2.5093800000000002</v>
      </c>
      <c r="Z35" s="291">
        <v>2.4993470000000002</v>
      </c>
      <c r="AA35" s="291">
        <v>2.4832519999999998</v>
      </c>
      <c r="AB35" s="291">
        <v>2.4671560000000001</v>
      </c>
      <c r="AC35" s="291">
        <v>2.4510610000000002</v>
      </c>
      <c r="AD35" s="291">
        <v>2.555777</v>
      </c>
      <c r="AE35" s="291">
        <v>2.6604930000000002</v>
      </c>
      <c r="AF35" s="291">
        <v>2.765209</v>
      </c>
      <c r="AG35" s="291">
        <v>2.7601279999999999</v>
      </c>
      <c r="AH35" s="291">
        <v>2.7550460000000001</v>
      </c>
      <c r="AI35" s="291">
        <v>2.749965</v>
      </c>
      <c r="AJ35" s="291">
        <v>2.7894450000000002</v>
      </c>
      <c r="AK35" s="291">
        <v>2.8289240000000002</v>
      </c>
      <c r="AL35" s="291">
        <v>2.868404</v>
      </c>
      <c r="AM35" s="291">
        <v>2.8419469999999998</v>
      </c>
      <c r="AN35" s="291">
        <v>2.81549</v>
      </c>
      <c r="AO35" s="291">
        <v>2.7890329999999999</v>
      </c>
      <c r="AP35" s="291">
        <v>2.885834</v>
      </c>
      <c r="AQ35" s="291">
        <v>2.982634</v>
      </c>
      <c r="AR35" s="291">
        <v>3.0794350000000001</v>
      </c>
      <c r="AS35" s="291">
        <v>3.1367129999999999</v>
      </c>
      <c r="AT35" s="291">
        <v>3.1939920000000002</v>
      </c>
      <c r="AU35" s="291">
        <v>3.2512699999999999</v>
      </c>
      <c r="AV35" s="291">
        <v>3.2128920000000001</v>
      </c>
      <c r="AW35" s="291">
        <v>3.1735449999999998</v>
      </c>
      <c r="AX35" s="291">
        <v>3.1341969999999999</v>
      </c>
      <c r="AY35" s="818">
        <v>2.7484310000000001</v>
      </c>
      <c r="AZ35" s="818">
        <v>2.596454</v>
      </c>
      <c r="BA35" s="818">
        <v>2.435781</v>
      </c>
      <c r="BB35" s="818">
        <v>2.475133</v>
      </c>
      <c r="BC35" s="818">
        <v>2.5153530000000002</v>
      </c>
      <c r="BD35" s="818">
        <v>2.5535209999999999</v>
      </c>
      <c r="BE35" s="302">
        <v>2.6930700000000001</v>
      </c>
      <c r="BF35" s="302">
        <v>2.7582469999999999</v>
      </c>
      <c r="BG35" s="302">
        <v>2.8245439999999999</v>
      </c>
      <c r="BH35" s="302">
        <v>2.8386830000000001</v>
      </c>
      <c r="BI35" s="302">
        <v>2.8527629999999999</v>
      </c>
      <c r="BJ35" s="302">
        <v>2.8634719999999998</v>
      </c>
      <c r="BK35" s="302">
        <v>2.7102210000000002</v>
      </c>
      <c r="BL35" s="302">
        <v>2.55823</v>
      </c>
      <c r="BM35" s="302">
        <v>2.3977970000000002</v>
      </c>
      <c r="BN35" s="302">
        <v>2.435905</v>
      </c>
      <c r="BO35" s="302">
        <v>2.473846</v>
      </c>
      <c r="BP35" s="302">
        <v>2.510189</v>
      </c>
      <c r="BQ35" s="302">
        <v>2.6481050000000002</v>
      </c>
      <c r="BR35" s="302">
        <v>2.7120299999999999</v>
      </c>
      <c r="BS35" s="302">
        <v>2.7773270000000001</v>
      </c>
      <c r="BT35" s="302">
        <v>2.7908719999999998</v>
      </c>
      <c r="BU35" s="302">
        <v>2.8046639999999998</v>
      </c>
      <c r="BV35" s="302">
        <v>2.8152780000000002</v>
      </c>
    </row>
    <row r="36" spans="1:74" ht="11.05" customHeight="1" x14ac:dyDescent="0.2">
      <c r="A36" s="661" t="s">
        <v>864</v>
      </c>
      <c r="B36" s="664" t="s">
        <v>843</v>
      </c>
      <c r="C36" s="291">
        <v>1.6176219999999999</v>
      </c>
      <c r="D36" s="291">
        <v>1.581378</v>
      </c>
      <c r="E36" s="291">
        <v>1.5451349999999999</v>
      </c>
      <c r="F36" s="291">
        <v>1.6478090000000001</v>
      </c>
      <c r="G36" s="291">
        <v>1.7504839999999999</v>
      </c>
      <c r="H36" s="291">
        <v>1.8531580000000001</v>
      </c>
      <c r="I36" s="291">
        <v>1.8334490000000001</v>
      </c>
      <c r="J36" s="291">
        <v>1.8137399999999999</v>
      </c>
      <c r="K36" s="291">
        <v>1.7940309999999999</v>
      </c>
      <c r="L36" s="291">
        <v>1.748853</v>
      </c>
      <c r="M36" s="291">
        <v>1.703676</v>
      </c>
      <c r="N36" s="291">
        <v>1.658498</v>
      </c>
      <c r="O36" s="291">
        <v>1.635589</v>
      </c>
      <c r="P36" s="291">
        <v>1.612679</v>
      </c>
      <c r="Q36" s="291">
        <v>1.5897699999999999</v>
      </c>
      <c r="R36" s="291">
        <v>1.599945</v>
      </c>
      <c r="S36" s="291">
        <v>1.61012</v>
      </c>
      <c r="T36" s="291">
        <v>1.620295</v>
      </c>
      <c r="U36" s="291">
        <v>1.6289720000000001</v>
      </c>
      <c r="V36" s="291">
        <v>1.6376500000000001</v>
      </c>
      <c r="W36" s="291">
        <v>1.6463270000000001</v>
      </c>
      <c r="X36" s="291">
        <v>1.6397550000000001</v>
      </c>
      <c r="Y36" s="291">
        <v>1.633184</v>
      </c>
      <c r="Z36" s="291">
        <v>1.6266119999999999</v>
      </c>
      <c r="AA36" s="291">
        <v>1.6345609999999999</v>
      </c>
      <c r="AB36" s="291">
        <v>1.6425110000000001</v>
      </c>
      <c r="AC36" s="291">
        <v>1.65046</v>
      </c>
      <c r="AD36" s="291">
        <v>1.6616089999999999</v>
      </c>
      <c r="AE36" s="291">
        <v>1.672757</v>
      </c>
      <c r="AF36" s="291">
        <v>1.6839059999999999</v>
      </c>
      <c r="AG36" s="291">
        <v>1.6741140000000001</v>
      </c>
      <c r="AH36" s="291">
        <v>1.6643220000000001</v>
      </c>
      <c r="AI36" s="291">
        <v>1.6545300000000001</v>
      </c>
      <c r="AJ36" s="291">
        <v>1.6201540000000001</v>
      </c>
      <c r="AK36" s="291">
        <v>1.585777</v>
      </c>
      <c r="AL36" s="291">
        <v>1.551401</v>
      </c>
      <c r="AM36" s="291">
        <v>1.5167379999999999</v>
      </c>
      <c r="AN36" s="291">
        <v>1.4820739999999999</v>
      </c>
      <c r="AO36" s="291">
        <v>1.447411</v>
      </c>
      <c r="AP36" s="291">
        <v>1.4807920000000001</v>
      </c>
      <c r="AQ36" s="291">
        <v>1.5141739999999999</v>
      </c>
      <c r="AR36" s="291">
        <v>1.547555</v>
      </c>
      <c r="AS36" s="291">
        <v>1.556092</v>
      </c>
      <c r="AT36" s="291">
        <v>1.5646279999999999</v>
      </c>
      <c r="AU36" s="291">
        <v>1.5731649999999999</v>
      </c>
      <c r="AV36" s="291">
        <v>1.688709</v>
      </c>
      <c r="AW36" s="291">
        <v>1.6772089999999999</v>
      </c>
      <c r="AX36" s="291">
        <v>1.665708</v>
      </c>
      <c r="AY36" s="818">
        <v>1.4164840000000001</v>
      </c>
      <c r="AZ36" s="818">
        <v>1.346867</v>
      </c>
      <c r="BA36" s="818">
        <v>1.2806679999999999</v>
      </c>
      <c r="BB36" s="818">
        <v>1.304413</v>
      </c>
      <c r="BC36" s="818">
        <v>1.33053</v>
      </c>
      <c r="BD36" s="818">
        <v>1.3572550000000001</v>
      </c>
      <c r="BE36" s="302">
        <v>1.3606199999999999</v>
      </c>
      <c r="BF36" s="302">
        <v>1.351167</v>
      </c>
      <c r="BG36" s="302">
        <v>1.3421449999999999</v>
      </c>
      <c r="BH36" s="302">
        <v>1.3220780000000001</v>
      </c>
      <c r="BI36" s="302">
        <v>1.3076989999999999</v>
      </c>
      <c r="BJ36" s="302">
        <v>1.2984279999999999</v>
      </c>
      <c r="BK36" s="302">
        <v>1.2328920000000001</v>
      </c>
      <c r="BL36" s="302">
        <v>1.165216</v>
      </c>
      <c r="BM36" s="302">
        <v>1.1006100000000001</v>
      </c>
      <c r="BN36" s="302">
        <v>1.1331340000000001</v>
      </c>
      <c r="BO36" s="302">
        <v>1.1687479999999999</v>
      </c>
      <c r="BP36" s="302">
        <v>1.204507</v>
      </c>
      <c r="BQ36" s="302">
        <v>1.2163079999999999</v>
      </c>
      <c r="BR36" s="302">
        <v>1.214739</v>
      </c>
      <c r="BS36" s="302">
        <v>1.213122</v>
      </c>
      <c r="BT36" s="302">
        <v>1.200034</v>
      </c>
      <c r="BU36" s="302">
        <v>1.192285</v>
      </c>
      <c r="BV36" s="302">
        <v>1.18936</v>
      </c>
    </row>
    <row r="37" spans="1:74" ht="11.05" customHeight="1" x14ac:dyDescent="0.2">
      <c r="A37" s="661" t="s">
        <v>865</v>
      </c>
      <c r="B37" s="664" t="s">
        <v>866</v>
      </c>
      <c r="C37" s="291">
        <v>0.24307899999999999</v>
      </c>
      <c r="D37" s="291">
        <v>0.23604800000000001</v>
      </c>
      <c r="E37" s="291">
        <v>0.229018</v>
      </c>
      <c r="F37" s="291">
        <v>0.22279399999999999</v>
      </c>
      <c r="G37" s="291">
        <v>0.21656900000000001</v>
      </c>
      <c r="H37" s="291">
        <v>0.210345</v>
      </c>
      <c r="I37" s="291">
        <v>0.20718900000000001</v>
      </c>
      <c r="J37" s="291">
        <v>0.20403199999999999</v>
      </c>
      <c r="K37" s="291">
        <v>0.200876</v>
      </c>
      <c r="L37" s="291">
        <v>0.19257199999999999</v>
      </c>
      <c r="M37" s="291">
        <v>0.18426799999999999</v>
      </c>
      <c r="N37" s="291">
        <v>0.17596400000000001</v>
      </c>
      <c r="O37" s="291">
        <v>0.16967099999999999</v>
      </c>
      <c r="P37" s="291">
        <v>0.16337699999999999</v>
      </c>
      <c r="Q37" s="291">
        <v>0.157084</v>
      </c>
      <c r="R37" s="291">
        <v>0.15753900000000001</v>
      </c>
      <c r="S37" s="291">
        <v>0.157994</v>
      </c>
      <c r="T37" s="291">
        <v>0.15844900000000001</v>
      </c>
      <c r="U37" s="291">
        <v>0.16795399999999999</v>
      </c>
      <c r="V37" s="291">
        <v>0.17746000000000001</v>
      </c>
      <c r="W37" s="291">
        <v>0.18696499999999999</v>
      </c>
      <c r="X37" s="291">
        <v>0.180176</v>
      </c>
      <c r="Y37" s="291">
        <v>0.17338700000000001</v>
      </c>
      <c r="Z37" s="291">
        <v>0.166598</v>
      </c>
      <c r="AA37" s="291">
        <v>0.165044</v>
      </c>
      <c r="AB37" s="291">
        <v>0.16349</v>
      </c>
      <c r="AC37" s="291">
        <v>0.161936</v>
      </c>
      <c r="AD37" s="291">
        <v>0.16139200000000001</v>
      </c>
      <c r="AE37" s="291">
        <v>0.16084799999999999</v>
      </c>
      <c r="AF37" s="291">
        <v>0.160304</v>
      </c>
      <c r="AG37" s="291">
        <v>0.16283600000000001</v>
      </c>
      <c r="AH37" s="291">
        <v>0.16536799999999999</v>
      </c>
      <c r="AI37" s="291">
        <v>0.16789999999999999</v>
      </c>
      <c r="AJ37" s="291">
        <v>0.16164300000000001</v>
      </c>
      <c r="AK37" s="291">
        <v>0.155387</v>
      </c>
      <c r="AL37" s="291">
        <v>0.14913000000000001</v>
      </c>
      <c r="AM37" s="291">
        <v>0.14322399999999999</v>
      </c>
      <c r="AN37" s="291">
        <v>0.137319</v>
      </c>
      <c r="AO37" s="291">
        <v>0.131413</v>
      </c>
      <c r="AP37" s="291">
        <v>0.13106100000000001</v>
      </c>
      <c r="AQ37" s="291">
        <v>0.13070799999999999</v>
      </c>
      <c r="AR37" s="291">
        <v>0.130356</v>
      </c>
      <c r="AS37" s="291">
        <v>0.12800900000000001</v>
      </c>
      <c r="AT37" s="291">
        <v>0.125662</v>
      </c>
      <c r="AU37" s="291">
        <v>0.12331499999999999</v>
      </c>
      <c r="AV37" s="291">
        <v>0.12832399999999999</v>
      </c>
      <c r="AW37" s="291">
        <v>0.13333300000000001</v>
      </c>
      <c r="AX37" s="291">
        <v>0.13834199999999999</v>
      </c>
      <c r="AY37" s="818">
        <v>0.1754057</v>
      </c>
      <c r="AZ37" s="818">
        <v>0.16306300000000001</v>
      </c>
      <c r="BA37" s="818">
        <v>0.1505291</v>
      </c>
      <c r="BB37" s="818">
        <v>0.15168789999999999</v>
      </c>
      <c r="BC37" s="818">
        <v>0.15215690000000001</v>
      </c>
      <c r="BD37" s="818">
        <v>0.15362139999999999</v>
      </c>
      <c r="BE37" s="302">
        <v>0.16003319999999999</v>
      </c>
      <c r="BF37" s="302">
        <v>0.16491529999999999</v>
      </c>
      <c r="BG37" s="302">
        <v>0.1695334</v>
      </c>
      <c r="BH37" s="302">
        <v>0.16719339999999999</v>
      </c>
      <c r="BI37" s="302">
        <v>0.16575290000000001</v>
      </c>
      <c r="BJ37" s="302">
        <v>0.1647643</v>
      </c>
      <c r="BK37" s="302">
        <v>0.15235119999999999</v>
      </c>
      <c r="BL37" s="302">
        <v>0.13982449999999999</v>
      </c>
      <c r="BM37" s="302">
        <v>0.1269401</v>
      </c>
      <c r="BN37" s="302">
        <v>0.1277876</v>
      </c>
      <c r="BO37" s="302">
        <v>0.1283224</v>
      </c>
      <c r="BP37" s="302">
        <v>0.12952440000000001</v>
      </c>
      <c r="BQ37" s="302">
        <v>0.13565179999999999</v>
      </c>
      <c r="BR37" s="302">
        <v>0.1402426</v>
      </c>
      <c r="BS37" s="302">
        <v>0.14457239999999999</v>
      </c>
      <c r="BT37" s="302">
        <v>0.14194580000000001</v>
      </c>
      <c r="BU37" s="302">
        <v>0.1402042</v>
      </c>
      <c r="BV37" s="302">
        <v>0.13893169999999999</v>
      </c>
    </row>
    <row r="38" spans="1:74" ht="11.05" customHeight="1" x14ac:dyDescent="0.2">
      <c r="A38" s="661"/>
      <c r="B38" s="662"/>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856"/>
      <c r="AZ38" s="856"/>
      <c r="BA38" s="856"/>
      <c r="BB38" s="856"/>
      <c r="BC38" s="856"/>
      <c r="BD38" s="856"/>
      <c r="BE38" s="379"/>
      <c r="BF38" s="379"/>
      <c r="BG38" s="379"/>
      <c r="BH38" s="379"/>
      <c r="BI38" s="379"/>
      <c r="BJ38" s="379"/>
      <c r="BK38" s="379"/>
      <c r="BL38" s="379"/>
      <c r="BM38" s="379"/>
      <c r="BN38" s="379"/>
      <c r="BO38" s="379"/>
      <c r="BP38" s="379"/>
      <c r="BQ38" s="379"/>
      <c r="BR38" s="379"/>
      <c r="BS38" s="379"/>
      <c r="BT38" s="379"/>
      <c r="BU38" s="379"/>
      <c r="BV38" s="379"/>
    </row>
    <row r="39" spans="1:74" ht="11.05" customHeight="1" x14ac:dyDescent="0.2">
      <c r="A39" s="661"/>
      <c r="B39" s="228" t="s">
        <v>867</v>
      </c>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856"/>
      <c r="AZ39" s="856"/>
      <c r="BA39" s="856"/>
      <c r="BB39" s="856"/>
      <c r="BC39" s="856"/>
      <c r="BD39" s="856"/>
      <c r="BE39" s="379"/>
      <c r="BF39" s="379"/>
      <c r="BG39" s="379"/>
      <c r="BH39" s="379"/>
      <c r="BI39" s="379"/>
      <c r="BJ39" s="379"/>
      <c r="BK39" s="379"/>
      <c r="BL39" s="379"/>
      <c r="BM39" s="379"/>
      <c r="BN39" s="379"/>
      <c r="BO39" s="379"/>
      <c r="BP39" s="379"/>
      <c r="BQ39" s="379"/>
      <c r="BR39" s="379"/>
      <c r="BS39" s="379"/>
      <c r="BT39" s="379"/>
      <c r="BU39" s="379"/>
      <c r="BV39" s="379"/>
    </row>
    <row r="40" spans="1:74" ht="11.05" customHeight="1" x14ac:dyDescent="0.2">
      <c r="A40" s="661" t="s">
        <v>868</v>
      </c>
      <c r="B40" s="671" t="s">
        <v>869</v>
      </c>
      <c r="C40" s="374">
        <v>6.71</v>
      </c>
      <c r="D40" s="374">
        <v>6.71</v>
      </c>
      <c r="E40" s="374">
        <v>6.71</v>
      </c>
      <c r="F40" s="374">
        <v>6.71</v>
      </c>
      <c r="G40" s="374">
        <v>6.71</v>
      </c>
      <c r="H40" s="374">
        <v>6.71</v>
      </c>
      <c r="I40" s="374">
        <v>6.71</v>
      </c>
      <c r="J40" s="374">
        <v>6.71</v>
      </c>
      <c r="K40" s="374">
        <v>6.71</v>
      </c>
      <c r="L40" s="374">
        <v>6.71</v>
      </c>
      <c r="M40" s="374">
        <v>6.71</v>
      </c>
      <c r="N40" s="374">
        <v>6.71</v>
      </c>
      <c r="O40" s="374">
        <v>6.69</v>
      </c>
      <c r="P40" s="374">
        <v>6.69</v>
      </c>
      <c r="Q40" s="374">
        <v>6.69</v>
      </c>
      <c r="R40" s="374">
        <v>6.69</v>
      </c>
      <c r="S40" s="374">
        <v>6.69</v>
      </c>
      <c r="T40" s="374">
        <v>6.69</v>
      </c>
      <c r="U40" s="374">
        <v>6.69</v>
      </c>
      <c r="V40" s="374">
        <v>6.69</v>
      </c>
      <c r="W40" s="374">
        <v>6.69</v>
      </c>
      <c r="X40" s="374">
        <v>6.69</v>
      </c>
      <c r="Y40" s="374">
        <v>6.69</v>
      </c>
      <c r="Z40" s="374">
        <v>6.69</v>
      </c>
      <c r="AA40" s="374">
        <v>6.75</v>
      </c>
      <c r="AB40" s="374">
        <v>6.75</v>
      </c>
      <c r="AC40" s="374">
        <v>6.75</v>
      </c>
      <c r="AD40" s="374">
        <v>6.75</v>
      </c>
      <c r="AE40" s="374">
        <v>6.75</v>
      </c>
      <c r="AF40" s="374">
        <v>6.75</v>
      </c>
      <c r="AG40" s="374">
        <v>6.75</v>
      </c>
      <c r="AH40" s="374">
        <v>6.75</v>
      </c>
      <c r="AI40" s="374">
        <v>6.75</v>
      </c>
      <c r="AJ40" s="374">
        <v>6.75</v>
      </c>
      <c r="AK40" s="374">
        <v>6.75</v>
      </c>
      <c r="AL40" s="374">
        <v>6.75</v>
      </c>
      <c r="AM40" s="374">
        <v>6.56</v>
      </c>
      <c r="AN40" s="374">
        <v>6.56</v>
      </c>
      <c r="AO40" s="374">
        <v>6.56</v>
      </c>
      <c r="AP40" s="374">
        <v>6.56</v>
      </c>
      <c r="AQ40" s="374">
        <v>6.56</v>
      </c>
      <c r="AR40" s="374">
        <v>6.56</v>
      </c>
      <c r="AS40" s="374">
        <v>6.56</v>
      </c>
      <c r="AT40" s="374">
        <v>6.56</v>
      </c>
      <c r="AU40" s="374">
        <v>6.56</v>
      </c>
      <c r="AV40" s="374">
        <v>6.56</v>
      </c>
      <c r="AW40" s="374">
        <v>6.56</v>
      </c>
      <c r="AX40" s="374">
        <v>6.56</v>
      </c>
      <c r="AY40" s="816">
        <v>6.27</v>
      </c>
      <c r="AZ40" s="816">
        <v>6.27</v>
      </c>
      <c r="BA40" s="816">
        <v>6.27</v>
      </c>
      <c r="BB40" s="816">
        <v>6.27</v>
      </c>
      <c r="BC40" s="816">
        <v>6.27</v>
      </c>
      <c r="BD40" s="816">
        <v>6.27</v>
      </c>
      <c r="BE40" s="300">
        <v>6.27</v>
      </c>
      <c r="BF40" s="300">
        <v>6.27</v>
      </c>
      <c r="BG40" s="300">
        <v>6.27</v>
      </c>
      <c r="BH40" s="300">
        <v>6.27</v>
      </c>
      <c r="BI40" s="300">
        <v>6.27</v>
      </c>
      <c r="BJ40" s="300">
        <v>6.27</v>
      </c>
      <c r="BK40" s="300">
        <v>5.76</v>
      </c>
      <c r="BL40" s="300">
        <v>5.76</v>
      </c>
      <c r="BM40" s="300">
        <v>5.76</v>
      </c>
      <c r="BN40" s="300">
        <v>5.76</v>
      </c>
      <c r="BO40" s="300">
        <v>5.76</v>
      </c>
      <c r="BP40" s="300">
        <v>5.76</v>
      </c>
      <c r="BQ40" s="300">
        <v>5.76</v>
      </c>
      <c r="BR40" s="300">
        <v>5.76</v>
      </c>
      <c r="BS40" s="300">
        <v>5.76</v>
      </c>
      <c r="BT40" s="300">
        <v>5.76</v>
      </c>
      <c r="BU40" s="300">
        <v>5.76</v>
      </c>
      <c r="BV40" s="300">
        <v>5.76</v>
      </c>
    </row>
    <row r="41" spans="1:74" ht="11.05" customHeight="1" x14ac:dyDescent="0.2">
      <c r="A41" s="661" t="s">
        <v>870</v>
      </c>
      <c r="B41" s="671" t="s">
        <v>871</v>
      </c>
      <c r="C41" s="374">
        <v>7.3604285714</v>
      </c>
      <c r="D41" s="374">
        <v>6.9491428571</v>
      </c>
      <c r="E41" s="374">
        <v>7.7874285714000004</v>
      </c>
      <c r="F41" s="374">
        <v>7.6014285713999996</v>
      </c>
      <c r="G41" s="374">
        <v>7.9831428570999998</v>
      </c>
      <c r="H41" s="374">
        <v>7.8748571428999998</v>
      </c>
      <c r="I41" s="374">
        <v>8.2444285714000003</v>
      </c>
      <c r="J41" s="374">
        <v>8.2907142857</v>
      </c>
      <c r="K41" s="374">
        <v>8.0394285714000002</v>
      </c>
      <c r="L41" s="374">
        <v>8.0048571429000006</v>
      </c>
      <c r="M41" s="374">
        <v>7.9064285714000002</v>
      </c>
      <c r="N41" s="374">
        <v>7.9875714285999999</v>
      </c>
      <c r="O41" s="374">
        <v>8.01</v>
      </c>
      <c r="P41" s="374">
        <v>7.0554285714000002</v>
      </c>
      <c r="Q41" s="374">
        <v>7.6950000000000003</v>
      </c>
      <c r="R41" s="374">
        <v>7.5535714285999997</v>
      </c>
      <c r="S41" s="374">
        <v>7.9122857143000003</v>
      </c>
      <c r="T41" s="374">
        <v>7.5718571428999999</v>
      </c>
      <c r="U41" s="374">
        <v>7.718</v>
      </c>
      <c r="V41" s="374">
        <v>7.7018571428999998</v>
      </c>
      <c r="W41" s="374">
        <v>7.2921428571</v>
      </c>
      <c r="X41" s="374">
        <v>7.4114285714000001</v>
      </c>
      <c r="Y41" s="374">
        <v>6.7658571428999998</v>
      </c>
      <c r="Z41" s="374">
        <v>7.1765714286</v>
      </c>
      <c r="AA41" s="374">
        <v>7.1617142856999996</v>
      </c>
      <c r="AB41" s="374">
        <v>6.6514285714000003</v>
      </c>
      <c r="AC41" s="374">
        <v>7.4139999999999997</v>
      </c>
      <c r="AD41" s="374">
        <v>7.0225714286000001</v>
      </c>
      <c r="AE41" s="374">
        <v>7.6597142856999998</v>
      </c>
      <c r="AF41" s="374">
        <v>7.4831428570999998</v>
      </c>
      <c r="AG41" s="374">
        <v>7.4104285713999998</v>
      </c>
      <c r="AH41" s="374">
        <v>7.6945714285999998</v>
      </c>
      <c r="AI41" s="374">
        <v>7.4050000000000002</v>
      </c>
      <c r="AJ41" s="374">
        <v>7.5311428570999999</v>
      </c>
      <c r="AK41" s="374">
        <v>7.2525714285999996</v>
      </c>
      <c r="AL41" s="374">
        <v>7.5141428571000004</v>
      </c>
      <c r="AM41" s="374">
        <v>7.4967142857000004</v>
      </c>
      <c r="AN41" s="374">
        <v>7.1101428570999996</v>
      </c>
      <c r="AO41" s="374">
        <v>7.6087285714000004</v>
      </c>
      <c r="AP41" s="374">
        <v>7.3711428570999997</v>
      </c>
      <c r="AQ41" s="374">
        <v>7.6485714286000004</v>
      </c>
      <c r="AR41" s="374">
        <v>7.3421428570999998</v>
      </c>
      <c r="AS41" s="374">
        <v>7.6138032786999998</v>
      </c>
      <c r="AT41" s="374">
        <v>7.7690000000000001</v>
      </c>
      <c r="AU41" s="374">
        <v>7.3328571429</v>
      </c>
      <c r="AV41" s="374">
        <v>7.2217142857000001</v>
      </c>
      <c r="AW41" s="374">
        <v>7.0304285713999999</v>
      </c>
      <c r="AX41" s="374">
        <v>7.3677142857</v>
      </c>
      <c r="AY41" s="816">
        <v>7.2977142856999997</v>
      </c>
      <c r="AZ41" s="816">
        <v>6.6471428571000004</v>
      </c>
      <c r="BA41" s="816">
        <v>7.3965714285999997</v>
      </c>
      <c r="BB41" s="816">
        <v>7.2455714285999999</v>
      </c>
      <c r="BC41" s="816">
        <v>7.7002857142999996</v>
      </c>
      <c r="BD41" s="816">
        <v>7.6403571429000001</v>
      </c>
      <c r="BE41" s="300">
        <v>7.9520970000000002</v>
      </c>
      <c r="BF41" s="300">
        <v>8.1370120000000004</v>
      </c>
      <c r="BG41" s="300">
        <v>7.8229040000000003</v>
      </c>
      <c r="BH41" s="300">
        <v>7.8062969999999998</v>
      </c>
      <c r="BI41" s="300">
        <v>7.5827799999999996</v>
      </c>
      <c r="BJ41" s="300">
        <v>7.7381419999999999</v>
      </c>
      <c r="BK41" s="300">
        <v>7.6572199999999997</v>
      </c>
      <c r="BL41" s="300">
        <v>7.1148579999999999</v>
      </c>
      <c r="BM41" s="300">
        <v>7.6928289999999997</v>
      </c>
      <c r="BN41" s="300">
        <v>7.4961310000000001</v>
      </c>
      <c r="BO41" s="300">
        <v>7.7959699999999996</v>
      </c>
      <c r="BP41" s="300">
        <v>7.5780019999999997</v>
      </c>
      <c r="BQ41" s="300">
        <v>7.9242619999999997</v>
      </c>
      <c r="BR41" s="300">
        <v>8.1417070000000002</v>
      </c>
      <c r="BS41" s="300">
        <v>7.8623690000000002</v>
      </c>
      <c r="BT41" s="300">
        <v>7.879632</v>
      </c>
      <c r="BU41" s="300">
        <v>7.6968059999999996</v>
      </c>
      <c r="BV41" s="300">
        <v>7.9042279999999998</v>
      </c>
    </row>
    <row r="42" spans="1:74" ht="11.05" customHeight="1" x14ac:dyDescent="0.2">
      <c r="A42" s="661" t="s">
        <v>86</v>
      </c>
      <c r="B42" s="672" t="s">
        <v>872</v>
      </c>
      <c r="C42" s="376">
        <v>1.9002439028</v>
      </c>
      <c r="D42" s="376">
        <v>1.9264737038999999</v>
      </c>
      <c r="E42" s="376">
        <v>1.8933881796000001</v>
      </c>
      <c r="F42" s="376">
        <v>1.8952856568000001</v>
      </c>
      <c r="G42" s="376">
        <v>1.8931579256</v>
      </c>
      <c r="H42" s="376">
        <v>1.9520854196999999</v>
      </c>
      <c r="I42" s="376">
        <v>2.0075843822000001</v>
      </c>
      <c r="J42" s="376">
        <v>2.0562939591</v>
      </c>
      <c r="K42" s="376">
        <v>2.0089532846</v>
      </c>
      <c r="L42" s="376">
        <v>2.0282229179</v>
      </c>
      <c r="M42" s="376">
        <v>2.0357982250000002</v>
      </c>
      <c r="N42" s="376">
        <v>2.0715358930000001</v>
      </c>
      <c r="O42" s="376">
        <v>2.1999997519000001</v>
      </c>
      <c r="P42" s="376">
        <v>2.1699923609999998</v>
      </c>
      <c r="Q42" s="376">
        <v>2.1519612245999999</v>
      </c>
      <c r="R42" s="376">
        <v>2.1814958866</v>
      </c>
      <c r="S42" s="376">
        <v>2.2321288404000001</v>
      </c>
      <c r="T42" s="376">
        <v>2.3155552371999999</v>
      </c>
      <c r="U42" s="376">
        <v>2.4693298204</v>
      </c>
      <c r="V42" s="376">
        <v>2.5065243406</v>
      </c>
      <c r="W42" s="376">
        <v>2.5078223408000002</v>
      </c>
      <c r="X42" s="376">
        <v>2.4609091750999998</v>
      </c>
      <c r="Y42" s="376">
        <v>2.4777312747</v>
      </c>
      <c r="Z42" s="376">
        <v>2.6450427794000002</v>
      </c>
      <c r="AA42" s="376">
        <v>2.5903686218000002</v>
      </c>
      <c r="AB42" s="376">
        <v>2.5892527438999999</v>
      </c>
      <c r="AC42" s="376">
        <v>2.4979914435000001</v>
      </c>
      <c r="AD42" s="376">
        <v>2.4713572313999999</v>
      </c>
      <c r="AE42" s="376">
        <v>2.5092990619000002</v>
      </c>
      <c r="AF42" s="376">
        <v>2.4623011391</v>
      </c>
      <c r="AG42" s="376">
        <v>2.4738063500999998</v>
      </c>
      <c r="AH42" s="376">
        <v>2.4908998937</v>
      </c>
      <c r="AI42" s="376">
        <v>2.5303277523999999</v>
      </c>
      <c r="AJ42" s="376">
        <v>2.5308087511999999</v>
      </c>
      <c r="AK42" s="376">
        <v>2.5057355774999999</v>
      </c>
      <c r="AL42" s="376">
        <v>2.4743834294</v>
      </c>
      <c r="AM42" s="376">
        <v>2.4909272786000001</v>
      </c>
      <c r="AN42" s="376">
        <v>2.4934334855000002</v>
      </c>
      <c r="AO42" s="376">
        <v>2.5104000980999999</v>
      </c>
      <c r="AP42" s="376">
        <v>2.5468755035999999</v>
      </c>
      <c r="AQ42" s="376">
        <v>2.5722163308999999</v>
      </c>
      <c r="AR42" s="376">
        <v>2.5185120647999999</v>
      </c>
      <c r="AS42" s="376">
        <v>2.4822476193999998</v>
      </c>
      <c r="AT42" s="376">
        <v>2.4492336242000001</v>
      </c>
      <c r="AU42" s="376">
        <v>2.4219474131999998</v>
      </c>
      <c r="AV42" s="376">
        <v>2.4798309039999999</v>
      </c>
      <c r="AW42" s="376">
        <v>2.4268331958</v>
      </c>
      <c r="AX42" s="376">
        <v>2.4091985770000002</v>
      </c>
      <c r="AY42" s="829">
        <v>2.409516435</v>
      </c>
      <c r="AZ42" s="829">
        <v>2.4228706784999998</v>
      </c>
      <c r="BA42" s="829">
        <v>2.4494145244999999</v>
      </c>
      <c r="BB42" s="829">
        <v>2.4748776673999999</v>
      </c>
      <c r="BC42" s="829">
        <v>2.475679</v>
      </c>
      <c r="BD42" s="829">
        <v>2.4571480000000001</v>
      </c>
      <c r="BE42" s="326">
        <v>2.4535269999999998</v>
      </c>
      <c r="BF42" s="326">
        <v>2.4584419999999998</v>
      </c>
      <c r="BG42" s="326">
        <v>2.4496159999999998</v>
      </c>
      <c r="BH42" s="326">
        <v>2.4300109999999999</v>
      </c>
      <c r="BI42" s="326">
        <v>2.432553</v>
      </c>
      <c r="BJ42" s="326">
        <v>2.4526469999999998</v>
      </c>
      <c r="BK42" s="326">
        <v>2.465042</v>
      </c>
      <c r="BL42" s="326">
        <v>2.460474</v>
      </c>
      <c r="BM42" s="326">
        <v>2.4621759999999999</v>
      </c>
      <c r="BN42" s="326">
        <v>2.468896</v>
      </c>
      <c r="BO42" s="326">
        <v>2.4731450000000001</v>
      </c>
      <c r="BP42" s="326">
        <v>2.4619170000000001</v>
      </c>
      <c r="BQ42" s="326">
        <v>2.4680219999999999</v>
      </c>
      <c r="BR42" s="326">
        <v>2.4745210000000002</v>
      </c>
      <c r="BS42" s="326">
        <v>2.4657469999999999</v>
      </c>
      <c r="BT42" s="326">
        <v>2.4457659999999999</v>
      </c>
      <c r="BU42" s="326">
        <v>2.4485600000000001</v>
      </c>
      <c r="BV42" s="326">
        <v>2.467832</v>
      </c>
    </row>
    <row r="43" spans="1:74" s="128" customFormat="1" ht="11.95" customHeight="1" x14ac:dyDescent="0.2">
      <c r="A43" s="944"/>
      <c r="B43" s="1063" t="s">
        <v>873</v>
      </c>
      <c r="C43" s="1064"/>
      <c r="D43" s="1064"/>
      <c r="E43" s="1064"/>
      <c r="F43" s="1064"/>
      <c r="G43" s="1064"/>
      <c r="H43" s="1064"/>
      <c r="I43" s="1064"/>
      <c r="J43" s="1064"/>
      <c r="K43" s="1064"/>
      <c r="L43" s="1064"/>
      <c r="M43" s="1064"/>
      <c r="N43" s="1064"/>
      <c r="O43" s="1064"/>
      <c r="P43" s="1064"/>
      <c r="Q43" s="1054"/>
      <c r="R43" s="721"/>
      <c r="S43" s="713"/>
      <c r="T43" s="713"/>
      <c r="U43" s="713"/>
      <c r="V43" s="713"/>
      <c r="W43" s="713"/>
      <c r="X43" s="713"/>
      <c r="Y43" s="713"/>
      <c r="Z43" s="713"/>
      <c r="AA43" s="713"/>
      <c r="AB43" s="713"/>
      <c r="AC43" s="713"/>
      <c r="AD43" s="713"/>
      <c r="AE43" s="713"/>
      <c r="AF43" s="713"/>
      <c r="AG43" s="713"/>
      <c r="AH43" s="713"/>
      <c r="AI43" s="713"/>
      <c r="AJ43" s="713"/>
      <c r="AK43" s="713"/>
      <c r="AL43" s="713"/>
      <c r="AM43" s="713"/>
      <c r="AN43" s="713"/>
      <c r="AO43" s="713"/>
      <c r="AP43" s="713"/>
      <c r="AQ43" s="713"/>
      <c r="AR43" s="713"/>
      <c r="AS43" s="713"/>
      <c r="AT43" s="713"/>
      <c r="AU43" s="713"/>
      <c r="AV43" s="713"/>
      <c r="AW43" s="713"/>
      <c r="AX43" s="713"/>
      <c r="AY43" s="611"/>
      <c r="AZ43" s="611"/>
      <c r="BA43" s="611"/>
      <c r="BB43" s="611"/>
      <c r="BC43" s="611"/>
      <c r="BD43" s="611"/>
      <c r="BE43" s="611"/>
      <c r="BF43" s="611"/>
      <c r="BG43" s="611"/>
      <c r="BH43" s="611"/>
      <c r="BI43" s="611"/>
      <c r="BJ43" s="153"/>
      <c r="BK43" s="713"/>
      <c r="BL43" s="713"/>
      <c r="BM43" s="713"/>
      <c r="BN43" s="713"/>
      <c r="BO43" s="713"/>
      <c r="BP43" s="713"/>
      <c r="BQ43" s="713"/>
      <c r="BR43" s="713"/>
      <c r="BS43" s="713"/>
      <c r="BT43" s="713"/>
      <c r="BU43" s="713"/>
      <c r="BV43" s="713"/>
    </row>
    <row r="44" spans="1:74" s="128" customFormat="1" ht="11.95" customHeight="1" x14ac:dyDescent="0.2">
      <c r="A44" s="944"/>
      <c r="B44" s="1056" t="s">
        <v>874</v>
      </c>
      <c r="C44" s="1064"/>
      <c r="D44" s="1064"/>
      <c r="E44" s="1064"/>
      <c r="F44" s="1064"/>
      <c r="G44" s="1064"/>
      <c r="H44" s="1064"/>
      <c r="I44" s="1064"/>
      <c r="J44" s="1064"/>
      <c r="K44" s="1064"/>
      <c r="L44" s="1064"/>
      <c r="M44" s="1064"/>
      <c r="N44" s="1064"/>
      <c r="O44" s="1064"/>
      <c r="P44" s="1064"/>
      <c r="Q44" s="1054"/>
      <c r="R44" s="721"/>
      <c r="S44" s="713"/>
      <c r="T44" s="713"/>
      <c r="U44" s="713"/>
      <c r="V44" s="713"/>
      <c r="W44" s="713"/>
      <c r="X44" s="713"/>
      <c r="Y44" s="713"/>
      <c r="Z44" s="713"/>
      <c r="AA44" s="713"/>
      <c r="AB44" s="713"/>
      <c r="AC44" s="713"/>
      <c r="AD44" s="713"/>
      <c r="AE44" s="713"/>
      <c r="AF44" s="713"/>
      <c r="AG44" s="713"/>
      <c r="AH44" s="713"/>
      <c r="AI44" s="713"/>
      <c r="AJ44" s="713"/>
      <c r="AK44" s="713"/>
      <c r="AL44" s="713"/>
      <c r="AM44" s="713"/>
      <c r="AN44" s="713"/>
      <c r="AO44" s="713"/>
      <c r="AP44" s="713"/>
      <c r="AQ44" s="713"/>
      <c r="AR44" s="713"/>
      <c r="AS44" s="713"/>
      <c r="AT44" s="713"/>
      <c r="AU44" s="713"/>
      <c r="AV44" s="713"/>
      <c r="AW44" s="713"/>
      <c r="AX44" s="713"/>
      <c r="AY44" s="611"/>
      <c r="AZ44" s="611"/>
      <c r="BA44" s="611"/>
      <c r="BB44" s="611"/>
      <c r="BC44" s="611"/>
      <c r="BD44" s="611"/>
      <c r="BE44" s="611"/>
      <c r="BF44" s="611"/>
      <c r="BG44" s="611"/>
      <c r="BH44" s="611"/>
      <c r="BI44" s="611"/>
      <c r="BJ44" s="153"/>
      <c r="BK44" s="713"/>
      <c r="BL44" s="713"/>
      <c r="BM44" s="713"/>
      <c r="BN44" s="713"/>
      <c r="BO44" s="713"/>
      <c r="BP44" s="713"/>
      <c r="BQ44" s="713"/>
      <c r="BR44" s="713"/>
      <c r="BS44" s="713"/>
      <c r="BT44" s="713"/>
      <c r="BU44" s="713"/>
      <c r="BV44" s="713"/>
    </row>
    <row r="45" spans="1:74" s="128" customFormat="1" ht="11.95" customHeight="1" x14ac:dyDescent="0.2">
      <c r="A45" s="944"/>
      <c r="B45" s="1063" t="s">
        <v>875</v>
      </c>
      <c r="C45" s="1064"/>
      <c r="D45" s="1064"/>
      <c r="E45" s="1064"/>
      <c r="F45" s="1064"/>
      <c r="G45" s="1064"/>
      <c r="H45" s="1064"/>
      <c r="I45" s="1064"/>
      <c r="J45" s="1064"/>
      <c r="K45" s="1064"/>
      <c r="L45" s="1064"/>
      <c r="M45" s="1064"/>
      <c r="N45" s="1064"/>
      <c r="O45" s="1064"/>
      <c r="P45" s="1064"/>
      <c r="Q45" s="1054"/>
      <c r="R45" s="721"/>
      <c r="S45" s="713"/>
      <c r="T45" s="713"/>
      <c r="U45" s="713"/>
      <c r="V45" s="713"/>
      <c r="W45" s="713"/>
      <c r="X45" s="713"/>
      <c r="Y45" s="713"/>
      <c r="Z45" s="713"/>
      <c r="AA45" s="713"/>
      <c r="AB45" s="713"/>
      <c r="AC45" s="713"/>
      <c r="AD45" s="713"/>
      <c r="AE45" s="713"/>
      <c r="AF45" s="713"/>
      <c r="AG45" s="713"/>
      <c r="AH45" s="713"/>
      <c r="AI45" s="713"/>
      <c r="AJ45" s="713"/>
      <c r="AK45" s="713"/>
      <c r="AL45" s="713"/>
      <c r="AM45" s="713"/>
      <c r="AN45" s="713"/>
      <c r="AO45" s="713"/>
      <c r="AP45" s="713"/>
      <c r="AQ45" s="713"/>
      <c r="AR45" s="713"/>
      <c r="AS45" s="713"/>
      <c r="AT45" s="713"/>
      <c r="AU45" s="713"/>
      <c r="AV45" s="713"/>
      <c r="AW45" s="713"/>
      <c r="AX45" s="713"/>
      <c r="AY45" s="611"/>
      <c r="AZ45" s="611"/>
      <c r="BA45" s="611"/>
      <c r="BB45" s="611"/>
      <c r="BC45" s="611"/>
      <c r="BD45" s="611"/>
      <c r="BE45" s="611"/>
      <c r="BF45" s="611"/>
      <c r="BG45" s="611"/>
      <c r="BH45" s="611"/>
      <c r="BI45" s="611"/>
      <c r="BJ45" s="153"/>
      <c r="BK45" s="713"/>
      <c r="BL45" s="713"/>
      <c r="BM45" s="713"/>
      <c r="BN45" s="713"/>
      <c r="BO45" s="713"/>
      <c r="BP45" s="713"/>
      <c r="BQ45" s="713"/>
      <c r="BR45" s="713"/>
      <c r="BS45" s="713"/>
      <c r="BT45" s="713"/>
      <c r="BU45" s="713"/>
      <c r="BV45" s="713"/>
    </row>
    <row r="46" spans="1:74" s="128" customFormat="1" ht="11.95" customHeight="1" x14ac:dyDescent="0.2">
      <c r="A46" s="944"/>
      <c r="B46" s="1063" t="s">
        <v>876</v>
      </c>
      <c r="C46" s="1064"/>
      <c r="D46" s="1064"/>
      <c r="E46" s="1064"/>
      <c r="F46" s="1064"/>
      <c r="G46" s="1064"/>
      <c r="H46" s="1064"/>
      <c r="I46" s="1064"/>
      <c r="J46" s="1064"/>
      <c r="K46" s="1064"/>
      <c r="L46" s="1064"/>
      <c r="M46" s="1064"/>
      <c r="N46" s="1064"/>
      <c r="O46" s="1064"/>
      <c r="P46" s="1064"/>
      <c r="Q46" s="1054"/>
      <c r="R46" s="721"/>
      <c r="S46" s="713"/>
      <c r="T46" s="713"/>
      <c r="U46" s="713"/>
      <c r="V46" s="713"/>
      <c r="W46" s="713"/>
      <c r="X46" s="713"/>
      <c r="Y46" s="713"/>
      <c r="Z46" s="713"/>
      <c r="AA46" s="713"/>
      <c r="AB46" s="713"/>
      <c r="AC46" s="713"/>
      <c r="AD46" s="713"/>
      <c r="AE46" s="713"/>
      <c r="AF46" s="713"/>
      <c r="AG46" s="713"/>
      <c r="AH46" s="713"/>
      <c r="AI46" s="713"/>
      <c r="AJ46" s="713"/>
      <c r="AK46" s="713"/>
      <c r="AL46" s="713"/>
      <c r="AM46" s="713"/>
      <c r="AN46" s="713"/>
      <c r="AO46" s="713"/>
      <c r="AP46" s="713"/>
      <c r="AQ46" s="713"/>
      <c r="AR46" s="713"/>
      <c r="AS46" s="713"/>
      <c r="AT46" s="713"/>
      <c r="AU46" s="713"/>
      <c r="AV46" s="713"/>
      <c r="AW46" s="713"/>
      <c r="AX46" s="713"/>
      <c r="AY46" s="611"/>
      <c r="AZ46" s="611"/>
      <c r="BA46" s="611"/>
      <c r="BB46" s="611"/>
      <c r="BC46" s="611"/>
      <c r="BD46" s="611"/>
      <c r="BE46" s="611"/>
      <c r="BF46" s="611"/>
      <c r="BG46" s="611"/>
      <c r="BH46" s="611"/>
      <c r="BI46" s="611"/>
      <c r="BJ46" s="153"/>
      <c r="BK46" s="713"/>
      <c r="BL46" s="713"/>
      <c r="BM46" s="713"/>
      <c r="BN46" s="713"/>
      <c r="BO46" s="713"/>
      <c r="BP46" s="713"/>
      <c r="BQ46" s="713"/>
      <c r="BR46" s="713"/>
      <c r="BS46" s="713"/>
      <c r="BT46" s="713"/>
      <c r="BU46" s="713"/>
      <c r="BV46" s="713"/>
    </row>
    <row r="47" spans="1:74" s="82" customFormat="1" ht="11.95" customHeight="1" x14ac:dyDescent="0.2">
      <c r="A47" s="661"/>
      <c r="B47" s="718" t="s">
        <v>114</v>
      </c>
      <c r="C47" s="718"/>
      <c r="D47" s="718"/>
      <c r="E47" s="718"/>
      <c r="F47" s="718"/>
      <c r="G47" s="718"/>
      <c r="H47" s="719"/>
      <c r="I47" s="718"/>
      <c r="J47" s="718"/>
      <c r="K47" s="718"/>
      <c r="L47" s="718"/>
      <c r="M47" s="718"/>
      <c r="N47" s="718"/>
      <c r="O47" s="718"/>
      <c r="P47" s="718"/>
      <c r="Q47" s="718"/>
      <c r="R47" s="720"/>
      <c r="S47" s="721"/>
      <c r="T47" s="721"/>
      <c r="U47" s="721"/>
      <c r="V47" s="721"/>
      <c r="W47" s="721"/>
      <c r="X47" s="721"/>
      <c r="Y47" s="721"/>
      <c r="Z47" s="721"/>
      <c r="AA47" s="721"/>
      <c r="AB47" s="721"/>
      <c r="AC47" s="721"/>
      <c r="AD47" s="721"/>
      <c r="AE47" s="721"/>
      <c r="AF47" s="721"/>
      <c r="AG47" s="721"/>
      <c r="AH47" s="721"/>
      <c r="AI47" s="721"/>
      <c r="AJ47" s="721"/>
      <c r="AK47" s="721"/>
      <c r="AL47" s="721"/>
      <c r="AM47" s="721"/>
      <c r="AN47" s="721"/>
      <c r="AO47" s="721"/>
      <c r="AP47" s="721"/>
      <c r="AQ47" s="721"/>
      <c r="AR47" s="721"/>
      <c r="AS47" s="721"/>
      <c r="AT47" s="721"/>
      <c r="AU47" s="721"/>
      <c r="AV47" s="721"/>
      <c r="AW47" s="721"/>
      <c r="AX47" s="721"/>
      <c r="AY47" s="612"/>
      <c r="AZ47" s="612"/>
      <c r="BA47" s="612"/>
      <c r="BB47" s="612"/>
      <c r="BC47" s="612"/>
      <c r="BD47" s="612"/>
      <c r="BE47" s="612"/>
      <c r="BF47" s="612"/>
      <c r="BG47" s="612"/>
      <c r="BH47" s="612"/>
      <c r="BI47" s="612"/>
      <c r="BJ47" s="152"/>
      <c r="BK47" s="721"/>
      <c r="BL47" s="721"/>
      <c r="BM47" s="721"/>
      <c r="BN47" s="721"/>
      <c r="BO47" s="721"/>
      <c r="BP47" s="721"/>
      <c r="BQ47" s="721"/>
      <c r="BR47" s="721"/>
      <c r="BS47" s="721"/>
      <c r="BT47" s="721"/>
      <c r="BU47" s="721"/>
      <c r="BV47" s="721"/>
    </row>
    <row r="48" spans="1:74" s="284" customFormat="1" ht="11.95" customHeight="1" x14ac:dyDescent="0.2">
      <c r="A48" s="283"/>
      <c r="B48" s="992" t="str">
        <f>Dates!$G$2</f>
        <v>EIA completed modeling and analysis for this report on Wednesday, July 2, 2025.</v>
      </c>
      <c r="C48" s="979"/>
      <c r="D48" s="979"/>
      <c r="E48" s="979"/>
      <c r="F48" s="979"/>
      <c r="G48" s="979"/>
      <c r="H48" s="979"/>
      <c r="I48" s="979"/>
      <c r="J48" s="979"/>
      <c r="K48" s="979"/>
      <c r="L48" s="979"/>
      <c r="M48" s="979"/>
      <c r="N48" s="979"/>
      <c r="O48" s="979"/>
      <c r="P48" s="979"/>
      <c r="Q48" s="979"/>
      <c r="R48" s="721"/>
      <c r="AY48" s="287"/>
      <c r="AZ48" s="287"/>
      <c r="BA48" s="287"/>
      <c r="BB48" s="287"/>
      <c r="BC48" s="287"/>
      <c r="BD48" s="287"/>
      <c r="BE48" s="287"/>
      <c r="BF48" s="287"/>
      <c r="BG48" s="287"/>
      <c r="BH48" s="287"/>
      <c r="BI48" s="287"/>
    </row>
    <row r="49" spans="1:74" s="128" customFormat="1" ht="11.95" customHeight="1" x14ac:dyDescent="0.2">
      <c r="A49" s="944"/>
      <c r="B49" s="987" t="s">
        <v>115</v>
      </c>
      <c r="C49" s="988"/>
      <c r="D49" s="988"/>
      <c r="E49" s="988"/>
      <c r="F49" s="988"/>
      <c r="G49" s="988"/>
      <c r="H49" s="988"/>
      <c r="I49" s="988"/>
      <c r="J49" s="988"/>
      <c r="K49" s="988"/>
      <c r="L49" s="988"/>
      <c r="M49" s="988"/>
      <c r="N49" s="988"/>
      <c r="O49" s="988"/>
      <c r="P49" s="988"/>
      <c r="Q49" s="988"/>
      <c r="R49" s="721"/>
      <c r="S49" s="713"/>
      <c r="T49" s="713"/>
      <c r="U49" s="713"/>
      <c r="V49" s="713"/>
      <c r="W49" s="713"/>
      <c r="X49" s="713"/>
      <c r="Y49" s="713"/>
      <c r="Z49" s="713"/>
      <c r="AA49" s="713"/>
      <c r="AB49" s="713"/>
      <c r="AC49" s="713"/>
      <c r="AD49" s="713"/>
      <c r="AE49" s="713"/>
      <c r="AF49" s="713"/>
      <c r="AG49" s="713"/>
      <c r="AH49" s="713"/>
      <c r="AI49" s="713"/>
      <c r="AJ49" s="713"/>
      <c r="AK49" s="713"/>
      <c r="AL49" s="713"/>
      <c r="AM49" s="713"/>
      <c r="AN49" s="713"/>
      <c r="AO49" s="713"/>
      <c r="AP49" s="713"/>
      <c r="AQ49" s="713"/>
      <c r="AR49" s="713"/>
      <c r="AS49" s="713"/>
      <c r="AT49" s="713"/>
      <c r="AU49" s="713"/>
      <c r="AV49" s="713"/>
      <c r="AW49" s="713"/>
      <c r="AX49" s="713"/>
      <c r="AY49" s="611"/>
      <c r="AZ49" s="611"/>
      <c r="BA49" s="611"/>
      <c r="BB49" s="611"/>
      <c r="BC49" s="611"/>
      <c r="BD49" s="611"/>
      <c r="BE49" s="611"/>
      <c r="BF49" s="611"/>
      <c r="BG49" s="611"/>
      <c r="BH49" s="611"/>
      <c r="BI49" s="611"/>
      <c r="BJ49" s="153"/>
      <c r="BK49" s="713"/>
      <c r="BL49" s="713"/>
      <c r="BM49" s="713"/>
      <c r="BN49" s="713"/>
      <c r="BO49" s="713"/>
      <c r="BP49" s="713"/>
      <c r="BQ49" s="713"/>
      <c r="BR49" s="713"/>
      <c r="BS49" s="713"/>
      <c r="BT49" s="713"/>
      <c r="BU49" s="713"/>
      <c r="BV49" s="713"/>
    </row>
    <row r="50" spans="1:74" s="128" customFormat="1" ht="11.95" customHeight="1" x14ac:dyDescent="0.2">
      <c r="A50" s="944"/>
      <c r="B50" s="1001" t="s">
        <v>116</v>
      </c>
      <c r="C50" s="988"/>
      <c r="D50" s="988"/>
      <c r="E50" s="988"/>
      <c r="F50" s="988"/>
      <c r="G50" s="988"/>
      <c r="H50" s="988"/>
      <c r="I50" s="988"/>
      <c r="J50" s="988"/>
      <c r="K50" s="988"/>
      <c r="L50" s="988"/>
      <c r="M50" s="988"/>
      <c r="N50" s="988"/>
      <c r="O50" s="988"/>
      <c r="P50" s="988"/>
      <c r="Q50" s="988"/>
      <c r="R50" s="721"/>
      <c r="S50" s="713"/>
      <c r="T50" s="713"/>
      <c r="U50" s="713"/>
      <c r="V50" s="713"/>
      <c r="W50" s="713"/>
      <c r="X50" s="713"/>
      <c r="Y50" s="713"/>
      <c r="Z50" s="713"/>
      <c r="AA50" s="713"/>
      <c r="AB50" s="713"/>
      <c r="AC50" s="713"/>
      <c r="AD50" s="713"/>
      <c r="AE50" s="713"/>
      <c r="AF50" s="713"/>
      <c r="AG50" s="713"/>
      <c r="AH50" s="713"/>
      <c r="AI50" s="713"/>
      <c r="AJ50" s="713"/>
      <c r="AK50" s="713"/>
      <c r="AL50" s="713"/>
      <c r="AM50" s="713"/>
      <c r="AN50" s="713"/>
      <c r="AO50" s="713"/>
      <c r="AP50" s="713"/>
      <c r="AQ50" s="713"/>
      <c r="AR50" s="713"/>
      <c r="AS50" s="713"/>
      <c r="AT50" s="713"/>
      <c r="AU50" s="713"/>
      <c r="AV50" s="713"/>
      <c r="AW50" s="713"/>
      <c r="AX50" s="713"/>
      <c r="AY50" s="611"/>
      <c r="AZ50" s="611"/>
      <c r="BA50" s="611"/>
      <c r="BB50" s="611"/>
      <c r="BC50" s="611"/>
      <c r="BD50" s="611"/>
      <c r="BE50" s="611"/>
      <c r="BF50" s="611"/>
      <c r="BG50" s="611"/>
      <c r="BH50" s="611"/>
      <c r="BI50" s="611"/>
      <c r="BJ50" s="153"/>
      <c r="BK50" s="713"/>
      <c r="BL50" s="713"/>
      <c r="BM50" s="713"/>
      <c r="BN50" s="713"/>
      <c r="BO50" s="713"/>
      <c r="BP50" s="713"/>
      <c r="BQ50" s="713"/>
      <c r="BR50" s="713"/>
      <c r="BS50" s="713"/>
      <c r="BT50" s="713"/>
      <c r="BU50" s="713"/>
      <c r="BV50" s="713"/>
    </row>
    <row r="51" spans="1:74" s="128" customFormat="1" ht="11.95" customHeight="1" x14ac:dyDescent="0.2">
      <c r="A51" s="944"/>
      <c r="B51" s="993" t="s">
        <v>118</v>
      </c>
      <c r="C51" s="993"/>
      <c r="D51" s="993"/>
      <c r="E51" s="993"/>
      <c r="F51" s="993"/>
      <c r="G51" s="993"/>
      <c r="H51" s="993"/>
      <c r="I51" s="993"/>
      <c r="J51" s="993"/>
      <c r="K51" s="993"/>
      <c r="L51" s="993"/>
      <c r="M51" s="993"/>
      <c r="N51" s="993"/>
      <c r="O51" s="993"/>
      <c r="P51" s="993"/>
      <c r="Q51" s="993"/>
      <c r="R51" s="993"/>
      <c r="S51" s="713"/>
      <c r="T51" s="713"/>
      <c r="U51" s="713"/>
      <c r="V51" s="713"/>
      <c r="W51" s="713"/>
      <c r="X51" s="713"/>
      <c r="Y51" s="713"/>
      <c r="Z51" s="713"/>
      <c r="AA51" s="713"/>
      <c r="AB51" s="713"/>
      <c r="AC51" s="713"/>
      <c r="AD51" s="713"/>
      <c r="AE51" s="713"/>
      <c r="AF51" s="713"/>
      <c r="AG51" s="713"/>
      <c r="AH51" s="713"/>
      <c r="AI51" s="713"/>
      <c r="AJ51" s="713"/>
      <c r="AK51" s="713"/>
      <c r="AL51" s="713"/>
      <c r="AM51" s="713"/>
      <c r="AN51" s="713"/>
      <c r="AO51" s="713"/>
      <c r="AP51" s="713"/>
      <c r="AQ51" s="713"/>
      <c r="AR51" s="713"/>
      <c r="AS51" s="713"/>
      <c r="AT51" s="713"/>
      <c r="AU51" s="713"/>
      <c r="AV51" s="713"/>
      <c r="AW51" s="713"/>
      <c r="AX51" s="713"/>
      <c r="AY51" s="611"/>
      <c r="AZ51" s="611"/>
      <c r="BA51" s="611"/>
      <c r="BB51" s="611"/>
      <c r="BC51" s="611"/>
      <c r="BD51" s="611"/>
      <c r="BE51" s="611"/>
      <c r="BF51" s="611"/>
      <c r="BG51" s="611"/>
      <c r="BH51" s="611"/>
      <c r="BI51" s="611"/>
      <c r="BJ51" s="153"/>
      <c r="BK51" s="713"/>
      <c r="BL51" s="713"/>
      <c r="BM51" s="713"/>
      <c r="BN51" s="713"/>
      <c r="BO51" s="713"/>
      <c r="BP51" s="713"/>
      <c r="BQ51" s="713"/>
      <c r="BR51" s="713"/>
      <c r="BS51" s="713"/>
      <c r="BT51" s="713"/>
      <c r="BU51" s="713"/>
      <c r="BV51" s="713"/>
    </row>
    <row r="52" spans="1:74" s="128" customFormat="1" ht="11.95" customHeight="1" x14ac:dyDescent="0.2">
      <c r="A52" s="944"/>
      <c r="B52" s="996" t="s">
        <v>877</v>
      </c>
      <c r="C52" s="997"/>
      <c r="D52" s="997"/>
      <c r="E52" s="997"/>
      <c r="F52" s="997"/>
      <c r="G52" s="997"/>
      <c r="H52" s="997"/>
      <c r="I52" s="997"/>
      <c r="J52" s="997"/>
      <c r="K52" s="997"/>
      <c r="L52" s="997"/>
      <c r="M52" s="997"/>
      <c r="N52" s="997"/>
      <c r="O52" s="997"/>
      <c r="P52" s="997"/>
      <c r="Q52" s="998"/>
      <c r="R52" s="721"/>
      <c r="S52" s="713"/>
      <c r="T52" s="713"/>
      <c r="U52" s="713"/>
      <c r="V52" s="713"/>
      <c r="W52" s="713"/>
      <c r="X52" s="713"/>
      <c r="Y52" s="713"/>
      <c r="Z52" s="713"/>
      <c r="AA52" s="713"/>
      <c r="AB52" s="713"/>
      <c r="AC52" s="713"/>
      <c r="AD52" s="713"/>
      <c r="AE52" s="713"/>
      <c r="AF52" s="713"/>
      <c r="AG52" s="713"/>
      <c r="AH52" s="713"/>
      <c r="AI52" s="713"/>
      <c r="AJ52" s="713"/>
      <c r="AK52" s="713"/>
      <c r="AL52" s="713"/>
      <c r="AM52" s="713"/>
      <c r="AN52" s="713"/>
      <c r="AO52" s="713"/>
      <c r="AP52" s="713"/>
      <c r="AQ52" s="713"/>
      <c r="AR52" s="713"/>
      <c r="AS52" s="713"/>
      <c r="AT52" s="713"/>
      <c r="AU52" s="713"/>
      <c r="AV52" s="713"/>
      <c r="AW52" s="713"/>
      <c r="AX52" s="713"/>
      <c r="AY52" s="611"/>
      <c r="AZ52" s="611"/>
      <c r="BA52" s="611"/>
      <c r="BB52" s="611"/>
      <c r="BC52" s="611"/>
      <c r="BD52" s="611"/>
      <c r="BE52" s="611"/>
      <c r="BF52" s="611"/>
      <c r="BG52" s="611"/>
      <c r="BH52" s="611"/>
      <c r="BI52" s="611"/>
      <c r="BJ52" s="153"/>
      <c r="BK52" s="713"/>
      <c r="BL52" s="713"/>
      <c r="BM52" s="713"/>
      <c r="BN52" s="713"/>
      <c r="BO52" s="713"/>
      <c r="BP52" s="713"/>
      <c r="BQ52" s="713"/>
      <c r="BR52" s="713"/>
      <c r="BS52" s="713"/>
      <c r="BT52" s="713"/>
      <c r="BU52" s="713"/>
      <c r="BV52" s="713"/>
    </row>
    <row r="53" spans="1:74" s="129" customFormat="1" ht="11.95" customHeight="1" x14ac:dyDescent="0.2">
      <c r="A53" s="197"/>
      <c r="B53" s="996" t="s">
        <v>122</v>
      </c>
      <c r="C53" s="998"/>
      <c r="D53" s="998"/>
      <c r="E53" s="998"/>
      <c r="F53" s="998"/>
      <c r="G53" s="998"/>
      <c r="H53" s="998"/>
      <c r="I53" s="998"/>
      <c r="J53" s="998"/>
      <c r="K53" s="998"/>
      <c r="L53" s="998"/>
      <c r="M53" s="998"/>
      <c r="N53" s="998"/>
      <c r="O53" s="998"/>
      <c r="P53" s="998"/>
      <c r="Q53" s="998"/>
      <c r="R53" s="721"/>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c r="AU53" s="945"/>
      <c r="AV53" s="945"/>
      <c r="AW53" s="945"/>
      <c r="AX53" s="945"/>
      <c r="AY53" s="611"/>
      <c r="AZ53" s="611"/>
      <c r="BA53" s="611"/>
      <c r="BB53" s="611"/>
      <c r="BC53" s="611"/>
      <c r="BD53" s="611"/>
      <c r="BE53" s="611"/>
      <c r="BF53" s="611"/>
      <c r="BG53" s="611"/>
      <c r="BH53" s="611"/>
      <c r="BI53" s="611"/>
      <c r="BJ53" s="154"/>
      <c r="BK53" s="945"/>
      <c r="BL53" s="945"/>
      <c r="BM53" s="945"/>
      <c r="BN53" s="945"/>
      <c r="BO53" s="945"/>
      <c r="BP53" s="945"/>
      <c r="BQ53" s="945"/>
      <c r="BR53" s="945"/>
      <c r="BS53" s="945"/>
      <c r="BT53" s="945"/>
      <c r="BU53" s="945"/>
      <c r="BV53" s="945"/>
    </row>
    <row r="54" spans="1:74" ht="12.85" x14ac:dyDescent="0.2">
      <c r="A54" s="197"/>
      <c r="B54" s="1003" t="s">
        <v>191</v>
      </c>
      <c r="C54" s="998"/>
      <c r="D54" s="998"/>
      <c r="E54" s="998"/>
      <c r="F54" s="998"/>
      <c r="G54" s="998"/>
      <c r="H54" s="998"/>
      <c r="I54" s="998"/>
      <c r="J54" s="998"/>
      <c r="K54" s="998"/>
      <c r="L54" s="998"/>
      <c r="M54" s="998"/>
      <c r="N54" s="998"/>
      <c r="O54" s="998"/>
      <c r="P54" s="998"/>
      <c r="Q54" s="998"/>
      <c r="R54" s="662"/>
      <c r="S54" s="662"/>
      <c r="T54" s="662"/>
      <c r="U54" s="662"/>
      <c r="V54" s="662"/>
      <c r="W54" s="662"/>
      <c r="X54" s="662"/>
      <c r="Y54" s="662"/>
      <c r="Z54" s="662"/>
      <c r="AA54" s="662"/>
      <c r="AB54" s="662"/>
      <c r="AC54" s="662"/>
      <c r="AD54" s="662"/>
      <c r="AE54" s="662"/>
      <c r="AF54" s="662"/>
      <c r="AG54" s="662"/>
      <c r="AH54" s="662"/>
      <c r="AI54" s="662"/>
      <c r="AJ54" s="662"/>
      <c r="AK54" s="662"/>
      <c r="AL54" s="662"/>
      <c r="AM54" s="662"/>
      <c r="AN54" s="662"/>
      <c r="AO54" s="662"/>
      <c r="AP54" s="662"/>
      <c r="AQ54" s="662"/>
      <c r="AR54" s="662"/>
      <c r="AS54" s="662"/>
      <c r="AT54" s="662"/>
      <c r="AU54" s="662"/>
      <c r="AV54" s="662"/>
      <c r="AW54" s="662"/>
      <c r="AX54" s="662"/>
      <c r="BD54" s="612"/>
      <c r="BE54" s="612"/>
      <c r="BF54" s="612"/>
      <c r="BK54" s="102"/>
      <c r="BL54" s="102"/>
      <c r="BM54" s="102"/>
      <c r="BN54" s="102"/>
      <c r="BO54" s="102"/>
      <c r="BP54" s="102"/>
      <c r="BQ54" s="102"/>
      <c r="BR54" s="102"/>
      <c r="BS54" s="102"/>
      <c r="BT54" s="102"/>
      <c r="BU54" s="102"/>
      <c r="BV54" s="102"/>
    </row>
    <row r="55" spans="1:74" x14ac:dyDescent="0.2">
      <c r="A55" s="662"/>
      <c r="B55" s="662"/>
      <c r="C55" s="662"/>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c r="AH55" s="662"/>
      <c r="AI55" s="662"/>
      <c r="AJ55" s="662"/>
      <c r="AK55" s="662"/>
      <c r="AL55" s="662"/>
      <c r="AM55" s="662"/>
      <c r="AN55" s="662"/>
      <c r="AO55" s="662"/>
      <c r="AP55" s="662"/>
      <c r="AQ55" s="662"/>
      <c r="AR55" s="662"/>
      <c r="AS55" s="662"/>
      <c r="AT55" s="662"/>
      <c r="AU55" s="662"/>
      <c r="AV55" s="662"/>
      <c r="AW55" s="662"/>
      <c r="AX55" s="662"/>
      <c r="BD55" s="612"/>
      <c r="BE55" s="612"/>
      <c r="BF55" s="612"/>
      <c r="BK55" s="102"/>
      <c r="BL55" s="102"/>
      <c r="BM55" s="102"/>
      <c r="BN55" s="102"/>
      <c r="BO55" s="102"/>
      <c r="BP55" s="102"/>
      <c r="BQ55" s="102"/>
      <c r="BR55" s="102"/>
      <c r="BS55" s="102"/>
      <c r="BT55" s="102"/>
      <c r="BU55" s="102"/>
      <c r="BV55" s="102"/>
    </row>
    <row r="56" spans="1:74" x14ac:dyDescent="0.2">
      <c r="A56" s="662"/>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c r="AH56" s="662"/>
      <c r="AI56" s="662"/>
      <c r="AJ56" s="662"/>
      <c r="AK56" s="662"/>
      <c r="AL56" s="662"/>
      <c r="AM56" s="662"/>
      <c r="AN56" s="662"/>
      <c r="AO56" s="662"/>
      <c r="AP56" s="662"/>
      <c r="AQ56" s="662"/>
      <c r="AR56" s="662"/>
      <c r="AS56" s="662"/>
      <c r="AT56" s="662"/>
      <c r="AU56" s="662"/>
      <c r="AV56" s="662"/>
      <c r="AW56" s="662"/>
      <c r="AX56" s="662"/>
      <c r="BD56" s="612"/>
      <c r="BE56" s="612"/>
      <c r="BF56" s="612"/>
      <c r="BK56" s="102"/>
      <c r="BL56" s="102"/>
      <c r="BM56" s="102"/>
      <c r="BN56" s="102"/>
      <c r="BO56" s="102"/>
      <c r="BP56" s="102"/>
      <c r="BQ56" s="102"/>
      <c r="BR56" s="102"/>
      <c r="BS56" s="102"/>
      <c r="BT56" s="102"/>
      <c r="BU56" s="102"/>
      <c r="BV56" s="102"/>
    </row>
    <row r="57" spans="1:74" x14ac:dyDescent="0.2">
      <c r="A57" s="662"/>
      <c r="B57" s="662"/>
      <c r="C57" s="662"/>
      <c r="D57" s="662"/>
      <c r="E57" s="662"/>
      <c r="F57" s="662"/>
      <c r="G57" s="662"/>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c r="AH57" s="662"/>
      <c r="AI57" s="662"/>
      <c r="AJ57" s="662"/>
      <c r="AK57" s="662"/>
      <c r="AL57" s="662"/>
      <c r="AM57" s="662"/>
      <c r="AN57" s="662"/>
      <c r="AO57" s="662"/>
      <c r="AP57" s="662"/>
      <c r="AQ57" s="662"/>
      <c r="AR57" s="662"/>
      <c r="AS57" s="662"/>
      <c r="AT57" s="662"/>
      <c r="AU57" s="662"/>
      <c r="AV57" s="662"/>
      <c r="AW57" s="662"/>
      <c r="AX57" s="662"/>
      <c r="BD57" s="612"/>
      <c r="BE57" s="612"/>
      <c r="BF57" s="612"/>
      <c r="BK57" s="102"/>
      <c r="BL57" s="102"/>
      <c r="BM57" s="102"/>
      <c r="BN57" s="102"/>
      <c r="BO57" s="102"/>
      <c r="BP57" s="102"/>
      <c r="BQ57" s="102"/>
      <c r="BR57" s="102"/>
      <c r="BS57" s="102"/>
      <c r="BT57" s="102"/>
      <c r="BU57" s="102"/>
      <c r="BV57" s="102"/>
    </row>
    <row r="58" spans="1:74" x14ac:dyDescent="0.2">
      <c r="A58" s="662"/>
      <c r="B58" s="662"/>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2"/>
      <c r="AQ58" s="662"/>
      <c r="AR58" s="662"/>
      <c r="AS58" s="662"/>
      <c r="AT58" s="662"/>
      <c r="AU58" s="662"/>
      <c r="AV58" s="662"/>
      <c r="AW58" s="662"/>
      <c r="AX58" s="662"/>
      <c r="BD58" s="612"/>
      <c r="BE58" s="612"/>
      <c r="BF58" s="612"/>
      <c r="BK58" s="102"/>
      <c r="BL58" s="102"/>
      <c r="BM58" s="102"/>
      <c r="BN58" s="102"/>
      <c r="BO58" s="102"/>
      <c r="BP58" s="102"/>
      <c r="BQ58" s="102"/>
      <c r="BR58" s="102"/>
      <c r="BS58" s="102"/>
      <c r="BT58" s="102"/>
      <c r="BU58" s="102"/>
      <c r="BV58" s="102"/>
    </row>
    <row r="59" spans="1:74" x14ac:dyDescent="0.2">
      <c r="A59" s="662"/>
      <c r="B59" s="662"/>
      <c r="C59" s="662"/>
      <c r="D59" s="662"/>
      <c r="E59" s="662"/>
      <c r="F59" s="662"/>
      <c r="G59" s="662"/>
      <c r="H59" s="662"/>
      <c r="I59" s="662"/>
      <c r="J59" s="662"/>
      <c r="K59" s="662"/>
      <c r="L59" s="662"/>
      <c r="M59" s="662"/>
      <c r="N59" s="662"/>
      <c r="O59" s="662"/>
      <c r="P59" s="662"/>
      <c r="Q59" s="662"/>
      <c r="R59" s="662"/>
      <c r="S59" s="662"/>
      <c r="T59" s="662"/>
      <c r="U59" s="662"/>
      <c r="V59" s="662"/>
      <c r="W59" s="662"/>
      <c r="X59" s="662"/>
      <c r="Y59" s="662"/>
      <c r="Z59" s="662"/>
      <c r="AA59" s="662"/>
      <c r="AB59" s="662"/>
      <c r="AC59" s="662"/>
      <c r="AD59" s="662"/>
      <c r="AE59" s="662"/>
      <c r="AF59" s="662"/>
      <c r="AG59" s="662"/>
      <c r="AH59" s="662"/>
      <c r="AI59" s="662"/>
      <c r="AJ59" s="662"/>
      <c r="AK59" s="662"/>
      <c r="AL59" s="662"/>
      <c r="AM59" s="662"/>
      <c r="AN59" s="662"/>
      <c r="AO59" s="662"/>
      <c r="AP59" s="662"/>
      <c r="AQ59" s="662"/>
      <c r="AR59" s="662"/>
      <c r="AS59" s="662"/>
      <c r="AT59" s="662"/>
      <c r="AU59" s="662"/>
      <c r="AV59" s="662"/>
      <c r="AW59" s="662"/>
      <c r="AX59" s="662"/>
      <c r="BD59" s="612"/>
      <c r="BE59" s="612"/>
      <c r="BF59" s="612"/>
      <c r="BK59" s="102"/>
      <c r="BL59" s="102"/>
      <c r="BM59" s="102"/>
      <c r="BN59" s="102"/>
      <c r="BO59" s="102"/>
      <c r="BP59" s="102"/>
      <c r="BQ59" s="102"/>
      <c r="BR59" s="102"/>
      <c r="BS59" s="102"/>
      <c r="BT59" s="102"/>
      <c r="BU59" s="102"/>
      <c r="BV59" s="102"/>
    </row>
    <row r="60" spans="1:74" x14ac:dyDescent="0.2">
      <c r="A60" s="662"/>
      <c r="B60" s="662"/>
      <c r="C60" s="662"/>
      <c r="D60" s="662"/>
      <c r="E60" s="662"/>
      <c r="F60" s="662"/>
      <c r="G60" s="662"/>
      <c r="H60" s="662"/>
      <c r="I60" s="662"/>
      <c r="J60" s="662"/>
      <c r="K60" s="662"/>
      <c r="L60" s="662"/>
      <c r="M60" s="662"/>
      <c r="N60" s="662"/>
      <c r="O60" s="662"/>
      <c r="P60" s="662"/>
      <c r="Q60" s="662"/>
      <c r="R60" s="662"/>
      <c r="S60" s="662"/>
      <c r="T60" s="662"/>
      <c r="U60" s="662"/>
      <c r="V60" s="662"/>
      <c r="W60" s="662"/>
      <c r="X60" s="662"/>
      <c r="Y60" s="662"/>
      <c r="Z60" s="662"/>
      <c r="AA60" s="662"/>
      <c r="AB60" s="662"/>
      <c r="AC60" s="662"/>
      <c r="AD60" s="662"/>
      <c r="AE60" s="662"/>
      <c r="AF60" s="662"/>
      <c r="AG60" s="662"/>
      <c r="AH60" s="662"/>
      <c r="AI60" s="662"/>
      <c r="AJ60" s="662"/>
      <c r="AK60" s="662"/>
      <c r="AL60" s="662"/>
      <c r="AM60" s="662"/>
      <c r="AN60" s="662"/>
      <c r="AO60" s="662"/>
      <c r="AP60" s="662"/>
      <c r="AQ60" s="662"/>
      <c r="AR60" s="662"/>
      <c r="AS60" s="662"/>
      <c r="AT60" s="662"/>
      <c r="AU60" s="662"/>
      <c r="AV60" s="662"/>
      <c r="AW60" s="662"/>
      <c r="AX60" s="662"/>
      <c r="BD60" s="612"/>
      <c r="BE60" s="612"/>
      <c r="BF60" s="612"/>
      <c r="BK60" s="102"/>
      <c r="BL60" s="102"/>
      <c r="BM60" s="102"/>
      <c r="BN60" s="102"/>
      <c r="BO60" s="102"/>
      <c r="BP60" s="102"/>
      <c r="BQ60" s="102"/>
      <c r="BR60" s="102"/>
      <c r="BS60" s="102"/>
      <c r="BT60" s="102"/>
      <c r="BU60" s="102"/>
      <c r="BV60" s="102"/>
    </row>
    <row r="61" spans="1:74" x14ac:dyDescent="0.2">
      <c r="A61" s="662"/>
      <c r="B61" s="662"/>
      <c r="C61" s="662"/>
      <c r="D61" s="662"/>
      <c r="E61" s="662"/>
      <c r="F61" s="662"/>
      <c r="G61" s="662"/>
      <c r="H61" s="662"/>
      <c r="I61" s="662"/>
      <c r="J61" s="662"/>
      <c r="K61" s="662"/>
      <c r="L61" s="662"/>
      <c r="M61" s="662"/>
      <c r="N61" s="662"/>
      <c r="O61" s="662"/>
      <c r="P61" s="662"/>
      <c r="Q61" s="662"/>
      <c r="R61" s="662"/>
      <c r="S61" s="662"/>
      <c r="T61" s="662"/>
      <c r="U61" s="662"/>
      <c r="V61" s="662"/>
      <c r="W61" s="662"/>
      <c r="X61" s="662"/>
      <c r="Y61" s="662"/>
      <c r="Z61" s="662"/>
      <c r="AA61" s="662"/>
      <c r="AB61" s="662"/>
      <c r="AC61" s="662"/>
      <c r="AD61" s="662"/>
      <c r="AE61" s="662"/>
      <c r="AF61" s="662"/>
      <c r="AG61" s="662"/>
      <c r="AH61" s="662"/>
      <c r="AI61" s="662"/>
      <c r="AJ61" s="662"/>
      <c r="AK61" s="662"/>
      <c r="AL61" s="662"/>
      <c r="AM61" s="662"/>
      <c r="AN61" s="662"/>
      <c r="AO61" s="662"/>
      <c r="AP61" s="662"/>
      <c r="AQ61" s="662"/>
      <c r="AR61" s="662"/>
      <c r="AS61" s="662"/>
      <c r="AT61" s="662"/>
      <c r="AU61" s="662"/>
      <c r="AV61" s="662"/>
      <c r="AW61" s="662"/>
      <c r="AX61" s="662"/>
      <c r="BD61" s="612"/>
      <c r="BE61" s="612"/>
      <c r="BF61" s="612"/>
      <c r="BK61" s="102"/>
      <c r="BL61" s="102"/>
      <c r="BM61" s="102"/>
      <c r="BN61" s="102"/>
      <c r="BO61" s="102"/>
      <c r="BP61" s="102"/>
      <c r="BQ61" s="102"/>
      <c r="BR61" s="102"/>
      <c r="BS61" s="102"/>
      <c r="BT61" s="102"/>
      <c r="BU61" s="102"/>
      <c r="BV61" s="102"/>
    </row>
    <row r="62" spans="1:74" x14ac:dyDescent="0.2">
      <c r="A62" s="662"/>
      <c r="B62" s="662"/>
      <c r="C62" s="662"/>
      <c r="D62" s="662"/>
      <c r="E62" s="662"/>
      <c r="F62" s="662"/>
      <c r="G62" s="662"/>
      <c r="H62" s="662"/>
      <c r="I62" s="662"/>
      <c r="J62" s="662"/>
      <c r="K62" s="662"/>
      <c r="L62" s="662"/>
      <c r="M62" s="662"/>
      <c r="N62" s="662"/>
      <c r="O62" s="662"/>
      <c r="P62" s="662"/>
      <c r="Q62" s="662"/>
      <c r="R62" s="662"/>
      <c r="S62" s="662"/>
      <c r="T62" s="662"/>
      <c r="U62" s="662"/>
      <c r="V62" s="662"/>
      <c r="W62" s="662"/>
      <c r="X62" s="662"/>
      <c r="Y62" s="662"/>
      <c r="Z62" s="662"/>
      <c r="AA62" s="662"/>
      <c r="AB62" s="662"/>
      <c r="AC62" s="662"/>
      <c r="AD62" s="662"/>
      <c r="AE62" s="662"/>
      <c r="AF62" s="662"/>
      <c r="AG62" s="662"/>
      <c r="AH62" s="662"/>
      <c r="AI62" s="662"/>
      <c r="AJ62" s="662"/>
      <c r="AK62" s="662"/>
      <c r="AL62" s="662"/>
      <c r="AM62" s="662"/>
      <c r="AN62" s="662"/>
      <c r="AO62" s="662"/>
      <c r="AP62" s="662"/>
      <c r="AQ62" s="662"/>
      <c r="AR62" s="662"/>
      <c r="AS62" s="662"/>
      <c r="AT62" s="662"/>
      <c r="AU62" s="662"/>
      <c r="AV62" s="662"/>
      <c r="AW62" s="662"/>
      <c r="AX62" s="662"/>
      <c r="BD62" s="612"/>
      <c r="BE62" s="612"/>
      <c r="BF62" s="612"/>
      <c r="BK62" s="102"/>
      <c r="BL62" s="102"/>
      <c r="BM62" s="102"/>
      <c r="BN62" s="102"/>
      <c r="BO62" s="102"/>
      <c r="BP62" s="102"/>
      <c r="BQ62" s="102"/>
      <c r="BR62" s="102"/>
      <c r="BS62" s="102"/>
      <c r="BT62" s="102"/>
      <c r="BU62" s="102"/>
      <c r="BV62" s="102"/>
    </row>
    <row r="63" spans="1:74" x14ac:dyDescent="0.2">
      <c r="A63" s="662"/>
      <c r="B63" s="662"/>
      <c r="C63" s="662"/>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2"/>
      <c r="AK63" s="662"/>
      <c r="AL63" s="662"/>
      <c r="AM63" s="662"/>
      <c r="AN63" s="662"/>
      <c r="AO63" s="662"/>
      <c r="AP63" s="662"/>
      <c r="AQ63" s="662"/>
      <c r="AR63" s="662"/>
      <c r="AS63" s="662"/>
      <c r="AT63" s="662"/>
      <c r="AU63" s="662"/>
      <c r="AV63" s="662"/>
      <c r="AW63" s="662"/>
      <c r="AX63" s="662"/>
      <c r="BD63" s="612"/>
      <c r="BE63" s="612"/>
      <c r="BF63" s="612"/>
      <c r="BK63" s="102"/>
      <c r="BL63" s="102"/>
      <c r="BM63" s="102"/>
      <c r="BN63" s="102"/>
      <c r="BO63" s="102"/>
      <c r="BP63" s="102"/>
      <c r="BQ63" s="102"/>
      <c r="BR63" s="102"/>
      <c r="BS63" s="102"/>
      <c r="BT63" s="102"/>
      <c r="BU63" s="102"/>
      <c r="BV63" s="102"/>
    </row>
    <row r="64" spans="1:74" x14ac:dyDescent="0.2">
      <c r="A64" s="662"/>
      <c r="B64" s="662"/>
      <c r="C64" s="662"/>
      <c r="D64" s="662"/>
      <c r="E64" s="662"/>
      <c r="F64" s="662"/>
      <c r="G64" s="662"/>
      <c r="H64" s="662"/>
      <c r="I64" s="662"/>
      <c r="J64" s="662"/>
      <c r="K64" s="662"/>
      <c r="L64" s="662"/>
      <c r="M64" s="662"/>
      <c r="N64" s="662"/>
      <c r="O64" s="662"/>
      <c r="P64" s="662"/>
      <c r="Q64" s="662"/>
      <c r="R64" s="662"/>
      <c r="S64" s="662"/>
      <c r="T64" s="662"/>
      <c r="U64" s="662"/>
      <c r="V64" s="662"/>
      <c r="W64" s="662"/>
      <c r="X64" s="662"/>
      <c r="Y64" s="662"/>
      <c r="Z64" s="662"/>
      <c r="AA64" s="662"/>
      <c r="AB64" s="662"/>
      <c r="AC64" s="662"/>
      <c r="AD64" s="662"/>
      <c r="AE64" s="662"/>
      <c r="AF64" s="662"/>
      <c r="AG64" s="662"/>
      <c r="AH64" s="662"/>
      <c r="AI64" s="662"/>
      <c r="AJ64" s="662"/>
      <c r="AK64" s="662"/>
      <c r="AL64" s="662"/>
      <c r="AM64" s="662"/>
      <c r="AN64" s="662"/>
      <c r="AO64" s="662"/>
      <c r="AP64" s="662"/>
      <c r="AQ64" s="662"/>
      <c r="AR64" s="662"/>
      <c r="AS64" s="662"/>
      <c r="AT64" s="662"/>
      <c r="AU64" s="662"/>
      <c r="AV64" s="662"/>
      <c r="AW64" s="662"/>
      <c r="AX64" s="662"/>
      <c r="BK64" s="102"/>
      <c r="BL64" s="102"/>
      <c r="BM64" s="102"/>
      <c r="BN64" s="102"/>
      <c r="BO64" s="102"/>
      <c r="BP64" s="102"/>
      <c r="BQ64" s="102"/>
      <c r="BR64" s="102"/>
      <c r="BS64" s="102"/>
      <c r="BT64" s="102"/>
      <c r="BU64" s="102"/>
      <c r="BV64" s="102"/>
    </row>
    <row r="65" spans="63:74" x14ac:dyDescent="0.2">
      <c r="BK65" s="102"/>
      <c r="BL65" s="102"/>
      <c r="BM65" s="102"/>
      <c r="BN65" s="102"/>
      <c r="BO65" s="102"/>
      <c r="BP65" s="102"/>
      <c r="BQ65" s="102"/>
      <c r="BR65" s="102"/>
      <c r="BS65" s="102"/>
      <c r="BT65" s="102"/>
      <c r="BU65" s="102"/>
      <c r="BV65" s="102"/>
    </row>
    <row r="66" spans="63:74" x14ac:dyDescent="0.2">
      <c r="BK66" s="102"/>
      <c r="BL66" s="102"/>
      <c r="BM66" s="102"/>
      <c r="BN66" s="102"/>
      <c r="BO66" s="102"/>
      <c r="BP66" s="102"/>
      <c r="BQ66" s="102"/>
      <c r="BR66" s="102"/>
      <c r="BS66" s="102"/>
      <c r="BT66" s="102"/>
      <c r="BU66" s="102"/>
      <c r="BV66" s="102"/>
    </row>
    <row r="67" spans="63:74" x14ac:dyDescent="0.2">
      <c r="BK67" s="102"/>
      <c r="BL67" s="102"/>
      <c r="BM67" s="102"/>
      <c r="BN67" s="102"/>
      <c r="BO67" s="102"/>
      <c r="BP67" s="102"/>
      <c r="BQ67" s="102"/>
      <c r="BR67" s="102"/>
      <c r="BS67" s="102"/>
      <c r="BT67" s="102"/>
      <c r="BU67" s="102"/>
      <c r="BV67" s="102"/>
    </row>
    <row r="68" spans="63:74" x14ac:dyDescent="0.2">
      <c r="BK68" s="102"/>
      <c r="BL68" s="102"/>
      <c r="BM68" s="102"/>
      <c r="BN68" s="102"/>
      <c r="BO68" s="102"/>
      <c r="BP68" s="102"/>
      <c r="BQ68" s="102"/>
      <c r="BR68" s="102"/>
      <c r="BS68" s="102"/>
      <c r="BT68" s="102"/>
      <c r="BU68" s="102"/>
      <c r="BV68" s="102"/>
    </row>
    <row r="69" spans="63:74" x14ac:dyDescent="0.2">
      <c r="BK69" s="102"/>
      <c r="BL69" s="102"/>
      <c r="BM69" s="102"/>
      <c r="BN69" s="102"/>
      <c r="BO69" s="102"/>
      <c r="BP69" s="102"/>
      <c r="BQ69" s="102"/>
      <c r="BR69" s="102"/>
      <c r="BS69" s="102"/>
      <c r="BT69" s="102"/>
      <c r="BU69" s="102"/>
      <c r="BV69" s="102"/>
    </row>
    <row r="70" spans="63:74" x14ac:dyDescent="0.2">
      <c r="BK70" s="102"/>
      <c r="BL70" s="102"/>
      <c r="BM70" s="102"/>
      <c r="BN70" s="102"/>
      <c r="BO70" s="102"/>
      <c r="BP70" s="102"/>
      <c r="BQ70" s="102"/>
      <c r="BR70" s="102"/>
      <c r="BS70" s="102"/>
      <c r="BT70" s="102"/>
      <c r="BU70" s="102"/>
      <c r="BV70" s="102"/>
    </row>
    <row r="71" spans="63:74" x14ac:dyDescent="0.2">
      <c r="BK71" s="102"/>
      <c r="BL71" s="102"/>
      <c r="BM71" s="102"/>
      <c r="BN71" s="102"/>
      <c r="BO71" s="102"/>
      <c r="BP71" s="102"/>
      <c r="BQ71" s="102"/>
      <c r="BR71" s="102"/>
      <c r="BS71" s="102"/>
      <c r="BT71" s="102"/>
      <c r="BU71" s="102"/>
      <c r="BV71" s="102"/>
    </row>
    <row r="72" spans="63:74" x14ac:dyDescent="0.2">
      <c r="BK72" s="102"/>
      <c r="BL72" s="102"/>
      <c r="BM72" s="102"/>
      <c r="BN72" s="102"/>
      <c r="BO72" s="102"/>
      <c r="BP72" s="102"/>
      <c r="BQ72" s="102"/>
      <c r="BR72" s="102"/>
      <c r="BS72" s="102"/>
      <c r="BT72" s="102"/>
      <c r="BU72" s="102"/>
      <c r="BV72" s="102"/>
    </row>
    <row r="73" spans="63:74" x14ac:dyDescent="0.2">
      <c r="BK73" s="102"/>
      <c r="BL73" s="102"/>
      <c r="BM73" s="102"/>
      <c r="BN73" s="102"/>
      <c r="BO73" s="102"/>
      <c r="BP73" s="102"/>
      <c r="BQ73" s="102"/>
      <c r="BR73" s="102"/>
      <c r="BS73" s="102"/>
      <c r="BT73" s="102"/>
      <c r="BU73" s="102"/>
      <c r="BV73" s="102"/>
    </row>
    <row r="74" spans="63:74" x14ac:dyDescent="0.2">
      <c r="BK74" s="102"/>
      <c r="BL74" s="102"/>
      <c r="BM74" s="102"/>
      <c r="BN74" s="102"/>
      <c r="BO74" s="102"/>
      <c r="BP74" s="102"/>
      <c r="BQ74" s="102"/>
      <c r="BR74" s="102"/>
      <c r="BS74" s="102"/>
      <c r="BT74" s="102"/>
      <c r="BU74" s="102"/>
      <c r="BV74" s="102"/>
    </row>
    <row r="75" spans="63:74" x14ac:dyDescent="0.2">
      <c r="BK75" s="102"/>
      <c r="BL75" s="102"/>
      <c r="BM75" s="102"/>
      <c r="BN75" s="102"/>
      <c r="BO75" s="102"/>
      <c r="BP75" s="102"/>
      <c r="BQ75" s="102"/>
      <c r="BR75" s="102"/>
      <c r="BS75" s="102"/>
      <c r="BT75" s="102"/>
      <c r="BU75" s="102"/>
      <c r="BV75" s="102"/>
    </row>
    <row r="76" spans="63:74" x14ac:dyDescent="0.2">
      <c r="BK76" s="102"/>
      <c r="BL76" s="102"/>
      <c r="BM76" s="102"/>
      <c r="BN76" s="102"/>
      <c r="BO76" s="102"/>
      <c r="BP76" s="102"/>
      <c r="BQ76" s="102"/>
      <c r="BR76" s="102"/>
      <c r="BS76" s="102"/>
      <c r="BT76" s="102"/>
      <c r="BU76" s="102"/>
      <c r="BV76" s="102"/>
    </row>
    <row r="77" spans="63:74" x14ac:dyDescent="0.2">
      <c r="BK77" s="102"/>
      <c r="BL77" s="102"/>
      <c r="BM77" s="102"/>
      <c r="BN77" s="102"/>
      <c r="BO77" s="102"/>
      <c r="BP77" s="102"/>
      <c r="BQ77" s="102"/>
      <c r="BR77" s="102"/>
      <c r="BS77" s="102"/>
      <c r="BT77" s="102"/>
      <c r="BU77" s="102"/>
      <c r="BV77" s="102"/>
    </row>
    <row r="78" spans="63:74" x14ac:dyDescent="0.2">
      <c r="BK78" s="102"/>
      <c r="BL78" s="102"/>
      <c r="BM78" s="102"/>
      <c r="BN78" s="102"/>
      <c r="BO78" s="102"/>
      <c r="BP78" s="102"/>
      <c r="BQ78" s="102"/>
      <c r="BR78" s="102"/>
      <c r="BS78" s="102"/>
      <c r="BT78" s="102"/>
      <c r="BU78" s="102"/>
      <c r="BV78" s="102"/>
    </row>
    <row r="79" spans="63:74" x14ac:dyDescent="0.2">
      <c r="BK79" s="102"/>
      <c r="BL79" s="102"/>
      <c r="BM79" s="102"/>
      <c r="BN79" s="102"/>
      <c r="BO79" s="102"/>
      <c r="BP79" s="102"/>
      <c r="BQ79" s="102"/>
      <c r="BR79" s="102"/>
      <c r="BS79" s="102"/>
      <c r="BT79" s="102"/>
      <c r="BU79" s="102"/>
      <c r="BV79" s="102"/>
    </row>
    <row r="80" spans="63:74" x14ac:dyDescent="0.2">
      <c r="BK80" s="102"/>
      <c r="BL80" s="102"/>
      <c r="BM80" s="102"/>
      <c r="BN80" s="102"/>
      <c r="BO80" s="102"/>
      <c r="BP80" s="102"/>
      <c r="BQ80" s="102"/>
      <c r="BR80" s="102"/>
      <c r="BS80" s="102"/>
      <c r="BT80" s="102"/>
      <c r="BU80" s="102"/>
      <c r="BV80" s="102"/>
    </row>
    <row r="81" spans="63:74" x14ac:dyDescent="0.2">
      <c r="BK81" s="102"/>
      <c r="BL81" s="102"/>
      <c r="BM81" s="102"/>
      <c r="BN81" s="102"/>
      <c r="BO81" s="102"/>
      <c r="BP81" s="102"/>
      <c r="BQ81" s="102"/>
      <c r="BR81" s="102"/>
      <c r="BS81" s="102"/>
      <c r="BT81" s="102"/>
      <c r="BU81" s="102"/>
      <c r="BV81" s="102"/>
    </row>
    <row r="82" spans="63:74" x14ac:dyDescent="0.2">
      <c r="BK82" s="102"/>
      <c r="BL82" s="102"/>
      <c r="BM82" s="102"/>
      <c r="BN82" s="102"/>
      <c r="BO82" s="102"/>
      <c r="BP82" s="102"/>
      <c r="BQ82" s="102"/>
      <c r="BR82" s="102"/>
      <c r="BS82" s="102"/>
      <c r="BT82" s="102"/>
      <c r="BU82" s="102"/>
      <c r="BV82" s="102"/>
    </row>
    <row r="83" spans="63:74" x14ac:dyDescent="0.2">
      <c r="BK83" s="102"/>
      <c r="BL83" s="102"/>
      <c r="BM83" s="102"/>
      <c r="BN83" s="102"/>
      <c r="BO83" s="102"/>
      <c r="BP83" s="102"/>
      <c r="BQ83" s="102"/>
      <c r="BR83" s="102"/>
      <c r="BS83" s="102"/>
      <c r="BT83" s="102"/>
      <c r="BU83" s="102"/>
      <c r="BV83" s="102"/>
    </row>
    <row r="84" spans="63:74" x14ac:dyDescent="0.2">
      <c r="BK84" s="102"/>
      <c r="BL84" s="102"/>
      <c r="BM84" s="102"/>
      <c r="BN84" s="102"/>
      <c r="BO84" s="102"/>
      <c r="BP84" s="102"/>
      <c r="BQ84" s="102"/>
      <c r="BR84" s="102"/>
      <c r="BS84" s="102"/>
      <c r="BT84" s="102"/>
      <c r="BU84" s="102"/>
      <c r="BV84" s="102"/>
    </row>
    <row r="85" spans="63:74" x14ac:dyDescent="0.2">
      <c r="BK85" s="102"/>
      <c r="BL85" s="102"/>
      <c r="BM85" s="102"/>
      <c r="BN85" s="102"/>
      <c r="BO85" s="102"/>
      <c r="BP85" s="102"/>
      <c r="BQ85" s="102"/>
      <c r="BR85" s="102"/>
      <c r="BS85" s="102"/>
      <c r="BT85" s="102"/>
      <c r="BU85" s="102"/>
      <c r="BV85" s="102"/>
    </row>
    <row r="86" spans="63:74" x14ac:dyDescent="0.2">
      <c r="BK86" s="102"/>
      <c r="BL86" s="102"/>
      <c r="BM86" s="102"/>
      <c r="BN86" s="102"/>
      <c r="BO86" s="102"/>
      <c r="BP86" s="102"/>
      <c r="BQ86" s="102"/>
      <c r="BR86" s="102"/>
      <c r="BS86" s="102"/>
      <c r="BT86" s="102"/>
      <c r="BU86" s="102"/>
      <c r="BV86" s="102"/>
    </row>
    <row r="87" spans="63:74" x14ac:dyDescent="0.2">
      <c r="BK87" s="102"/>
      <c r="BL87" s="102"/>
      <c r="BM87" s="102"/>
      <c r="BN87" s="102"/>
      <c r="BO87" s="102"/>
      <c r="BP87" s="102"/>
      <c r="BQ87" s="102"/>
      <c r="BR87" s="102"/>
      <c r="BS87" s="102"/>
      <c r="BT87" s="102"/>
      <c r="BU87" s="102"/>
      <c r="BV87" s="102"/>
    </row>
    <row r="88" spans="63:74" x14ac:dyDescent="0.2">
      <c r="BK88" s="102"/>
      <c r="BL88" s="102"/>
      <c r="BM88" s="102"/>
      <c r="BN88" s="102"/>
      <c r="BO88" s="102"/>
      <c r="BP88" s="102"/>
      <c r="BQ88" s="102"/>
      <c r="BR88" s="102"/>
      <c r="BS88" s="102"/>
      <c r="BT88" s="102"/>
      <c r="BU88" s="102"/>
      <c r="BV88" s="102"/>
    </row>
    <row r="89" spans="63:74" x14ac:dyDescent="0.2">
      <c r="BK89" s="102"/>
      <c r="BL89" s="102"/>
      <c r="BM89" s="102"/>
      <c r="BN89" s="102"/>
      <c r="BO89" s="102"/>
      <c r="BP89" s="102"/>
      <c r="BQ89" s="102"/>
      <c r="BR89" s="102"/>
      <c r="BS89" s="102"/>
      <c r="BT89" s="102"/>
      <c r="BU89" s="102"/>
      <c r="BV89" s="102"/>
    </row>
    <row r="90" spans="63:74" x14ac:dyDescent="0.2">
      <c r="BK90" s="102"/>
      <c r="BL90" s="102"/>
      <c r="BM90" s="102"/>
      <c r="BN90" s="102"/>
      <c r="BO90" s="102"/>
      <c r="BP90" s="102"/>
      <c r="BQ90" s="102"/>
      <c r="BR90" s="102"/>
      <c r="BS90" s="102"/>
      <c r="BT90" s="102"/>
      <c r="BU90" s="102"/>
      <c r="BV90" s="102"/>
    </row>
    <row r="91" spans="63:74" x14ac:dyDescent="0.2">
      <c r="BK91" s="102"/>
      <c r="BL91" s="102"/>
      <c r="BM91" s="102"/>
      <c r="BN91" s="102"/>
      <c r="BO91" s="102"/>
      <c r="BP91" s="102"/>
      <c r="BQ91" s="102"/>
      <c r="BR91" s="102"/>
      <c r="BS91" s="102"/>
      <c r="BT91" s="102"/>
      <c r="BU91" s="102"/>
      <c r="BV91" s="102"/>
    </row>
    <row r="92" spans="63:74" x14ac:dyDescent="0.2">
      <c r="BK92" s="102"/>
      <c r="BL92" s="102"/>
      <c r="BM92" s="102"/>
      <c r="BN92" s="102"/>
      <c r="BO92" s="102"/>
      <c r="BP92" s="102"/>
      <c r="BQ92" s="102"/>
      <c r="BR92" s="102"/>
      <c r="BS92" s="102"/>
      <c r="BT92" s="102"/>
      <c r="BU92" s="102"/>
      <c r="BV92" s="102"/>
    </row>
    <row r="93" spans="63:74" x14ac:dyDescent="0.2">
      <c r="BK93" s="102"/>
      <c r="BL93" s="102"/>
      <c r="BM93" s="102"/>
      <c r="BN93" s="102"/>
      <c r="BO93" s="102"/>
      <c r="BP93" s="102"/>
      <c r="BQ93" s="102"/>
      <c r="BR93" s="102"/>
      <c r="BS93" s="102"/>
      <c r="BT93" s="102"/>
      <c r="BU93" s="102"/>
      <c r="BV93" s="102"/>
    </row>
    <row r="94" spans="63:74" x14ac:dyDescent="0.2">
      <c r="BK94" s="102"/>
      <c r="BL94" s="102"/>
      <c r="BM94" s="102"/>
      <c r="BN94" s="102"/>
      <c r="BO94" s="102"/>
      <c r="BP94" s="102"/>
      <c r="BQ94" s="102"/>
      <c r="BR94" s="102"/>
      <c r="BS94" s="102"/>
      <c r="BT94" s="102"/>
      <c r="BU94" s="102"/>
      <c r="BV94" s="102"/>
    </row>
    <row r="95" spans="63:74" x14ac:dyDescent="0.2">
      <c r="BK95" s="102"/>
      <c r="BL95" s="102"/>
      <c r="BM95" s="102"/>
      <c r="BN95" s="102"/>
      <c r="BO95" s="102"/>
      <c r="BP95" s="102"/>
      <c r="BQ95" s="102"/>
      <c r="BR95" s="102"/>
      <c r="BS95" s="102"/>
      <c r="BT95" s="102"/>
      <c r="BU95" s="102"/>
      <c r="BV95" s="102"/>
    </row>
    <row r="96" spans="63:74" x14ac:dyDescent="0.2">
      <c r="BK96" s="102"/>
      <c r="BL96" s="102"/>
      <c r="BM96" s="102"/>
      <c r="BN96" s="102"/>
      <c r="BO96" s="102"/>
      <c r="BP96" s="102"/>
      <c r="BQ96" s="102"/>
      <c r="BR96" s="102"/>
      <c r="BS96" s="102"/>
      <c r="BT96" s="102"/>
      <c r="BU96" s="102"/>
      <c r="BV96" s="102"/>
    </row>
    <row r="97" spans="63:74" x14ac:dyDescent="0.2">
      <c r="BK97" s="102"/>
      <c r="BL97" s="102"/>
      <c r="BM97" s="102"/>
      <c r="BN97" s="102"/>
      <c r="BO97" s="102"/>
      <c r="BP97" s="102"/>
      <c r="BQ97" s="102"/>
      <c r="BR97" s="102"/>
      <c r="BS97" s="102"/>
      <c r="BT97" s="102"/>
      <c r="BU97" s="102"/>
      <c r="BV97" s="102"/>
    </row>
    <row r="98" spans="63:74" x14ac:dyDescent="0.2">
      <c r="BK98" s="102"/>
      <c r="BL98" s="102"/>
      <c r="BM98" s="102"/>
      <c r="BN98" s="102"/>
      <c r="BO98" s="102"/>
      <c r="BP98" s="102"/>
      <c r="BQ98" s="102"/>
      <c r="BR98" s="102"/>
      <c r="BS98" s="102"/>
      <c r="BT98" s="102"/>
      <c r="BU98" s="102"/>
      <c r="BV98" s="102"/>
    </row>
    <row r="99" spans="63:74" x14ac:dyDescent="0.2">
      <c r="BK99" s="102"/>
      <c r="BL99" s="102"/>
      <c r="BM99" s="102"/>
      <c r="BN99" s="102"/>
      <c r="BO99" s="102"/>
      <c r="BP99" s="102"/>
      <c r="BQ99" s="102"/>
      <c r="BR99" s="102"/>
      <c r="BS99" s="102"/>
      <c r="BT99" s="102"/>
      <c r="BU99" s="102"/>
      <c r="BV99" s="102"/>
    </row>
    <row r="100" spans="63:74" x14ac:dyDescent="0.2">
      <c r="BK100" s="102"/>
      <c r="BL100" s="102"/>
      <c r="BM100" s="102"/>
      <c r="BN100" s="102"/>
      <c r="BO100" s="102"/>
      <c r="BP100" s="102"/>
      <c r="BQ100" s="102"/>
      <c r="BR100" s="102"/>
      <c r="BS100" s="102"/>
      <c r="BT100" s="102"/>
      <c r="BU100" s="102"/>
      <c r="BV100" s="102"/>
    </row>
    <row r="101" spans="63:74" x14ac:dyDescent="0.2">
      <c r="BK101" s="102"/>
      <c r="BL101" s="102"/>
      <c r="BM101" s="102"/>
      <c r="BN101" s="102"/>
      <c r="BO101" s="102"/>
      <c r="BP101" s="102"/>
      <c r="BQ101" s="102"/>
      <c r="BR101" s="102"/>
      <c r="BS101" s="102"/>
      <c r="BT101" s="102"/>
      <c r="BU101" s="102"/>
      <c r="BV101" s="102"/>
    </row>
    <row r="102" spans="63:74" x14ac:dyDescent="0.2">
      <c r="BK102" s="102"/>
      <c r="BL102" s="102"/>
      <c r="BM102" s="102"/>
      <c r="BN102" s="102"/>
      <c r="BO102" s="102"/>
      <c r="BP102" s="102"/>
      <c r="BQ102" s="102"/>
      <c r="BR102" s="102"/>
      <c r="BS102" s="102"/>
      <c r="BT102" s="102"/>
      <c r="BU102" s="102"/>
      <c r="BV102" s="102"/>
    </row>
    <row r="103" spans="63:74" x14ac:dyDescent="0.2">
      <c r="BK103" s="102"/>
      <c r="BL103" s="102"/>
      <c r="BM103" s="102"/>
      <c r="BN103" s="102"/>
      <c r="BO103" s="102"/>
      <c r="BP103" s="102"/>
      <c r="BQ103" s="102"/>
      <c r="BR103" s="102"/>
      <c r="BS103" s="102"/>
      <c r="BT103" s="102"/>
      <c r="BU103" s="102"/>
      <c r="BV103" s="102"/>
    </row>
    <row r="104" spans="63:74" x14ac:dyDescent="0.2">
      <c r="BK104" s="102"/>
      <c r="BL104" s="102"/>
      <c r="BM104" s="102"/>
      <c r="BN104" s="102"/>
      <c r="BO104" s="102"/>
      <c r="BP104" s="102"/>
      <c r="BQ104" s="102"/>
      <c r="BR104" s="102"/>
      <c r="BS104" s="102"/>
      <c r="BT104" s="102"/>
      <c r="BU104" s="102"/>
      <c r="BV104" s="102"/>
    </row>
    <row r="105" spans="63:74" x14ac:dyDescent="0.2">
      <c r="BK105" s="102"/>
      <c r="BL105" s="102"/>
      <c r="BM105" s="102"/>
      <c r="BN105" s="102"/>
      <c r="BO105" s="102"/>
      <c r="BP105" s="102"/>
      <c r="BQ105" s="102"/>
      <c r="BR105" s="102"/>
      <c r="BS105" s="102"/>
      <c r="BT105" s="102"/>
      <c r="BU105" s="102"/>
      <c r="BV105" s="102"/>
    </row>
    <row r="106" spans="63:74" x14ac:dyDescent="0.2">
      <c r="BK106" s="102"/>
      <c r="BL106" s="102"/>
      <c r="BM106" s="102"/>
      <c r="BN106" s="102"/>
      <c r="BO106" s="102"/>
      <c r="BP106" s="102"/>
      <c r="BQ106" s="102"/>
      <c r="BR106" s="102"/>
      <c r="BS106" s="102"/>
      <c r="BT106" s="102"/>
      <c r="BU106" s="102"/>
      <c r="BV106" s="102"/>
    </row>
    <row r="107" spans="63:74" x14ac:dyDescent="0.2">
      <c r="BK107" s="102"/>
      <c r="BL107" s="102"/>
      <c r="BM107" s="102"/>
      <c r="BN107" s="102"/>
      <c r="BO107" s="102"/>
      <c r="BP107" s="102"/>
      <c r="BQ107" s="102"/>
      <c r="BR107" s="102"/>
      <c r="BS107" s="102"/>
      <c r="BT107" s="102"/>
      <c r="BU107" s="102"/>
      <c r="BV107" s="102"/>
    </row>
    <row r="108" spans="63:74" x14ac:dyDescent="0.2">
      <c r="BK108" s="102"/>
      <c r="BL108" s="102"/>
      <c r="BM108" s="102"/>
      <c r="BN108" s="102"/>
      <c r="BO108" s="102"/>
      <c r="BP108" s="102"/>
      <c r="BQ108" s="102"/>
      <c r="BR108" s="102"/>
      <c r="BS108" s="102"/>
      <c r="BT108" s="102"/>
      <c r="BU108" s="102"/>
      <c r="BV108" s="102"/>
    </row>
    <row r="109" spans="63:74" x14ac:dyDescent="0.2">
      <c r="BK109" s="102"/>
      <c r="BL109" s="102"/>
      <c r="BM109" s="102"/>
      <c r="BN109" s="102"/>
      <c r="BO109" s="102"/>
      <c r="BP109" s="102"/>
      <c r="BQ109" s="102"/>
      <c r="BR109" s="102"/>
      <c r="BS109" s="102"/>
      <c r="BT109" s="102"/>
      <c r="BU109" s="102"/>
      <c r="BV109" s="102"/>
    </row>
    <row r="110" spans="63:74" x14ac:dyDescent="0.2">
      <c r="BK110" s="102"/>
      <c r="BL110" s="102"/>
      <c r="BM110" s="102"/>
      <c r="BN110" s="102"/>
      <c r="BO110" s="102"/>
      <c r="BP110" s="102"/>
      <c r="BQ110" s="102"/>
      <c r="BR110" s="102"/>
      <c r="BS110" s="102"/>
      <c r="BT110" s="102"/>
      <c r="BU110" s="102"/>
      <c r="BV110" s="102"/>
    </row>
    <row r="111" spans="63:74" x14ac:dyDescent="0.2">
      <c r="BK111" s="102"/>
      <c r="BL111" s="102"/>
      <c r="BM111" s="102"/>
      <c r="BN111" s="102"/>
      <c r="BO111" s="102"/>
      <c r="BP111" s="102"/>
      <c r="BQ111" s="102"/>
      <c r="BR111" s="102"/>
      <c r="BS111" s="102"/>
      <c r="BT111" s="102"/>
      <c r="BU111" s="102"/>
      <c r="BV111" s="102"/>
    </row>
    <row r="112" spans="63:74" x14ac:dyDescent="0.2">
      <c r="BK112" s="102"/>
      <c r="BL112" s="102"/>
      <c r="BM112" s="102"/>
      <c r="BN112" s="102"/>
      <c r="BO112" s="102"/>
      <c r="BP112" s="102"/>
      <c r="BQ112" s="102"/>
      <c r="BR112" s="102"/>
      <c r="BS112" s="102"/>
      <c r="BT112" s="102"/>
      <c r="BU112" s="102"/>
      <c r="BV112" s="102"/>
    </row>
    <row r="113" spans="63:74" x14ac:dyDescent="0.2">
      <c r="BK113" s="102"/>
      <c r="BL113" s="102"/>
      <c r="BM113" s="102"/>
      <c r="BN113" s="102"/>
      <c r="BO113" s="102"/>
      <c r="BP113" s="102"/>
      <c r="BQ113" s="102"/>
      <c r="BR113" s="102"/>
      <c r="BS113" s="102"/>
      <c r="BT113" s="102"/>
      <c r="BU113" s="102"/>
      <c r="BV113" s="102"/>
    </row>
    <row r="114" spans="63:74" x14ac:dyDescent="0.2">
      <c r="BK114" s="102"/>
      <c r="BL114" s="102"/>
      <c r="BM114" s="102"/>
      <c r="BN114" s="102"/>
      <c r="BO114" s="102"/>
      <c r="BP114" s="102"/>
      <c r="BQ114" s="102"/>
      <c r="BR114" s="102"/>
      <c r="BS114" s="102"/>
      <c r="BT114" s="102"/>
      <c r="BU114" s="102"/>
      <c r="BV114" s="102"/>
    </row>
    <row r="115" spans="63:74" x14ac:dyDescent="0.2">
      <c r="BK115" s="102"/>
      <c r="BL115" s="102"/>
      <c r="BM115" s="102"/>
      <c r="BN115" s="102"/>
      <c r="BO115" s="102"/>
      <c r="BP115" s="102"/>
      <c r="BQ115" s="102"/>
      <c r="BR115" s="102"/>
      <c r="BS115" s="102"/>
      <c r="BT115" s="102"/>
      <c r="BU115" s="102"/>
      <c r="BV115" s="102"/>
    </row>
    <row r="116" spans="63:74" x14ac:dyDescent="0.2">
      <c r="BK116" s="102"/>
      <c r="BL116" s="102"/>
      <c r="BM116" s="102"/>
      <c r="BN116" s="102"/>
      <c r="BO116" s="102"/>
      <c r="BP116" s="102"/>
      <c r="BQ116" s="102"/>
      <c r="BR116" s="102"/>
      <c r="BS116" s="102"/>
      <c r="BT116" s="102"/>
      <c r="BU116" s="102"/>
      <c r="BV116" s="102"/>
    </row>
    <row r="117" spans="63:74" x14ac:dyDescent="0.2">
      <c r="BK117" s="102"/>
      <c r="BL117" s="102"/>
      <c r="BM117" s="102"/>
      <c r="BN117" s="102"/>
      <c r="BO117" s="102"/>
      <c r="BP117" s="102"/>
      <c r="BQ117" s="102"/>
      <c r="BR117" s="102"/>
      <c r="BS117" s="102"/>
      <c r="BT117" s="102"/>
      <c r="BU117" s="102"/>
      <c r="BV117" s="102"/>
    </row>
    <row r="118" spans="63:74" x14ac:dyDescent="0.2">
      <c r="BK118" s="102"/>
      <c r="BL118" s="102"/>
      <c r="BM118" s="102"/>
      <c r="BN118" s="102"/>
      <c r="BO118" s="102"/>
      <c r="BP118" s="102"/>
      <c r="BQ118" s="102"/>
      <c r="BR118" s="102"/>
      <c r="BS118" s="102"/>
      <c r="BT118" s="102"/>
      <c r="BU118" s="102"/>
      <c r="BV118" s="102"/>
    </row>
    <row r="119" spans="63:74" x14ac:dyDescent="0.2">
      <c r="BK119" s="102"/>
      <c r="BL119" s="102"/>
      <c r="BM119" s="102"/>
      <c r="BN119" s="102"/>
      <c r="BO119" s="102"/>
      <c r="BP119" s="102"/>
      <c r="BQ119" s="102"/>
      <c r="BR119" s="102"/>
      <c r="BS119" s="102"/>
      <c r="BT119" s="102"/>
      <c r="BU119" s="102"/>
      <c r="BV119" s="102"/>
    </row>
    <row r="120" spans="63:74" x14ac:dyDescent="0.2">
      <c r="BK120" s="102"/>
      <c r="BL120" s="102"/>
      <c r="BM120" s="102"/>
      <c r="BN120" s="102"/>
      <c r="BO120" s="102"/>
      <c r="BP120" s="102"/>
      <c r="BQ120" s="102"/>
      <c r="BR120" s="102"/>
      <c r="BS120" s="102"/>
      <c r="BT120" s="102"/>
      <c r="BU120" s="102"/>
      <c r="BV120" s="102"/>
    </row>
    <row r="121" spans="63:74" x14ac:dyDescent="0.2">
      <c r="BK121" s="102"/>
      <c r="BL121" s="102"/>
      <c r="BM121" s="102"/>
      <c r="BN121" s="102"/>
      <c r="BO121" s="102"/>
      <c r="BP121" s="102"/>
      <c r="BQ121" s="102"/>
      <c r="BR121" s="102"/>
      <c r="BS121" s="102"/>
      <c r="BT121" s="102"/>
      <c r="BU121" s="102"/>
      <c r="BV121" s="102"/>
    </row>
    <row r="122" spans="63:74" x14ac:dyDescent="0.2">
      <c r="BK122" s="102"/>
      <c r="BL122" s="102"/>
      <c r="BM122" s="102"/>
      <c r="BN122" s="102"/>
      <c r="BO122" s="102"/>
      <c r="BP122" s="102"/>
      <c r="BQ122" s="102"/>
      <c r="BR122" s="102"/>
      <c r="BS122" s="102"/>
      <c r="BT122" s="102"/>
      <c r="BU122" s="102"/>
      <c r="BV122" s="102"/>
    </row>
    <row r="123" spans="63:74" x14ac:dyDescent="0.2">
      <c r="BK123" s="102"/>
      <c r="BL123" s="102"/>
      <c r="BM123" s="102"/>
      <c r="BN123" s="102"/>
      <c r="BO123" s="102"/>
      <c r="BP123" s="102"/>
      <c r="BQ123" s="102"/>
      <c r="BR123" s="102"/>
      <c r="BS123" s="102"/>
      <c r="BT123" s="102"/>
      <c r="BU123" s="102"/>
      <c r="BV123" s="102"/>
    </row>
    <row r="124" spans="63:74" x14ac:dyDescent="0.2">
      <c r="BK124" s="102"/>
      <c r="BL124" s="102"/>
      <c r="BM124" s="102"/>
      <c r="BN124" s="102"/>
      <c r="BO124" s="102"/>
      <c r="BP124" s="102"/>
      <c r="BQ124" s="102"/>
      <c r="BR124" s="102"/>
      <c r="BS124" s="102"/>
      <c r="BT124" s="102"/>
      <c r="BU124" s="102"/>
      <c r="BV124" s="102"/>
    </row>
    <row r="125" spans="63:74" x14ac:dyDescent="0.2">
      <c r="BK125" s="102"/>
      <c r="BL125" s="102"/>
      <c r="BM125" s="102"/>
      <c r="BN125" s="102"/>
      <c r="BO125" s="102"/>
      <c r="BP125" s="102"/>
      <c r="BQ125" s="102"/>
      <c r="BR125" s="102"/>
      <c r="BS125" s="102"/>
      <c r="BT125" s="102"/>
      <c r="BU125" s="102"/>
      <c r="BV125" s="102"/>
    </row>
    <row r="126" spans="63:74" x14ac:dyDescent="0.2">
      <c r="BK126" s="102"/>
      <c r="BL126" s="102"/>
      <c r="BM126" s="102"/>
      <c r="BN126" s="102"/>
      <c r="BO126" s="102"/>
      <c r="BP126" s="102"/>
      <c r="BQ126" s="102"/>
      <c r="BR126" s="102"/>
      <c r="BS126" s="102"/>
      <c r="BT126" s="102"/>
      <c r="BU126" s="102"/>
      <c r="BV126" s="102"/>
    </row>
    <row r="127" spans="63:74" x14ac:dyDescent="0.2">
      <c r="BK127" s="102"/>
      <c r="BL127" s="102"/>
      <c r="BM127" s="102"/>
      <c r="BN127" s="102"/>
      <c r="BO127" s="102"/>
      <c r="BP127" s="102"/>
      <c r="BQ127" s="102"/>
      <c r="BR127" s="102"/>
      <c r="BS127" s="102"/>
      <c r="BT127" s="102"/>
      <c r="BU127" s="102"/>
      <c r="BV127" s="102"/>
    </row>
    <row r="128" spans="63:74" x14ac:dyDescent="0.2">
      <c r="BK128" s="102"/>
      <c r="BL128" s="102"/>
      <c r="BM128" s="102"/>
      <c r="BN128" s="102"/>
      <c r="BO128" s="102"/>
      <c r="BP128" s="102"/>
      <c r="BQ128" s="102"/>
      <c r="BR128" s="102"/>
      <c r="BS128" s="102"/>
      <c r="BT128" s="102"/>
      <c r="BU128" s="102"/>
      <c r="BV128" s="102"/>
    </row>
    <row r="129" spans="63:74" x14ac:dyDescent="0.2">
      <c r="BK129" s="102"/>
      <c r="BL129" s="102"/>
      <c r="BM129" s="102"/>
      <c r="BN129" s="102"/>
      <c r="BO129" s="102"/>
      <c r="BP129" s="102"/>
      <c r="BQ129" s="102"/>
      <c r="BR129" s="102"/>
      <c r="BS129" s="102"/>
      <c r="BT129" s="102"/>
      <c r="BU129" s="102"/>
      <c r="BV129" s="102"/>
    </row>
    <row r="130" spans="63:74" x14ac:dyDescent="0.2">
      <c r="BK130" s="102"/>
      <c r="BL130" s="102"/>
      <c r="BM130" s="102"/>
      <c r="BN130" s="102"/>
      <c r="BO130" s="102"/>
      <c r="BP130" s="102"/>
      <c r="BQ130" s="102"/>
      <c r="BR130" s="102"/>
      <c r="BS130" s="102"/>
      <c r="BT130" s="102"/>
      <c r="BU130" s="102"/>
      <c r="BV130" s="102"/>
    </row>
    <row r="131" spans="63:74" x14ac:dyDescent="0.2">
      <c r="BK131" s="102"/>
      <c r="BL131" s="102"/>
      <c r="BM131" s="102"/>
      <c r="BN131" s="102"/>
      <c r="BO131" s="102"/>
      <c r="BP131" s="102"/>
      <c r="BQ131" s="102"/>
      <c r="BR131" s="102"/>
      <c r="BS131" s="102"/>
      <c r="BT131" s="102"/>
      <c r="BU131" s="102"/>
      <c r="BV131" s="102"/>
    </row>
    <row r="132" spans="63:74" x14ac:dyDescent="0.2">
      <c r="BK132" s="102"/>
      <c r="BL132" s="102"/>
      <c r="BM132" s="102"/>
      <c r="BN132" s="102"/>
      <c r="BO132" s="102"/>
      <c r="BP132" s="102"/>
      <c r="BQ132" s="102"/>
      <c r="BR132" s="102"/>
      <c r="BS132" s="102"/>
      <c r="BT132" s="102"/>
      <c r="BU132" s="102"/>
      <c r="BV132" s="102"/>
    </row>
    <row r="133" spans="63:74" x14ac:dyDescent="0.2">
      <c r="BK133" s="102"/>
      <c r="BL133" s="102"/>
      <c r="BM133" s="102"/>
      <c r="BN133" s="102"/>
      <c r="BO133" s="102"/>
      <c r="BP133" s="102"/>
      <c r="BQ133" s="102"/>
      <c r="BR133" s="102"/>
      <c r="BS133" s="102"/>
      <c r="BT133" s="102"/>
      <c r="BU133" s="102"/>
      <c r="BV133" s="102"/>
    </row>
    <row r="134" spans="63:74" x14ac:dyDescent="0.2">
      <c r="BK134" s="102"/>
      <c r="BL134" s="102"/>
      <c r="BM134" s="102"/>
      <c r="BN134" s="102"/>
      <c r="BO134" s="102"/>
      <c r="BP134" s="102"/>
      <c r="BQ134" s="102"/>
      <c r="BR134" s="102"/>
      <c r="BS134" s="102"/>
      <c r="BT134" s="102"/>
      <c r="BU134" s="102"/>
      <c r="BV134" s="102"/>
    </row>
    <row r="135" spans="63:74" x14ac:dyDescent="0.2">
      <c r="BK135" s="102"/>
      <c r="BL135" s="102"/>
      <c r="BM135" s="102"/>
      <c r="BN135" s="102"/>
      <c r="BO135" s="102"/>
      <c r="BP135" s="102"/>
      <c r="BQ135" s="102"/>
      <c r="BR135" s="102"/>
      <c r="BS135" s="102"/>
      <c r="BT135" s="102"/>
      <c r="BU135" s="102"/>
      <c r="BV135" s="102"/>
    </row>
    <row r="136" spans="63:74" x14ac:dyDescent="0.2">
      <c r="BK136" s="102"/>
      <c r="BL136" s="102"/>
      <c r="BM136" s="102"/>
      <c r="BN136" s="102"/>
      <c r="BO136" s="102"/>
      <c r="BP136" s="102"/>
      <c r="BQ136" s="102"/>
      <c r="BR136" s="102"/>
      <c r="BS136" s="102"/>
      <c r="BT136" s="102"/>
      <c r="BU136" s="102"/>
      <c r="BV136" s="102"/>
    </row>
    <row r="137" spans="63:74" x14ac:dyDescent="0.2">
      <c r="BK137" s="102"/>
      <c r="BL137" s="102"/>
      <c r="BM137" s="102"/>
      <c r="BN137" s="102"/>
      <c r="BO137" s="102"/>
      <c r="BP137" s="102"/>
      <c r="BQ137" s="102"/>
      <c r="BR137" s="102"/>
      <c r="BS137" s="102"/>
      <c r="BT137" s="102"/>
      <c r="BU137" s="102"/>
      <c r="BV137" s="102"/>
    </row>
    <row r="138" spans="63:74" x14ac:dyDescent="0.2">
      <c r="BK138" s="102"/>
      <c r="BL138" s="102"/>
      <c r="BM138" s="102"/>
      <c r="BN138" s="102"/>
      <c r="BO138" s="102"/>
      <c r="BP138" s="102"/>
      <c r="BQ138" s="102"/>
      <c r="BR138" s="102"/>
      <c r="BS138" s="102"/>
      <c r="BT138" s="102"/>
      <c r="BU138" s="102"/>
      <c r="BV138" s="102"/>
    </row>
    <row r="139" spans="63:74" x14ac:dyDescent="0.2">
      <c r="BK139" s="102"/>
      <c r="BL139" s="102"/>
      <c r="BM139" s="102"/>
      <c r="BN139" s="102"/>
      <c r="BO139" s="102"/>
      <c r="BP139" s="102"/>
      <c r="BQ139" s="102"/>
      <c r="BR139" s="102"/>
      <c r="BS139" s="102"/>
      <c r="BT139" s="102"/>
      <c r="BU139" s="102"/>
      <c r="BV139" s="102"/>
    </row>
    <row r="140" spans="63:74" x14ac:dyDescent="0.2">
      <c r="BK140" s="102"/>
      <c r="BL140" s="102"/>
      <c r="BM140" s="102"/>
      <c r="BN140" s="102"/>
      <c r="BO140" s="102"/>
      <c r="BP140" s="102"/>
      <c r="BQ140" s="102"/>
      <c r="BR140" s="102"/>
      <c r="BS140" s="102"/>
      <c r="BT140" s="102"/>
      <c r="BU140" s="102"/>
      <c r="BV140" s="102"/>
    </row>
    <row r="141" spans="63:74" x14ac:dyDescent="0.2">
      <c r="BK141" s="102"/>
      <c r="BL141" s="102"/>
      <c r="BM141" s="102"/>
      <c r="BN141" s="102"/>
      <c r="BO141" s="102"/>
      <c r="BP141" s="102"/>
      <c r="BQ141" s="102"/>
      <c r="BR141" s="102"/>
      <c r="BS141" s="102"/>
      <c r="BT141" s="102"/>
      <c r="BU141" s="102"/>
      <c r="BV141" s="102"/>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pane="topRight" activeCell="BF63" sqref="BF63"/>
      <selection pane="bottomLeft" activeCell="BF63" sqref="BF63"/>
      <selection pane="bottomRight" activeCell="B5" sqref="B5"/>
    </sheetView>
  </sheetViews>
  <sheetFormatPr defaultColWidth="11" defaultRowHeight="10.7" x14ac:dyDescent="0.2"/>
  <cols>
    <col min="1" max="1" width="11.625" style="38" customWidth="1"/>
    <col min="2" max="2" width="47.625" style="38" customWidth="1"/>
    <col min="3" max="50" width="6.625" style="38" customWidth="1"/>
    <col min="51" max="55" width="6.625" style="773" customWidth="1"/>
    <col min="56" max="58" width="6.625" style="613" customWidth="1"/>
    <col min="59" max="61" width="6.625" style="773" customWidth="1"/>
    <col min="62" max="62" width="6.625" style="101" customWidth="1"/>
    <col min="63" max="74" width="6.625" style="38" customWidth="1"/>
    <col min="75" max="16384" width="11" style="38"/>
  </cols>
  <sheetData>
    <row r="1" spans="1:74" ht="15.7" customHeight="1" x14ac:dyDescent="0.2">
      <c r="A1" s="976" t="s">
        <v>38</v>
      </c>
      <c r="B1" s="1074" t="s">
        <v>26</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183"/>
      <c r="AN1" s="183"/>
      <c r="AO1" s="183"/>
      <c r="AP1" s="183"/>
      <c r="AQ1" s="183"/>
      <c r="AR1" s="183"/>
      <c r="AS1" s="183"/>
      <c r="AT1" s="183"/>
      <c r="AU1" s="183"/>
      <c r="AV1" s="183"/>
      <c r="AW1" s="183"/>
      <c r="AX1" s="183"/>
      <c r="BK1" s="183"/>
      <c r="BL1" s="183"/>
      <c r="BM1" s="183"/>
      <c r="BN1" s="183"/>
      <c r="BO1" s="183"/>
      <c r="BP1" s="183"/>
      <c r="BQ1" s="183"/>
      <c r="BR1" s="183"/>
      <c r="BS1" s="183"/>
      <c r="BT1" s="183"/>
      <c r="BU1" s="183"/>
      <c r="BV1" s="183"/>
    </row>
    <row r="2" spans="1:74" ht="14.1" customHeight="1"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83"/>
      <c r="AN2" s="183"/>
      <c r="AO2" s="183"/>
      <c r="AP2" s="183"/>
      <c r="AQ2" s="183"/>
      <c r="AR2" s="183"/>
      <c r="AS2" s="183"/>
      <c r="AT2" s="183"/>
      <c r="AU2" s="183"/>
      <c r="AV2" s="183"/>
      <c r="AW2" s="183"/>
      <c r="AX2" s="183"/>
      <c r="BK2" s="183"/>
      <c r="BL2" s="183"/>
      <c r="BM2" s="183"/>
      <c r="BN2" s="183"/>
      <c r="BO2" s="183"/>
      <c r="BP2" s="183"/>
      <c r="BQ2" s="183"/>
      <c r="BR2" s="183"/>
      <c r="BS2" s="183"/>
      <c r="BT2" s="183"/>
      <c r="BU2" s="183"/>
      <c r="BV2" s="183"/>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67"/>
      <c r="B5" s="677" t="s">
        <v>878</v>
      </c>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857"/>
      <c r="AZ5" s="857"/>
      <c r="BA5" s="857"/>
      <c r="BB5" s="857"/>
      <c r="BC5" s="857"/>
      <c r="BD5" s="907"/>
      <c r="BE5" s="803"/>
      <c r="BF5" s="803"/>
      <c r="BG5" s="803"/>
      <c r="BH5" s="803"/>
      <c r="BI5" s="803"/>
      <c r="BJ5" s="387"/>
      <c r="BK5" s="387"/>
      <c r="BL5" s="387"/>
      <c r="BM5" s="387"/>
      <c r="BN5" s="387"/>
      <c r="BO5" s="387"/>
      <c r="BP5" s="387"/>
      <c r="BQ5" s="387"/>
      <c r="BR5" s="387"/>
      <c r="BS5" s="387"/>
      <c r="BT5" s="387"/>
      <c r="BU5" s="387"/>
      <c r="BV5" s="387"/>
    </row>
    <row r="6" spans="1:74" s="229" customFormat="1" ht="11.05" customHeight="1" x14ac:dyDescent="0.2">
      <c r="A6" s="393" t="s">
        <v>879</v>
      </c>
      <c r="B6" s="394" t="s">
        <v>880</v>
      </c>
      <c r="C6" s="74">
        <v>353.35492209</v>
      </c>
      <c r="D6" s="74">
        <v>326.82639505999998</v>
      </c>
      <c r="E6" s="74">
        <v>315.22350189000002</v>
      </c>
      <c r="F6" s="74">
        <v>296.63226048000001</v>
      </c>
      <c r="G6" s="74">
        <v>323.87580751000002</v>
      </c>
      <c r="H6" s="74">
        <v>378.29815458000002</v>
      </c>
      <c r="I6" s="74">
        <v>410.03797579000002</v>
      </c>
      <c r="J6" s="74">
        <v>416.23633957999999</v>
      </c>
      <c r="K6" s="74">
        <v>350.48453697000002</v>
      </c>
      <c r="L6" s="74">
        <v>323.05302104999998</v>
      </c>
      <c r="M6" s="74">
        <v>315.47141757000003</v>
      </c>
      <c r="N6" s="74">
        <v>339.51664798000002</v>
      </c>
      <c r="O6" s="74">
        <v>376.76323463</v>
      </c>
      <c r="P6" s="74">
        <v>326.13137196999998</v>
      </c>
      <c r="Q6" s="74">
        <v>326.52651565000002</v>
      </c>
      <c r="R6" s="74">
        <v>306.48985590000001</v>
      </c>
      <c r="S6" s="74">
        <v>344.95031024999997</v>
      </c>
      <c r="T6" s="74">
        <v>383.51821374000002</v>
      </c>
      <c r="U6" s="74">
        <v>428.43937832</v>
      </c>
      <c r="V6" s="74">
        <v>418.04623185999998</v>
      </c>
      <c r="W6" s="74">
        <v>355.49233647</v>
      </c>
      <c r="X6" s="74">
        <v>316.83702846</v>
      </c>
      <c r="Y6" s="74">
        <v>324.4070049</v>
      </c>
      <c r="Z6" s="74">
        <v>364.27806243999999</v>
      </c>
      <c r="AA6" s="74">
        <v>351.06974699</v>
      </c>
      <c r="AB6" s="74">
        <v>312.72046584999998</v>
      </c>
      <c r="AC6" s="74">
        <v>334.12672349000002</v>
      </c>
      <c r="AD6" s="74">
        <v>303.68046543000003</v>
      </c>
      <c r="AE6" s="74">
        <v>329.99816792000001</v>
      </c>
      <c r="AF6" s="74">
        <v>360.79086795000001</v>
      </c>
      <c r="AG6" s="74">
        <v>426.45170565000001</v>
      </c>
      <c r="AH6" s="74">
        <v>424.06596394000002</v>
      </c>
      <c r="AI6" s="74">
        <v>360.41412183</v>
      </c>
      <c r="AJ6" s="74">
        <v>326.75435911</v>
      </c>
      <c r="AK6" s="74">
        <v>321.25004111999999</v>
      </c>
      <c r="AL6" s="74">
        <v>350.85220536000003</v>
      </c>
      <c r="AM6" s="74">
        <v>382.17125443999998</v>
      </c>
      <c r="AN6" s="74">
        <v>321.05958684000001</v>
      </c>
      <c r="AO6" s="74">
        <v>323.96406956999999</v>
      </c>
      <c r="AP6" s="74">
        <v>308.8714296</v>
      </c>
      <c r="AQ6" s="74">
        <v>345.85454028999999</v>
      </c>
      <c r="AR6" s="74">
        <v>391.52415617999998</v>
      </c>
      <c r="AS6" s="74">
        <v>432.94270811000001</v>
      </c>
      <c r="AT6" s="74">
        <v>425.69275947</v>
      </c>
      <c r="AU6" s="74">
        <v>361.71139317000001</v>
      </c>
      <c r="AV6" s="74">
        <v>336.01003050000003</v>
      </c>
      <c r="AW6" s="74">
        <v>324.68412129000001</v>
      </c>
      <c r="AX6" s="74">
        <v>363.37067368999999</v>
      </c>
      <c r="AY6" s="580">
        <v>404.34329566000002</v>
      </c>
      <c r="AZ6" s="580">
        <v>341.03502042000002</v>
      </c>
      <c r="BA6" s="580">
        <v>334.84438535999999</v>
      </c>
      <c r="BB6" s="580">
        <v>322.65161635999999</v>
      </c>
      <c r="BC6" s="580">
        <v>342.73860000000002</v>
      </c>
      <c r="BD6" s="580">
        <v>391.73719999999997</v>
      </c>
      <c r="BE6" s="341">
        <v>433.55829999999997</v>
      </c>
      <c r="BF6" s="341">
        <v>434.93450000000001</v>
      </c>
      <c r="BG6" s="341">
        <v>370.6832</v>
      </c>
      <c r="BH6" s="341">
        <v>341.40839999999997</v>
      </c>
      <c r="BI6" s="341">
        <v>331.50510000000003</v>
      </c>
      <c r="BJ6" s="341">
        <v>368.21530000000001</v>
      </c>
      <c r="BK6" s="341">
        <v>388.66860000000003</v>
      </c>
      <c r="BL6" s="341">
        <v>335.2833</v>
      </c>
      <c r="BM6" s="341">
        <v>343.45850000000002</v>
      </c>
      <c r="BN6" s="341">
        <v>327.06490000000002</v>
      </c>
      <c r="BO6" s="341">
        <v>356.7176</v>
      </c>
      <c r="BP6" s="341">
        <v>403.3922</v>
      </c>
      <c r="BQ6" s="341">
        <v>452.83240000000001</v>
      </c>
      <c r="BR6" s="341">
        <v>449.9622</v>
      </c>
      <c r="BS6" s="341">
        <v>381.06760000000003</v>
      </c>
      <c r="BT6" s="341">
        <v>350.98770000000002</v>
      </c>
      <c r="BU6" s="341">
        <v>340.8777</v>
      </c>
      <c r="BV6" s="341">
        <v>378.15109999999999</v>
      </c>
    </row>
    <row r="7" spans="1:74" s="229" customFormat="1" ht="11.05" customHeight="1" x14ac:dyDescent="0.2">
      <c r="A7" s="395" t="s">
        <v>881</v>
      </c>
      <c r="B7" s="674" t="s">
        <v>882</v>
      </c>
      <c r="C7" s="74">
        <v>349.20970907999998</v>
      </c>
      <c r="D7" s="74">
        <v>323.89952904</v>
      </c>
      <c r="E7" s="74">
        <v>311.39727590000001</v>
      </c>
      <c r="F7" s="74">
        <v>293.30794445999999</v>
      </c>
      <c r="G7" s="74">
        <v>320.18096152999999</v>
      </c>
      <c r="H7" s="74">
        <v>373.85647757999999</v>
      </c>
      <c r="I7" s="74">
        <v>405.62409079000003</v>
      </c>
      <c r="J7" s="74">
        <v>412.86476757999998</v>
      </c>
      <c r="K7" s="74">
        <v>347.74377498000001</v>
      </c>
      <c r="L7" s="74">
        <v>320.20177806999999</v>
      </c>
      <c r="M7" s="74">
        <v>314.30952057000002</v>
      </c>
      <c r="N7" s="74">
        <v>337.10356099000001</v>
      </c>
      <c r="O7" s="74">
        <v>373.76570463000002</v>
      </c>
      <c r="P7" s="74">
        <v>324.31077198999998</v>
      </c>
      <c r="Q7" s="74">
        <v>324.53048064000001</v>
      </c>
      <c r="R7" s="74">
        <v>303.99364889999998</v>
      </c>
      <c r="S7" s="74">
        <v>342.18364224999999</v>
      </c>
      <c r="T7" s="74">
        <v>379.13382374999998</v>
      </c>
      <c r="U7" s="74">
        <v>422.97498234</v>
      </c>
      <c r="V7" s="74">
        <v>412.13319486</v>
      </c>
      <c r="W7" s="74">
        <v>351.65494446000002</v>
      </c>
      <c r="X7" s="74">
        <v>313.94899144999999</v>
      </c>
      <c r="Y7" s="74">
        <v>321.78034688999998</v>
      </c>
      <c r="Z7" s="74">
        <v>360.25703145</v>
      </c>
      <c r="AA7" s="74">
        <v>347.78439596999999</v>
      </c>
      <c r="AB7" s="74">
        <v>310.77622883999999</v>
      </c>
      <c r="AC7" s="74">
        <v>331.5646615</v>
      </c>
      <c r="AD7" s="74">
        <v>301.76766642000001</v>
      </c>
      <c r="AE7" s="74">
        <v>327.37367390999998</v>
      </c>
      <c r="AF7" s="74">
        <v>359.10131994</v>
      </c>
      <c r="AG7" s="74">
        <v>425.22030164</v>
      </c>
      <c r="AH7" s="74">
        <v>422.68177394999998</v>
      </c>
      <c r="AI7" s="74">
        <v>360.32790584999998</v>
      </c>
      <c r="AJ7" s="74">
        <v>326.54947512000001</v>
      </c>
      <c r="AK7" s="74">
        <v>320.60980911000001</v>
      </c>
      <c r="AL7" s="74">
        <v>349.51346033999999</v>
      </c>
      <c r="AM7" s="74">
        <v>380.43445644000002</v>
      </c>
      <c r="AN7" s="74">
        <v>320.89919985</v>
      </c>
      <c r="AO7" s="74">
        <v>324.31262858000002</v>
      </c>
      <c r="AP7" s="74">
        <v>309.33454160999997</v>
      </c>
      <c r="AQ7" s="74">
        <v>345.80936830000002</v>
      </c>
      <c r="AR7" s="74">
        <v>390.1026162</v>
      </c>
      <c r="AS7" s="74">
        <v>430.45615610999999</v>
      </c>
      <c r="AT7" s="74">
        <v>423.53649447999999</v>
      </c>
      <c r="AU7" s="74">
        <v>359.60914718999999</v>
      </c>
      <c r="AV7" s="74">
        <v>334.11915248999998</v>
      </c>
      <c r="AW7" s="74">
        <v>324.14091129000002</v>
      </c>
      <c r="AX7" s="74">
        <v>361.28404468000002</v>
      </c>
      <c r="AY7" s="580">
        <v>401.50262966000003</v>
      </c>
      <c r="AZ7" s="580">
        <v>339.14793542000001</v>
      </c>
      <c r="BA7" s="580">
        <v>333.84623016</v>
      </c>
      <c r="BB7" s="580">
        <v>321.34727031</v>
      </c>
      <c r="BC7" s="580">
        <v>341.4914</v>
      </c>
      <c r="BD7" s="580">
        <v>390.8809</v>
      </c>
      <c r="BE7" s="341">
        <v>431.34199999999998</v>
      </c>
      <c r="BF7" s="341">
        <v>432.46089999999998</v>
      </c>
      <c r="BG7" s="341">
        <v>369.33359999999999</v>
      </c>
      <c r="BH7" s="341">
        <v>341.0677</v>
      </c>
      <c r="BI7" s="341">
        <v>330.83100000000002</v>
      </c>
      <c r="BJ7" s="341">
        <v>367.0831</v>
      </c>
      <c r="BK7" s="341">
        <v>387.50200000000001</v>
      </c>
      <c r="BL7" s="341">
        <v>334.37639999999999</v>
      </c>
      <c r="BM7" s="341">
        <v>342.923</v>
      </c>
      <c r="BN7" s="341">
        <v>326.85050000000001</v>
      </c>
      <c r="BO7" s="341">
        <v>355.62819999999999</v>
      </c>
      <c r="BP7" s="341">
        <v>401.91390000000001</v>
      </c>
      <c r="BQ7" s="341">
        <v>450.3075</v>
      </c>
      <c r="BR7" s="341">
        <v>447.5634</v>
      </c>
      <c r="BS7" s="341">
        <v>379.57080000000002</v>
      </c>
      <c r="BT7" s="341">
        <v>350.88560000000001</v>
      </c>
      <c r="BU7" s="341">
        <v>340.2611</v>
      </c>
      <c r="BV7" s="341">
        <v>377.303</v>
      </c>
    </row>
    <row r="8" spans="1:74" ht="11.05" customHeight="1" x14ac:dyDescent="0.2">
      <c r="A8" s="267" t="s">
        <v>883</v>
      </c>
      <c r="B8" s="673" t="s">
        <v>861</v>
      </c>
      <c r="C8" s="331">
        <v>335.50756569999999</v>
      </c>
      <c r="D8" s="331">
        <v>312.79046679999999</v>
      </c>
      <c r="E8" s="331">
        <v>299.39954768000001</v>
      </c>
      <c r="F8" s="331">
        <v>281.72475012000001</v>
      </c>
      <c r="G8" s="331">
        <v>308.03607340000002</v>
      </c>
      <c r="H8" s="331">
        <v>360.9186699</v>
      </c>
      <c r="I8" s="331">
        <v>391.70503095999999</v>
      </c>
      <c r="J8" s="331">
        <v>399.04340768999998</v>
      </c>
      <c r="K8" s="331">
        <v>335.24031330000003</v>
      </c>
      <c r="L8" s="331">
        <v>307.59117122999999</v>
      </c>
      <c r="M8" s="331">
        <v>301.4582547</v>
      </c>
      <c r="N8" s="331">
        <v>323.76603514999999</v>
      </c>
      <c r="O8" s="331">
        <v>359.85543845000001</v>
      </c>
      <c r="P8" s="331">
        <v>312.1577494</v>
      </c>
      <c r="Q8" s="331">
        <v>311.52967391999999</v>
      </c>
      <c r="R8" s="331">
        <v>291.81409103999999</v>
      </c>
      <c r="S8" s="331">
        <v>329.31709572</v>
      </c>
      <c r="T8" s="331">
        <v>366.01754369999998</v>
      </c>
      <c r="U8" s="331">
        <v>408.87359107999998</v>
      </c>
      <c r="V8" s="331">
        <v>398.04063983999998</v>
      </c>
      <c r="W8" s="331">
        <v>338.96594069999998</v>
      </c>
      <c r="X8" s="331">
        <v>301.41901766000001</v>
      </c>
      <c r="Y8" s="331">
        <v>308.81544480000002</v>
      </c>
      <c r="Z8" s="331">
        <v>347.08130999000002</v>
      </c>
      <c r="AA8" s="331">
        <v>334.88372511</v>
      </c>
      <c r="AB8" s="331">
        <v>298.76914507999999</v>
      </c>
      <c r="AC8" s="331">
        <v>318.69550899000001</v>
      </c>
      <c r="AD8" s="331">
        <v>290.38726574999998</v>
      </c>
      <c r="AE8" s="331">
        <v>314.88512538999998</v>
      </c>
      <c r="AF8" s="331">
        <v>346.06986749999999</v>
      </c>
      <c r="AG8" s="331">
        <v>411.45110096000002</v>
      </c>
      <c r="AH8" s="331">
        <v>408.81576584999999</v>
      </c>
      <c r="AI8" s="331">
        <v>347.21017590000002</v>
      </c>
      <c r="AJ8" s="331">
        <v>313.88090674</v>
      </c>
      <c r="AK8" s="331">
        <v>307.6920768</v>
      </c>
      <c r="AL8" s="331">
        <v>335.80062078999998</v>
      </c>
      <c r="AM8" s="331">
        <v>366.34798420999999</v>
      </c>
      <c r="AN8" s="331">
        <v>308.43669345000001</v>
      </c>
      <c r="AO8" s="331">
        <v>311.84136776000003</v>
      </c>
      <c r="AP8" s="331">
        <v>297.07521344999998</v>
      </c>
      <c r="AQ8" s="331">
        <v>333.20568208999998</v>
      </c>
      <c r="AR8" s="331">
        <v>377.75360669999998</v>
      </c>
      <c r="AS8" s="331">
        <v>417.17008884000001</v>
      </c>
      <c r="AT8" s="331">
        <v>409.74614591</v>
      </c>
      <c r="AU8" s="331">
        <v>347.11848029999999</v>
      </c>
      <c r="AV8" s="331">
        <v>322.62234130000002</v>
      </c>
      <c r="AW8" s="331">
        <v>311.93539470000002</v>
      </c>
      <c r="AX8" s="331">
        <v>347.65360812</v>
      </c>
      <c r="AY8" s="822">
        <v>387.67829370999999</v>
      </c>
      <c r="AZ8" s="822">
        <v>327.02915896000002</v>
      </c>
      <c r="BA8" s="822">
        <v>321.01224796000002</v>
      </c>
      <c r="BB8" s="822">
        <v>309.45139554000002</v>
      </c>
      <c r="BC8" s="822">
        <v>328.68869999999998</v>
      </c>
      <c r="BD8" s="822">
        <v>377.7903</v>
      </c>
      <c r="BE8" s="306">
        <v>417.3922</v>
      </c>
      <c r="BF8" s="306">
        <v>418.43630000000002</v>
      </c>
      <c r="BG8" s="306">
        <v>356.52690000000001</v>
      </c>
      <c r="BH8" s="306">
        <v>328.7441</v>
      </c>
      <c r="BI8" s="306">
        <v>318.05970000000002</v>
      </c>
      <c r="BJ8" s="306">
        <v>353.375</v>
      </c>
      <c r="BK8" s="306">
        <v>374.02949999999998</v>
      </c>
      <c r="BL8" s="306">
        <v>322.25069999999999</v>
      </c>
      <c r="BM8" s="306">
        <v>330.30770000000001</v>
      </c>
      <c r="BN8" s="306">
        <v>314.84699999999998</v>
      </c>
      <c r="BO8" s="306">
        <v>342.84429999999998</v>
      </c>
      <c r="BP8" s="306">
        <v>388.88869999999997</v>
      </c>
      <c r="BQ8" s="306">
        <v>436.44549999999998</v>
      </c>
      <c r="BR8" s="306">
        <v>433.6352</v>
      </c>
      <c r="BS8" s="306">
        <v>366.85180000000003</v>
      </c>
      <c r="BT8" s="306">
        <v>338.649</v>
      </c>
      <c r="BU8" s="306">
        <v>327.56130000000002</v>
      </c>
      <c r="BV8" s="306">
        <v>363.6739</v>
      </c>
    </row>
    <row r="9" spans="1:74" ht="11.05" customHeight="1" x14ac:dyDescent="0.2">
      <c r="A9" s="267" t="s">
        <v>884</v>
      </c>
      <c r="B9" s="673" t="s">
        <v>885</v>
      </c>
      <c r="C9" s="331">
        <v>12.606454854000001</v>
      </c>
      <c r="D9" s="331">
        <v>10.136364448</v>
      </c>
      <c r="E9" s="331">
        <v>11.009997324</v>
      </c>
      <c r="F9" s="331">
        <v>10.64531247</v>
      </c>
      <c r="G9" s="331">
        <v>11.17893263</v>
      </c>
      <c r="H9" s="331">
        <v>11.836579410000001</v>
      </c>
      <c r="I9" s="331">
        <v>12.714699259</v>
      </c>
      <c r="J9" s="331">
        <v>12.578950321000001</v>
      </c>
      <c r="K9" s="331">
        <v>11.38859442</v>
      </c>
      <c r="L9" s="331">
        <v>11.5708678</v>
      </c>
      <c r="M9" s="331">
        <v>11.819855069999999</v>
      </c>
      <c r="N9" s="331">
        <v>12.263584128</v>
      </c>
      <c r="O9" s="331">
        <v>12.507668301000001</v>
      </c>
      <c r="P9" s="331">
        <v>10.921154048</v>
      </c>
      <c r="Q9" s="331">
        <v>11.673152114000001</v>
      </c>
      <c r="R9" s="331">
        <v>10.87124262</v>
      </c>
      <c r="S9" s="331">
        <v>11.485293447</v>
      </c>
      <c r="T9" s="331">
        <v>11.661077730000001</v>
      </c>
      <c r="U9" s="331">
        <v>12.509538159</v>
      </c>
      <c r="V9" s="331">
        <v>12.497571229</v>
      </c>
      <c r="W9" s="331">
        <v>11.27187726</v>
      </c>
      <c r="X9" s="331">
        <v>11.230152349000001</v>
      </c>
      <c r="Y9" s="331">
        <v>11.634985589999999</v>
      </c>
      <c r="Z9" s="331">
        <v>11.779053198</v>
      </c>
      <c r="AA9" s="331">
        <v>11.589895414000001</v>
      </c>
      <c r="AB9" s="331">
        <v>10.796854851999999</v>
      </c>
      <c r="AC9" s="331">
        <v>11.609320882</v>
      </c>
      <c r="AD9" s="331">
        <v>10.170155129999999</v>
      </c>
      <c r="AE9" s="331">
        <v>11.174956724999999</v>
      </c>
      <c r="AF9" s="331">
        <v>11.65388349</v>
      </c>
      <c r="AG9" s="331">
        <v>12.246730947</v>
      </c>
      <c r="AH9" s="331">
        <v>12.401231382000001</v>
      </c>
      <c r="AI9" s="331">
        <v>11.75308188</v>
      </c>
      <c r="AJ9" s="331">
        <v>11.350895861</v>
      </c>
      <c r="AK9" s="331">
        <v>11.614993800000001</v>
      </c>
      <c r="AL9" s="331">
        <v>12.30187911</v>
      </c>
      <c r="AM9" s="331">
        <v>12.658784001000001</v>
      </c>
      <c r="AN9" s="331">
        <v>11.160860308</v>
      </c>
      <c r="AO9" s="331">
        <v>11.131788388</v>
      </c>
      <c r="AP9" s="331">
        <v>11.023840890000001</v>
      </c>
      <c r="AQ9" s="331">
        <v>11.253571888</v>
      </c>
      <c r="AR9" s="331">
        <v>10.95344775</v>
      </c>
      <c r="AS9" s="331">
        <v>11.790159692</v>
      </c>
      <c r="AT9" s="331">
        <v>12.279508518</v>
      </c>
      <c r="AU9" s="331">
        <v>11.150208299999999</v>
      </c>
      <c r="AV9" s="331">
        <v>10.201157879</v>
      </c>
      <c r="AW9" s="331">
        <v>10.928548080000001</v>
      </c>
      <c r="AX9" s="331">
        <v>12.273412926000001</v>
      </c>
      <c r="AY9" s="822">
        <v>12.457716295999999</v>
      </c>
      <c r="AZ9" s="822">
        <v>10.8606099</v>
      </c>
      <c r="BA9" s="822">
        <v>11.528716641999999</v>
      </c>
      <c r="BB9" s="822">
        <v>10.685111599000001</v>
      </c>
      <c r="BC9" s="822">
        <v>11.4399</v>
      </c>
      <c r="BD9" s="822">
        <v>11.678000000000001</v>
      </c>
      <c r="BE9" s="306">
        <v>12.37659</v>
      </c>
      <c r="BF9" s="306">
        <v>12.439209999999999</v>
      </c>
      <c r="BG9" s="306">
        <v>11.37083</v>
      </c>
      <c r="BH9" s="306">
        <v>10.91156</v>
      </c>
      <c r="BI9" s="306">
        <v>11.393000000000001</v>
      </c>
      <c r="BJ9" s="306">
        <v>12.22367</v>
      </c>
      <c r="BK9" s="306">
        <v>11.9968</v>
      </c>
      <c r="BL9" s="306">
        <v>10.739520000000001</v>
      </c>
      <c r="BM9" s="306">
        <v>11.15043</v>
      </c>
      <c r="BN9" s="306">
        <v>10.612170000000001</v>
      </c>
      <c r="BO9" s="306">
        <v>11.270759999999999</v>
      </c>
      <c r="BP9" s="306">
        <v>11.495799999999999</v>
      </c>
      <c r="BQ9" s="306">
        <v>12.18998</v>
      </c>
      <c r="BR9" s="306">
        <v>12.26061</v>
      </c>
      <c r="BS9" s="306">
        <v>11.21524</v>
      </c>
      <c r="BT9" s="306">
        <v>10.766019999999999</v>
      </c>
      <c r="BU9" s="306">
        <v>11.271839999999999</v>
      </c>
      <c r="BV9" s="306">
        <v>12.12518</v>
      </c>
    </row>
    <row r="10" spans="1:74" ht="11.05" customHeight="1" x14ac:dyDescent="0.2">
      <c r="A10" s="267" t="s">
        <v>886</v>
      </c>
      <c r="B10" s="673" t="s">
        <v>887</v>
      </c>
      <c r="C10" s="331">
        <v>1.095688521</v>
      </c>
      <c r="D10" s="331">
        <v>0.97269779599999995</v>
      </c>
      <c r="E10" s="331">
        <v>0.98773089700000005</v>
      </c>
      <c r="F10" s="331">
        <v>0.93788187000000001</v>
      </c>
      <c r="G10" s="331">
        <v>0.96595550500000005</v>
      </c>
      <c r="H10" s="331">
        <v>1.10122827</v>
      </c>
      <c r="I10" s="331">
        <v>1.204360571</v>
      </c>
      <c r="J10" s="331">
        <v>1.242409568</v>
      </c>
      <c r="K10" s="331">
        <v>1.11486726</v>
      </c>
      <c r="L10" s="331">
        <v>1.0397390390000001</v>
      </c>
      <c r="M10" s="331">
        <v>1.0314108</v>
      </c>
      <c r="N10" s="331">
        <v>1.073941711</v>
      </c>
      <c r="O10" s="331">
        <v>1.4025978830000001</v>
      </c>
      <c r="P10" s="331">
        <v>1.23186854</v>
      </c>
      <c r="Q10" s="331">
        <v>1.327654608</v>
      </c>
      <c r="R10" s="331">
        <v>1.30831524</v>
      </c>
      <c r="S10" s="331">
        <v>1.3812530810000001</v>
      </c>
      <c r="T10" s="331">
        <v>1.4552023199999999</v>
      </c>
      <c r="U10" s="331">
        <v>1.5918531</v>
      </c>
      <c r="V10" s="331">
        <v>1.5949837899999999</v>
      </c>
      <c r="W10" s="331">
        <v>1.4171265</v>
      </c>
      <c r="X10" s="331">
        <v>1.299821444</v>
      </c>
      <c r="Y10" s="331">
        <v>1.3299164999999999</v>
      </c>
      <c r="Z10" s="331">
        <v>1.396668265</v>
      </c>
      <c r="AA10" s="331">
        <v>1.3107754490000001</v>
      </c>
      <c r="AB10" s="331">
        <v>1.2102289079999999</v>
      </c>
      <c r="AC10" s="331">
        <v>1.2598316300000001</v>
      </c>
      <c r="AD10" s="331">
        <v>1.2102455400000001</v>
      </c>
      <c r="AE10" s="331">
        <v>1.3135917989999999</v>
      </c>
      <c r="AF10" s="331">
        <v>1.3775689499999999</v>
      </c>
      <c r="AG10" s="331">
        <v>1.522469737</v>
      </c>
      <c r="AH10" s="331">
        <v>1.4647767220000001</v>
      </c>
      <c r="AI10" s="331">
        <v>1.3646480700000001</v>
      </c>
      <c r="AJ10" s="331">
        <v>1.3176725149999999</v>
      </c>
      <c r="AK10" s="331">
        <v>1.30273851</v>
      </c>
      <c r="AL10" s="331">
        <v>1.410960443</v>
      </c>
      <c r="AM10" s="331">
        <v>1.4276882289999999</v>
      </c>
      <c r="AN10" s="331">
        <v>1.3016460919999999</v>
      </c>
      <c r="AO10" s="331">
        <v>1.3394724280000001</v>
      </c>
      <c r="AP10" s="331">
        <v>1.2354872699999999</v>
      </c>
      <c r="AQ10" s="331">
        <v>1.3501143250000001</v>
      </c>
      <c r="AR10" s="331">
        <v>1.3955617499999999</v>
      </c>
      <c r="AS10" s="331">
        <v>1.495907573</v>
      </c>
      <c r="AT10" s="331">
        <v>1.5108400559999999</v>
      </c>
      <c r="AU10" s="331">
        <v>1.3404585899999999</v>
      </c>
      <c r="AV10" s="331">
        <v>1.2956533079999999</v>
      </c>
      <c r="AW10" s="331">
        <v>1.2769685099999999</v>
      </c>
      <c r="AX10" s="331">
        <v>1.3570236360000001</v>
      </c>
      <c r="AY10" s="822">
        <v>1.366619655</v>
      </c>
      <c r="AZ10" s="822">
        <v>1.25816656</v>
      </c>
      <c r="BA10" s="822">
        <v>1.305265554</v>
      </c>
      <c r="BB10" s="822">
        <v>1.210763166</v>
      </c>
      <c r="BC10" s="822">
        <v>1.36276</v>
      </c>
      <c r="BD10" s="822">
        <v>1.4126399999999999</v>
      </c>
      <c r="BE10" s="306">
        <v>1.5731790000000001</v>
      </c>
      <c r="BF10" s="306">
        <v>1.5853520000000001</v>
      </c>
      <c r="BG10" s="306">
        <v>1.4358759999999999</v>
      </c>
      <c r="BH10" s="306">
        <v>1.41204</v>
      </c>
      <c r="BI10" s="306">
        <v>1.3782540000000001</v>
      </c>
      <c r="BJ10" s="306">
        <v>1.4844349999999999</v>
      </c>
      <c r="BK10" s="306">
        <v>1.475735</v>
      </c>
      <c r="BL10" s="306">
        <v>1.3862030000000001</v>
      </c>
      <c r="BM10" s="306">
        <v>1.4648859999999999</v>
      </c>
      <c r="BN10" s="306">
        <v>1.39134</v>
      </c>
      <c r="BO10" s="306">
        <v>1.513191</v>
      </c>
      <c r="BP10" s="306">
        <v>1.5293289999999999</v>
      </c>
      <c r="BQ10" s="306">
        <v>1.672045</v>
      </c>
      <c r="BR10" s="306">
        <v>1.6676010000000001</v>
      </c>
      <c r="BS10" s="306">
        <v>1.5037510000000001</v>
      </c>
      <c r="BT10" s="306">
        <v>1.470566</v>
      </c>
      <c r="BU10" s="306">
        <v>1.4279520000000001</v>
      </c>
      <c r="BV10" s="306">
        <v>1.5039100000000001</v>
      </c>
    </row>
    <row r="11" spans="1:74" s="229" customFormat="1" ht="11.05" customHeight="1" x14ac:dyDescent="0.2">
      <c r="A11" s="393" t="s">
        <v>888</v>
      </c>
      <c r="B11" s="674" t="s">
        <v>889</v>
      </c>
      <c r="C11" s="74">
        <v>4.1452130189999998</v>
      </c>
      <c r="D11" s="74">
        <v>2.9268660120000001</v>
      </c>
      <c r="E11" s="74">
        <v>3.8262259950000002</v>
      </c>
      <c r="F11" s="74">
        <v>3.3243160199999999</v>
      </c>
      <c r="G11" s="74">
        <v>3.6948459800000002</v>
      </c>
      <c r="H11" s="74">
        <v>4.4416770000000003</v>
      </c>
      <c r="I11" s="74">
        <v>4.4138849970000003</v>
      </c>
      <c r="J11" s="74">
        <v>3.3715719970000002</v>
      </c>
      <c r="K11" s="74">
        <v>2.7407619900000002</v>
      </c>
      <c r="L11" s="74">
        <v>2.8512429799999999</v>
      </c>
      <c r="M11" s="74">
        <v>1.161897</v>
      </c>
      <c r="N11" s="74">
        <v>2.4130869960000001</v>
      </c>
      <c r="O11" s="74">
        <v>2.9975299959999999</v>
      </c>
      <c r="P11" s="74">
        <v>1.820599984</v>
      </c>
      <c r="Q11" s="74">
        <v>1.9960350060000001</v>
      </c>
      <c r="R11" s="74">
        <v>2.4962070000000001</v>
      </c>
      <c r="S11" s="74">
        <v>2.7666680050000001</v>
      </c>
      <c r="T11" s="74">
        <v>4.3843899899999998</v>
      </c>
      <c r="U11" s="74">
        <v>5.4643959779999998</v>
      </c>
      <c r="V11" s="74">
        <v>5.913036999</v>
      </c>
      <c r="W11" s="74">
        <v>3.8373920099999999</v>
      </c>
      <c r="X11" s="74">
        <v>2.8880370040000001</v>
      </c>
      <c r="Y11" s="74">
        <v>2.6266580099999999</v>
      </c>
      <c r="Z11" s="74">
        <v>4.0210309869999996</v>
      </c>
      <c r="AA11" s="74">
        <v>3.2853510149999998</v>
      </c>
      <c r="AB11" s="74">
        <v>1.944237008</v>
      </c>
      <c r="AC11" s="74">
        <v>2.5620619910000002</v>
      </c>
      <c r="AD11" s="74">
        <v>1.9127990100000001</v>
      </c>
      <c r="AE11" s="74">
        <v>2.624494007</v>
      </c>
      <c r="AF11" s="74">
        <v>1.68954801</v>
      </c>
      <c r="AG11" s="74">
        <v>1.2314040100000001</v>
      </c>
      <c r="AH11" s="74">
        <v>1.3841899900000001</v>
      </c>
      <c r="AI11" s="74">
        <v>8.6215979999999998E-2</v>
      </c>
      <c r="AJ11" s="74">
        <v>0.20488399099999999</v>
      </c>
      <c r="AK11" s="74">
        <v>0.64023200999999996</v>
      </c>
      <c r="AL11" s="74">
        <v>1.338745013</v>
      </c>
      <c r="AM11" s="74">
        <v>1.736798002</v>
      </c>
      <c r="AN11" s="74">
        <v>0.160386994</v>
      </c>
      <c r="AO11" s="74">
        <v>-0.34855900899999998</v>
      </c>
      <c r="AP11" s="74">
        <v>-0.46311201000000002</v>
      </c>
      <c r="AQ11" s="74">
        <v>4.5171991000000002E-2</v>
      </c>
      <c r="AR11" s="74">
        <v>1.4215399799999999</v>
      </c>
      <c r="AS11" s="74">
        <v>2.4865520050000001</v>
      </c>
      <c r="AT11" s="74">
        <v>2.156264985</v>
      </c>
      <c r="AU11" s="74">
        <v>2.1022459800000002</v>
      </c>
      <c r="AV11" s="74">
        <v>1.890878015</v>
      </c>
      <c r="AW11" s="74">
        <v>0.54320999999999997</v>
      </c>
      <c r="AX11" s="74">
        <v>2.0866290030000001</v>
      </c>
      <c r="AY11" s="580">
        <v>2.8406659969999999</v>
      </c>
      <c r="AZ11" s="580">
        <v>1.887085004</v>
      </c>
      <c r="BA11" s="580">
        <v>0.99815520207999997</v>
      </c>
      <c r="BB11" s="580">
        <v>1.3043460562</v>
      </c>
      <c r="BC11" s="580">
        <v>1.247244</v>
      </c>
      <c r="BD11" s="580">
        <v>0.85626579999999997</v>
      </c>
      <c r="BE11" s="341">
        <v>2.216323</v>
      </c>
      <c r="BF11" s="341">
        <v>2.4736660000000001</v>
      </c>
      <c r="BG11" s="341">
        <v>1.3495790000000001</v>
      </c>
      <c r="BH11" s="341">
        <v>0.34071639999999997</v>
      </c>
      <c r="BI11" s="341">
        <v>0.67411520000000003</v>
      </c>
      <c r="BJ11" s="341">
        <v>1.132242</v>
      </c>
      <c r="BK11" s="341">
        <v>1.1666099999999999</v>
      </c>
      <c r="BL11" s="341">
        <v>0.90690890000000002</v>
      </c>
      <c r="BM11" s="341">
        <v>0.53547080000000002</v>
      </c>
      <c r="BN11" s="341">
        <v>0.21442739999999999</v>
      </c>
      <c r="BO11" s="341">
        <v>1.0893699999999999</v>
      </c>
      <c r="BP11" s="341">
        <v>1.4783139999999999</v>
      </c>
      <c r="BQ11" s="341">
        <v>2.5248729999999999</v>
      </c>
      <c r="BR11" s="341">
        <v>2.3988130000000001</v>
      </c>
      <c r="BS11" s="341">
        <v>1.4968189999999999</v>
      </c>
      <c r="BT11" s="341">
        <v>0.1021087</v>
      </c>
      <c r="BU11" s="341">
        <v>0.61663190000000001</v>
      </c>
      <c r="BV11" s="341">
        <v>0.8481552</v>
      </c>
    </row>
    <row r="12" spans="1:74" s="229" customFormat="1" ht="11.05" customHeight="1" x14ac:dyDescent="0.2">
      <c r="A12" s="393"/>
      <c r="B12" s="6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580"/>
      <c r="AZ12" s="580"/>
      <c r="BA12" s="580"/>
      <c r="BB12" s="580"/>
      <c r="BC12" s="580"/>
      <c r="BD12" s="580"/>
      <c r="BE12" s="341"/>
      <c r="BF12" s="341"/>
      <c r="BG12" s="341"/>
      <c r="BH12" s="341"/>
      <c r="BI12" s="341"/>
      <c r="BJ12" s="341"/>
      <c r="BK12" s="341"/>
      <c r="BL12" s="341"/>
      <c r="BM12" s="341"/>
      <c r="BN12" s="341"/>
      <c r="BO12" s="341"/>
      <c r="BP12" s="341"/>
      <c r="BQ12" s="341"/>
      <c r="BR12" s="341"/>
      <c r="BS12" s="341"/>
      <c r="BT12" s="341"/>
      <c r="BU12" s="341"/>
      <c r="BV12" s="341"/>
    </row>
    <row r="13" spans="1:74" s="229" customFormat="1" ht="11.05" customHeight="1" x14ac:dyDescent="0.2">
      <c r="A13" s="393" t="s">
        <v>890</v>
      </c>
      <c r="B13" s="394" t="s">
        <v>891</v>
      </c>
      <c r="C13" s="74">
        <v>2.7498200000000002</v>
      </c>
      <c r="D13" s="74">
        <v>2.9391419999999999</v>
      </c>
      <c r="E13" s="74">
        <v>4.1583069999999998</v>
      </c>
      <c r="F13" s="74">
        <v>4.6103360000000002</v>
      </c>
      <c r="G13" s="74">
        <v>5.0626860000000002</v>
      </c>
      <c r="H13" s="74">
        <v>5.1071669999999996</v>
      </c>
      <c r="I13" s="74">
        <v>5.1923959999999996</v>
      </c>
      <c r="J13" s="74">
        <v>4.924366</v>
      </c>
      <c r="K13" s="74">
        <v>4.3697629999999998</v>
      </c>
      <c r="L13" s="74">
        <v>3.820954</v>
      </c>
      <c r="M13" s="74">
        <v>3.2590599999999998</v>
      </c>
      <c r="N13" s="74">
        <v>2.9702039999999998</v>
      </c>
      <c r="O13" s="74">
        <v>3.3765000000000001</v>
      </c>
      <c r="P13" s="74">
        <v>3.7168220000000001</v>
      </c>
      <c r="Q13" s="74">
        <v>5.1210849999999999</v>
      </c>
      <c r="R13" s="74">
        <v>5.6709940000000003</v>
      </c>
      <c r="S13" s="74">
        <v>6.2357820000000004</v>
      </c>
      <c r="T13" s="74">
        <v>6.2290910000000004</v>
      </c>
      <c r="U13" s="74">
        <v>6.4376540000000002</v>
      </c>
      <c r="V13" s="74">
        <v>6.1942500000000003</v>
      </c>
      <c r="W13" s="74">
        <v>5.5443059999999997</v>
      </c>
      <c r="X13" s="74">
        <v>5.0222910000000001</v>
      </c>
      <c r="Y13" s="74">
        <v>4.0352290000000002</v>
      </c>
      <c r="Z13" s="74">
        <v>3.6982439999999999</v>
      </c>
      <c r="AA13" s="74">
        <v>3.9885999999999999</v>
      </c>
      <c r="AB13" s="74">
        <v>4.3869449999999999</v>
      </c>
      <c r="AC13" s="74">
        <v>6.0047360000000003</v>
      </c>
      <c r="AD13" s="74">
        <v>6.7418519999999997</v>
      </c>
      <c r="AE13" s="74">
        <v>7.5432309999999996</v>
      </c>
      <c r="AF13" s="74">
        <v>7.4054270000000004</v>
      </c>
      <c r="AG13" s="74">
        <v>7.7201680000000001</v>
      </c>
      <c r="AH13" s="74">
        <v>7.5035420000000004</v>
      </c>
      <c r="AI13" s="74">
        <v>6.604063</v>
      </c>
      <c r="AJ13" s="74">
        <v>6.0756699999999997</v>
      </c>
      <c r="AK13" s="74">
        <v>4.9381969999999997</v>
      </c>
      <c r="AL13" s="74">
        <v>4.4939210000000003</v>
      </c>
      <c r="AM13" s="74">
        <v>4.8037869999999998</v>
      </c>
      <c r="AN13" s="74">
        <v>5.4245570000000001</v>
      </c>
      <c r="AO13" s="74">
        <v>7.1387900000000002</v>
      </c>
      <c r="AP13" s="74">
        <v>7.8937710000000001</v>
      </c>
      <c r="AQ13" s="74">
        <v>8.6063799999999997</v>
      </c>
      <c r="AR13" s="74">
        <v>8.6210900000000006</v>
      </c>
      <c r="AS13" s="74">
        <v>8.8512909999999998</v>
      </c>
      <c r="AT13" s="74">
        <v>8.4878280000000004</v>
      </c>
      <c r="AU13" s="74">
        <v>7.5842780000000003</v>
      </c>
      <c r="AV13" s="74">
        <v>6.7969920000000004</v>
      </c>
      <c r="AW13" s="74">
        <v>5.4366469999999998</v>
      </c>
      <c r="AX13" s="74">
        <v>4.9841430000000004</v>
      </c>
      <c r="AY13" s="580">
        <v>5.3799210000000004</v>
      </c>
      <c r="AZ13" s="580">
        <v>5.852957</v>
      </c>
      <c r="BA13" s="580">
        <v>8.0692079999999997</v>
      </c>
      <c r="BB13" s="580">
        <v>8.8278590000000001</v>
      </c>
      <c r="BC13" s="580">
        <v>9.6677780000000002</v>
      </c>
      <c r="BD13" s="580">
        <v>9.7399079999999998</v>
      </c>
      <c r="BE13" s="341">
        <v>10.006119999999999</v>
      </c>
      <c r="BF13" s="341">
        <v>9.5775170000000003</v>
      </c>
      <c r="BG13" s="341">
        <v>8.5095670000000005</v>
      </c>
      <c r="BH13" s="341">
        <v>7.5519949999999998</v>
      </c>
      <c r="BI13" s="341">
        <v>6.078182</v>
      </c>
      <c r="BJ13" s="341">
        <v>5.5397619999999996</v>
      </c>
      <c r="BK13" s="341">
        <v>5.9450719999999997</v>
      </c>
      <c r="BL13" s="341">
        <v>6.5171580000000002</v>
      </c>
      <c r="BM13" s="341">
        <v>8.9266100000000002</v>
      </c>
      <c r="BN13" s="341">
        <v>9.8976980000000001</v>
      </c>
      <c r="BO13" s="341">
        <v>10.834490000000001</v>
      </c>
      <c r="BP13" s="341">
        <v>10.904210000000001</v>
      </c>
      <c r="BQ13" s="341">
        <v>11.19721</v>
      </c>
      <c r="BR13" s="341">
        <v>10.71026</v>
      </c>
      <c r="BS13" s="341">
        <v>9.5074140000000007</v>
      </c>
      <c r="BT13" s="341">
        <v>8.4295810000000007</v>
      </c>
      <c r="BU13" s="341">
        <v>6.7770650000000003</v>
      </c>
      <c r="BV13" s="341">
        <v>6.1725409999999998</v>
      </c>
    </row>
    <row r="14" spans="1:74" ht="11.05" customHeight="1" x14ac:dyDescent="0.2">
      <c r="A14" s="177" t="s">
        <v>892</v>
      </c>
      <c r="B14" s="391" t="s">
        <v>893</v>
      </c>
      <c r="C14" s="331">
        <v>1.6694180000000001</v>
      </c>
      <c r="D14" s="331">
        <v>1.7743169999999999</v>
      </c>
      <c r="E14" s="331">
        <v>2.5489739999999999</v>
      </c>
      <c r="F14" s="331">
        <v>2.8371040000000001</v>
      </c>
      <c r="G14" s="331">
        <v>3.1348229999999999</v>
      </c>
      <c r="H14" s="331">
        <v>3.1609039999999999</v>
      </c>
      <c r="I14" s="331">
        <v>3.1876980000000001</v>
      </c>
      <c r="J14" s="331">
        <v>2.9941110000000002</v>
      </c>
      <c r="K14" s="331">
        <v>2.6424509999999999</v>
      </c>
      <c r="L14" s="331">
        <v>2.3078810000000001</v>
      </c>
      <c r="M14" s="331">
        <v>2.067841</v>
      </c>
      <c r="N14" s="331">
        <v>1.8567659999999999</v>
      </c>
      <c r="O14" s="331">
        <v>2.1349689999999999</v>
      </c>
      <c r="P14" s="331">
        <v>2.3570410000000002</v>
      </c>
      <c r="Q14" s="331">
        <v>3.2522410000000002</v>
      </c>
      <c r="R14" s="331">
        <v>3.6321620000000001</v>
      </c>
      <c r="S14" s="331">
        <v>4.0068219999999997</v>
      </c>
      <c r="T14" s="331">
        <v>3.9971139999999998</v>
      </c>
      <c r="U14" s="331">
        <v>4.1176570000000003</v>
      </c>
      <c r="V14" s="331">
        <v>3.9821780000000002</v>
      </c>
      <c r="W14" s="331">
        <v>3.5685389999999999</v>
      </c>
      <c r="X14" s="331">
        <v>3.3060369999999999</v>
      </c>
      <c r="Y14" s="331">
        <v>2.6934960000000001</v>
      </c>
      <c r="Z14" s="331">
        <v>2.462027</v>
      </c>
      <c r="AA14" s="331">
        <v>2.6254870000000001</v>
      </c>
      <c r="AB14" s="331">
        <v>2.8937110000000001</v>
      </c>
      <c r="AC14" s="331">
        <v>3.9540670000000002</v>
      </c>
      <c r="AD14" s="331">
        <v>4.4783030000000004</v>
      </c>
      <c r="AE14" s="331">
        <v>5.0734719999999998</v>
      </c>
      <c r="AF14" s="331">
        <v>4.9483300000000003</v>
      </c>
      <c r="AG14" s="331">
        <v>5.1728139999999998</v>
      </c>
      <c r="AH14" s="331">
        <v>5.049239</v>
      </c>
      <c r="AI14" s="331">
        <v>4.4087329999999998</v>
      </c>
      <c r="AJ14" s="331">
        <v>4.1547109999999998</v>
      </c>
      <c r="AK14" s="331">
        <v>3.4276179999999998</v>
      </c>
      <c r="AL14" s="331">
        <v>3.086624</v>
      </c>
      <c r="AM14" s="331">
        <v>3.2813509999999999</v>
      </c>
      <c r="AN14" s="331">
        <v>3.696393</v>
      </c>
      <c r="AO14" s="331">
        <v>4.8536149999999996</v>
      </c>
      <c r="AP14" s="331">
        <v>5.3851240000000002</v>
      </c>
      <c r="AQ14" s="331">
        <v>5.8465439999999997</v>
      </c>
      <c r="AR14" s="331">
        <v>5.8640639999999999</v>
      </c>
      <c r="AS14" s="331">
        <v>5.9929629999999996</v>
      </c>
      <c r="AT14" s="331">
        <v>5.7430409999999998</v>
      </c>
      <c r="AU14" s="331">
        <v>5.1137230000000002</v>
      </c>
      <c r="AV14" s="331">
        <v>4.6433629999999999</v>
      </c>
      <c r="AW14" s="331">
        <v>3.75787</v>
      </c>
      <c r="AX14" s="331">
        <v>3.4332590000000001</v>
      </c>
      <c r="AY14" s="822">
        <v>3.692609</v>
      </c>
      <c r="AZ14" s="822">
        <v>3.9889290000000002</v>
      </c>
      <c r="BA14" s="822">
        <v>5.5030349999999997</v>
      </c>
      <c r="BB14" s="822">
        <v>6.0008020000000002</v>
      </c>
      <c r="BC14" s="822">
        <v>6.5664540000000002</v>
      </c>
      <c r="BD14" s="822">
        <v>6.6182910000000001</v>
      </c>
      <c r="BE14" s="306">
        <v>6.7691970000000001</v>
      </c>
      <c r="BF14" s="306">
        <v>6.471654</v>
      </c>
      <c r="BG14" s="306">
        <v>5.719379</v>
      </c>
      <c r="BH14" s="306">
        <v>5.0780289999999999</v>
      </c>
      <c r="BI14" s="306">
        <v>4.1248250000000004</v>
      </c>
      <c r="BJ14" s="306">
        <v>3.7057389999999999</v>
      </c>
      <c r="BK14" s="306">
        <v>3.9677349999999998</v>
      </c>
      <c r="BL14" s="306">
        <v>4.3485889999999996</v>
      </c>
      <c r="BM14" s="306">
        <v>5.9866739999999998</v>
      </c>
      <c r="BN14" s="306">
        <v>6.6757429999999998</v>
      </c>
      <c r="BO14" s="306">
        <v>7.3192120000000003</v>
      </c>
      <c r="BP14" s="306">
        <v>7.3812379999999997</v>
      </c>
      <c r="BQ14" s="306">
        <v>7.5519860000000003</v>
      </c>
      <c r="BR14" s="306">
        <v>7.2177410000000002</v>
      </c>
      <c r="BS14" s="306">
        <v>6.3734919999999997</v>
      </c>
      <c r="BT14" s="306">
        <v>5.6539539999999997</v>
      </c>
      <c r="BU14" s="306">
        <v>4.5866509999999998</v>
      </c>
      <c r="BV14" s="306">
        <v>4.1171769999999999</v>
      </c>
    </row>
    <row r="15" spans="1:74" ht="11.05" customHeight="1" x14ac:dyDescent="0.2">
      <c r="A15" s="177" t="s">
        <v>894</v>
      </c>
      <c r="B15" s="391" t="s">
        <v>895</v>
      </c>
      <c r="C15" s="331">
        <v>0.86467179999999999</v>
      </c>
      <c r="D15" s="331">
        <v>0.93466970000000005</v>
      </c>
      <c r="E15" s="331">
        <v>1.279522</v>
      </c>
      <c r="F15" s="331">
        <v>1.4160550000000001</v>
      </c>
      <c r="G15" s="331">
        <v>1.533736</v>
      </c>
      <c r="H15" s="331">
        <v>1.5506340000000001</v>
      </c>
      <c r="I15" s="331">
        <v>1.5994390000000001</v>
      </c>
      <c r="J15" s="331">
        <v>1.5379529999999999</v>
      </c>
      <c r="K15" s="331">
        <v>1.3731329999999999</v>
      </c>
      <c r="L15" s="331">
        <v>1.1944250000000001</v>
      </c>
      <c r="M15" s="331">
        <v>0.94518809999999998</v>
      </c>
      <c r="N15" s="331">
        <v>0.89461639999999998</v>
      </c>
      <c r="O15" s="331">
        <v>1.0118910000000001</v>
      </c>
      <c r="P15" s="331">
        <v>1.1158079999999999</v>
      </c>
      <c r="Q15" s="331">
        <v>1.520813</v>
      </c>
      <c r="R15" s="331">
        <v>1.662012</v>
      </c>
      <c r="S15" s="331">
        <v>1.8157570000000001</v>
      </c>
      <c r="T15" s="331">
        <v>1.8185750000000001</v>
      </c>
      <c r="U15" s="331">
        <v>1.893588</v>
      </c>
      <c r="V15" s="331">
        <v>1.8013749999999999</v>
      </c>
      <c r="W15" s="331">
        <v>1.6075120000000001</v>
      </c>
      <c r="X15" s="331">
        <v>1.383238</v>
      </c>
      <c r="Y15" s="331">
        <v>1.0859639999999999</v>
      </c>
      <c r="Z15" s="331">
        <v>1.007368</v>
      </c>
      <c r="AA15" s="331">
        <v>1.1192789999999999</v>
      </c>
      <c r="AB15" s="331">
        <v>1.234251</v>
      </c>
      <c r="AC15" s="331">
        <v>1.680342</v>
      </c>
      <c r="AD15" s="331">
        <v>1.8553170000000001</v>
      </c>
      <c r="AE15" s="331">
        <v>2.0231469999999998</v>
      </c>
      <c r="AF15" s="331">
        <v>2.0107569999999999</v>
      </c>
      <c r="AG15" s="331">
        <v>2.086589</v>
      </c>
      <c r="AH15" s="331">
        <v>2.0100889999999998</v>
      </c>
      <c r="AI15" s="331">
        <v>1.7957099999999999</v>
      </c>
      <c r="AJ15" s="331">
        <v>1.5578320000000001</v>
      </c>
      <c r="AK15" s="331">
        <v>1.2249099999999999</v>
      </c>
      <c r="AL15" s="331">
        <v>1.1529670000000001</v>
      </c>
      <c r="AM15" s="331">
        <v>1.255811</v>
      </c>
      <c r="AN15" s="331">
        <v>1.432995</v>
      </c>
      <c r="AO15" s="331">
        <v>1.8806639999999999</v>
      </c>
      <c r="AP15" s="331">
        <v>2.0702159999999998</v>
      </c>
      <c r="AQ15" s="331">
        <v>2.2836889999999999</v>
      </c>
      <c r="AR15" s="331">
        <v>2.2823920000000002</v>
      </c>
      <c r="AS15" s="331">
        <v>2.3701949999999998</v>
      </c>
      <c r="AT15" s="331">
        <v>2.27277</v>
      </c>
      <c r="AU15" s="331">
        <v>2.037442</v>
      </c>
      <c r="AV15" s="331">
        <v>1.7641910000000001</v>
      </c>
      <c r="AW15" s="331">
        <v>1.376091</v>
      </c>
      <c r="AX15" s="331">
        <v>1.2806470000000001</v>
      </c>
      <c r="AY15" s="822">
        <v>1.3977299999999999</v>
      </c>
      <c r="AZ15" s="822">
        <v>1.550379</v>
      </c>
      <c r="BA15" s="822">
        <v>2.1184639999999999</v>
      </c>
      <c r="BB15" s="822">
        <v>2.3456030000000001</v>
      </c>
      <c r="BC15" s="822">
        <v>2.5689600000000001</v>
      </c>
      <c r="BD15" s="822">
        <v>2.587707</v>
      </c>
      <c r="BE15" s="306">
        <v>2.6848329999999998</v>
      </c>
      <c r="BF15" s="306">
        <v>2.5707990000000001</v>
      </c>
      <c r="BG15" s="306">
        <v>2.3072279999999998</v>
      </c>
      <c r="BH15" s="306">
        <v>2.034646</v>
      </c>
      <c r="BI15" s="306">
        <v>1.61005</v>
      </c>
      <c r="BJ15" s="306">
        <v>1.5256110000000001</v>
      </c>
      <c r="BK15" s="306">
        <v>1.6513009999999999</v>
      </c>
      <c r="BL15" s="306">
        <v>1.8203260000000001</v>
      </c>
      <c r="BM15" s="306">
        <v>2.4485009999999998</v>
      </c>
      <c r="BN15" s="306">
        <v>2.6905679999999998</v>
      </c>
      <c r="BO15" s="306">
        <v>2.9302000000000001</v>
      </c>
      <c r="BP15" s="306">
        <v>2.9377399999999998</v>
      </c>
      <c r="BQ15" s="306">
        <v>3.041452</v>
      </c>
      <c r="BR15" s="306">
        <v>2.9081950000000001</v>
      </c>
      <c r="BS15" s="306">
        <v>2.6069049999999998</v>
      </c>
      <c r="BT15" s="306">
        <v>2.2966150000000001</v>
      </c>
      <c r="BU15" s="306">
        <v>1.815909</v>
      </c>
      <c r="BV15" s="306">
        <v>1.7191620000000001</v>
      </c>
    </row>
    <row r="16" spans="1:74" ht="11.05" customHeight="1" x14ac:dyDescent="0.2">
      <c r="A16" s="177" t="s">
        <v>896</v>
      </c>
      <c r="B16" s="391" t="s">
        <v>897</v>
      </c>
      <c r="C16" s="331">
        <v>0.21573020000000001</v>
      </c>
      <c r="D16" s="331">
        <v>0.230156</v>
      </c>
      <c r="E16" s="331">
        <v>0.32981070000000001</v>
      </c>
      <c r="F16" s="331">
        <v>0.35717759999999998</v>
      </c>
      <c r="G16" s="331">
        <v>0.3941268</v>
      </c>
      <c r="H16" s="331">
        <v>0.39562940000000002</v>
      </c>
      <c r="I16" s="331">
        <v>0.4052596</v>
      </c>
      <c r="J16" s="331">
        <v>0.39230199999999998</v>
      </c>
      <c r="K16" s="331">
        <v>0.35417989999999999</v>
      </c>
      <c r="L16" s="331">
        <v>0.31864789999999998</v>
      </c>
      <c r="M16" s="331">
        <v>0.24603069999999999</v>
      </c>
      <c r="N16" s="331">
        <v>0.21882170000000001</v>
      </c>
      <c r="O16" s="331">
        <v>0.22964019999999999</v>
      </c>
      <c r="P16" s="331">
        <v>0.24397269999999999</v>
      </c>
      <c r="Q16" s="331">
        <v>0.34803200000000001</v>
      </c>
      <c r="R16" s="331">
        <v>0.37681969999999998</v>
      </c>
      <c r="S16" s="331">
        <v>0.41320210000000002</v>
      </c>
      <c r="T16" s="331">
        <v>0.41340310000000002</v>
      </c>
      <c r="U16" s="331">
        <v>0.42640909999999999</v>
      </c>
      <c r="V16" s="331">
        <v>0.41069699999999998</v>
      </c>
      <c r="W16" s="331">
        <v>0.36825439999999998</v>
      </c>
      <c r="X16" s="331">
        <v>0.3330148</v>
      </c>
      <c r="Y16" s="331">
        <v>0.25576919999999997</v>
      </c>
      <c r="Z16" s="331">
        <v>0.2288492</v>
      </c>
      <c r="AA16" s="331">
        <v>0.24383479999999999</v>
      </c>
      <c r="AB16" s="331">
        <v>0.25898330000000003</v>
      </c>
      <c r="AC16" s="331">
        <v>0.37032619999999999</v>
      </c>
      <c r="AD16" s="331">
        <v>0.40823300000000001</v>
      </c>
      <c r="AE16" s="331">
        <v>0.4466117</v>
      </c>
      <c r="AF16" s="331">
        <v>0.44634020000000002</v>
      </c>
      <c r="AG16" s="331">
        <v>0.46076499999999998</v>
      </c>
      <c r="AH16" s="331">
        <v>0.44421389999999999</v>
      </c>
      <c r="AI16" s="331">
        <v>0.39961970000000002</v>
      </c>
      <c r="AJ16" s="331">
        <v>0.3631277</v>
      </c>
      <c r="AK16" s="331">
        <v>0.2856688</v>
      </c>
      <c r="AL16" s="331">
        <v>0.25433060000000002</v>
      </c>
      <c r="AM16" s="331">
        <v>0.26662459999999999</v>
      </c>
      <c r="AN16" s="331">
        <v>0.2951685</v>
      </c>
      <c r="AO16" s="331">
        <v>0.40451179999999998</v>
      </c>
      <c r="AP16" s="331">
        <v>0.4384306</v>
      </c>
      <c r="AQ16" s="331">
        <v>0.47614669999999998</v>
      </c>
      <c r="AR16" s="331">
        <v>0.4746341</v>
      </c>
      <c r="AS16" s="331">
        <v>0.48813329999999999</v>
      </c>
      <c r="AT16" s="331">
        <v>0.4720164</v>
      </c>
      <c r="AU16" s="331">
        <v>0.43311309999999997</v>
      </c>
      <c r="AV16" s="331">
        <v>0.38943830000000002</v>
      </c>
      <c r="AW16" s="331">
        <v>0.30268590000000001</v>
      </c>
      <c r="AX16" s="331">
        <v>0.27023659999999999</v>
      </c>
      <c r="AY16" s="822">
        <v>0.28958200000000001</v>
      </c>
      <c r="AZ16" s="822">
        <v>0.31364940000000002</v>
      </c>
      <c r="BA16" s="822">
        <v>0.44770949999999998</v>
      </c>
      <c r="BB16" s="822">
        <v>0.48145359999999998</v>
      </c>
      <c r="BC16" s="822">
        <v>0.53236399999999995</v>
      </c>
      <c r="BD16" s="822">
        <v>0.53390959999999998</v>
      </c>
      <c r="BE16" s="306">
        <v>0.55208780000000002</v>
      </c>
      <c r="BF16" s="306">
        <v>0.53506370000000003</v>
      </c>
      <c r="BG16" s="306">
        <v>0.48295909999999997</v>
      </c>
      <c r="BH16" s="306">
        <v>0.43932070000000001</v>
      </c>
      <c r="BI16" s="306">
        <v>0.34330650000000001</v>
      </c>
      <c r="BJ16" s="306">
        <v>0.30841249999999998</v>
      </c>
      <c r="BK16" s="306">
        <v>0.3260363</v>
      </c>
      <c r="BL16" s="306">
        <v>0.34824310000000003</v>
      </c>
      <c r="BM16" s="306">
        <v>0.49143550000000003</v>
      </c>
      <c r="BN16" s="306">
        <v>0.53138680000000005</v>
      </c>
      <c r="BO16" s="306">
        <v>0.58508039999999994</v>
      </c>
      <c r="BP16" s="306">
        <v>0.58523650000000005</v>
      </c>
      <c r="BQ16" s="306">
        <v>0.60377510000000001</v>
      </c>
      <c r="BR16" s="306">
        <v>0.58432229999999996</v>
      </c>
      <c r="BS16" s="306">
        <v>0.52701699999999996</v>
      </c>
      <c r="BT16" s="306">
        <v>0.4790122</v>
      </c>
      <c r="BU16" s="306">
        <v>0.37450529999999999</v>
      </c>
      <c r="BV16" s="306">
        <v>0.33620139999999998</v>
      </c>
    </row>
    <row r="17" spans="1:74" ht="11.05" customHeight="1" x14ac:dyDescent="0.2">
      <c r="A17" s="177"/>
      <c r="B17" s="674"/>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822"/>
      <c r="AZ17" s="822"/>
      <c r="BA17" s="822"/>
      <c r="BB17" s="822"/>
      <c r="BC17" s="822"/>
      <c r="BD17" s="822"/>
      <c r="BE17" s="306"/>
      <c r="BF17" s="306"/>
      <c r="BG17" s="306"/>
      <c r="BH17" s="306"/>
      <c r="BI17" s="306"/>
      <c r="BJ17" s="306"/>
      <c r="BK17" s="306"/>
      <c r="BL17" s="306"/>
      <c r="BM17" s="306"/>
      <c r="BN17" s="306"/>
      <c r="BO17" s="306"/>
      <c r="BP17" s="306"/>
      <c r="BQ17" s="306"/>
      <c r="BR17" s="306"/>
      <c r="BS17" s="306"/>
      <c r="BT17" s="306"/>
      <c r="BU17" s="306"/>
      <c r="BV17" s="306"/>
    </row>
    <row r="18" spans="1:74" s="183" customFormat="1" ht="11.05" customHeight="1" x14ac:dyDescent="0.2">
      <c r="A18" s="177" t="s">
        <v>898</v>
      </c>
      <c r="B18" s="390" t="s">
        <v>899</v>
      </c>
      <c r="C18" s="331">
        <v>19.378392391999999</v>
      </c>
      <c r="D18" s="331">
        <v>17.010111607999999</v>
      </c>
      <c r="E18" s="331">
        <v>8.9508451089999994</v>
      </c>
      <c r="F18" s="331">
        <v>13.30347072</v>
      </c>
      <c r="G18" s="331">
        <v>22.753515687</v>
      </c>
      <c r="H18" s="331">
        <v>28.098885360000001</v>
      </c>
      <c r="I18" s="331">
        <v>23.412052841000001</v>
      </c>
      <c r="J18" s="331">
        <v>22.608398177000002</v>
      </c>
      <c r="K18" s="331">
        <v>2.6522441400000001</v>
      </c>
      <c r="L18" s="331">
        <v>9.4396791800000006</v>
      </c>
      <c r="M18" s="331">
        <v>16.632551459999998</v>
      </c>
      <c r="N18" s="331">
        <v>19.981512519999999</v>
      </c>
      <c r="O18" s="331">
        <v>25.710062691000001</v>
      </c>
      <c r="P18" s="331">
        <v>9.4372687079999995</v>
      </c>
      <c r="Q18" s="331">
        <v>10.639892725999999</v>
      </c>
      <c r="R18" s="331">
        <v>10.70230767</v>
      </c>
      <c r="S18" s="331">
        <v>23.786415754</v>
      </c>
      <c r="T18" s="331">
        <v>24.72237303</v>
      </c>
      <c r="U18" s="331">
        <v>26.657743386</v>
      </c>
      <c r="V18" s="331">
        <v>15.860364242999999</v>
      </c>
      <c r="W18" s="331">
        <v>3.6397852199999998</v>
      </c>
      <c r="X18" s="331">
        <v>8.4741046650000005</v>
      </c>
      <c r="Y18" s="331">
        <v>20.594661810000002</v>
      </c>
      <c r="Z18" s="331">
        <v>24.759794302</v>
      </c>
      <c r="AA18" s="331">
        <v>14.239455276999999</v>
      </c>
      <c r="AB18" s="331">
        <v>9.1498813000000006</v>
      </c>
      <c r="AC18" s="331">
        <v>16.285024222000001</v>
      </c>
      <c r="AD18" s="331">
        <v>12.798939239999999</v>
      </c>
      <c r="AE18" s="331">
        <v>20.241633427</v>
      </c>
      <c r="AF18" s="331">
        <v>20.461410449999999</v>
      </c>
      <c r="AG18" s="331">
        <v>27.011400035000001</v>
      </c>
      <c r="AH18" s="331">
        <v>19.360067734000001</v>
      </c>
      <c r="AI18" s="331">
        <v>2.3299607099999999</v>
      </c>
      <c r="AJ18" s="331">
        <v>7.478688279</v>
      </c>
      <c r="AK18" s="331">
        <v>15.57081129</v>
      </c>
      <c r="AL18" s="331">
        <v>26.076045467</v>
      </c>
      <c r="AM18" s="331">
        <v>25.988144687999998</v>
      </c>
      <c r="AN18" s="331">
        <v>7.5910190039999996</v>
      </c>
      <c r="AO18" s="331">
        <v>16.737239945999999</v>
      </c>
      <c r="AP18" s="331">
        <v>12.94842639</v>
      </c>
      <c r="AQ18" s="331">
        <v>22.128748321</v>
      </c>
      <c r="AR18" s="331">
        <v>26.309808270000001</v>
      </c>
      <c r="AS18" s="331">
        <v>24.386455598000001</v>
      </c>
      <c r="AT18" s="331">
        <v>20.612613992</v>
      </c>
      <c r="AU18" s="331">
        <v>8.01555441</v>
      </c>
      <c r="AV18" s="331">
        <v>10.447510477</v>
      </c>
      <c r="AW18" s="331">
        <v>20.334990000000001</v>
      </c>
      <c r="AX18" s="331">
        <v>24.961585795000001</v>
      </c>
      <c r="AY18" s="822">
        <v>30.987399336999999</v>
      </c>
      <c r="AZ18" s="822">
        <v>10.569205891999999</v>
      </c>
      <c r="BA18" s="822">
        <v>16.835418581999999</v>
      </c>
      <c r="BB18" s="822">
        <v>18.275659871999999</v>
      </c>
      <c r="BC18" s="822">
        <v>20.00386</v>
      </c>
      <c r="BD18" s="822">
        <v>26.141200000000001</v>
      </c>
      <c r="BE18" s="306">
        <v>22.468229999999998</v>
      </c>
      <c r="BF18" s="306">
        <v>20.452459999999999</v>
      </c>
      <c r="BG18" s="306">
        <v>8.0697069999999993</v>
      </c>
      <c r="BH18" s="306">
        <v>10.26698</v>
      </c>
      <c r="BI18" s="306">
        <v>19.9178</v>
      </c>
      <c r="BJ18" s="306">
        <v>24.67876</v>
      </c>
      <c r="BK18" s="306">
        <v>25.88457</v>
      </c>
      <c r="BL18" s="306">
        <v>9.414199</v>
      </c>
      <c r="BM18" s="306">
        <v>17.569310000000002</v>
      </c>
      <c r="BN18" s="306">
        <v>18.192150000000002</v>
      </c>
      <c r="BO18" s="306">
        <v>21.255680000000002</v>
      </c>
      <c r="BP18" s="306">
        <v>26.785889999999998</v>
      </c>
      <c r="BQ18" s="306">
        <v>24.49485</v>
      </c>
      <c r="BR18" s="306">
        <v>21.585730000000002</v>
      </c>
      <c r="BS18" s="306">
        <v>8.3561949999999996</v>
      </c>
      <c r="BT18" s="306">
        <v>10.536860000000001</v>
      </c>
      <c r="BU18" s="306">
        <v>20.736470000000001</v>
      </c>
      <c r="BV18" s="306">
        <v>25.684539999999998</v>
      </c>
    </row>
    <row r="19" spans="1:74" ht="11.05" customHeight="1" x14ac:dyDescent="0.2">
      <c r="A19" s="267"/>
      <c r="B19" s="67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858"/>
      <c r="AZ19" s="858"/>
      <c r="BA19" s="858"/>
      <c r="BB19" s="858"/>
      <c r="BC19" s="858"/>
      <c r="BD19" s="858"/>
      <c r="BE19" s="388"/>
      <c r="BF19" s="388"/>
      <c r="BG19" s="388"/>
      <c r="BH19" s="388"/>
      <c r="BI19" s="388"/>
      <c r="BJ19" s="388"/>
      <c r="BK19" s="388"/>
      <c r="BL19" s="388"/>
      <c r="BM19" s="388"/>
      <c r="BN19" s="388"/>
      <c r="BO19" s="388"/>
      <c r="BP19" s="388"/>
      <c r="BQ19" s="388"/>
      <c r="BR19" s="388"/>
      <c r="BS19" s="388"/>
      <c r="BT19" s="388"/>
      <c r="BU19" s="388"/>
      <c r="BV19" s="388"/>
    </row>
    <row r="20" spans="1:74" ht="11.05" customHeight="1" x14ac:dyDescent="0.2">
      <c r="A20" s="267"/>
      <c r="B20" s="39" t="s">
        <v>900</v>
      </c>
      <c r="C20" s="385"/>
      <c r="D20" s="385"/>
      <c r="E20" s="385"/>
      <c r="F20" s="385"/>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858"/>
      <c r="AZ20" s="858"/>
      <c r="BA20" s="858"/>
      <c r="BB20" s="858"/>
      <c r="BC20" s="858"/>
      <c r="BD20" s="858"/>
      <c r="BE20" s="388"/>
      <c r="BF20" s="388"/>
      <c r="BG20" s="388"/>
      <c r="BH20" s="388"/>
      <c r="BI20" s="388"/>
      <c r="BJ20" s="388"/>
      <c r="BK20" s="388"/>
      <c r="BL20" s="388"/>
      <c r="BM20" s="388"/>
      <c r="BN20" s="388"/>
      <c r="BO20" s="388"/>
      <c r="BP20" s="388"/>
      <c r="BQ20" s="388"/>
      <c r="BR20" s="388"/>
      <c r="BS20" s="388"/>
      <c r="BT20" s="388"/>
      <c r="BU20" s="388"/>
      <c r="BV20" s="388"/>
    </row>
    <row r="21" spans="1:74" s="229" customFormat="1" ht="11.05" customHeight="1" x14ac:dyDescent="0.2">
      <c r="A21" s="393" t="s">
        <v>901</v>
      </c>
      <c r="B21" s="394" t="s">
        <v>902</v>
      </c>
      <c r="C21" s="74">
        <v>333.97652964000002</v>
      </c>
      <c r="D21" s="74">
        <v>309.81628327999999</v>
      </c>
      <c r="E21" s="74">
        <v>306.27265677999998</v>
      </c>
      <c r="F21" s="74">
        <v>283.32878970000002</v>
      </c>
      <c r="G21" s="74">
        <v>301.12229180000003</v>
      </c>
      <c r="H21" s="74">
        <v>350.19926939999999</v>
      </c>
      <c r="I21" s="74">
        <v>386.62592275999998</v>
      </c>
      <c r="J21" s="74">
        <v>393.62794143000002</v>
      </c>
      <c r="K21" s="74">
        <v>347.8322928</v>
      </c>
      <c r="L21" s="74">
        <v>313.61334202</v>
      </c>
      <c r="M21" s="74">
        <v>298.83886619999998</v>
      </c>
      <c r="N21" s="74">
        <v>319.53513530999999</v>
      </c>
      <c r="O21" s="74">
        <v>351.05317196999999</v>
      </c>
      <c r="P21" s="74">
        <v>316.69410332000001</v>
      </c>
      <c r="Q21" s="74">
        <v>315.88662285999999</v>
      </c>
      <c r="R21" s="74">
        <v>295.78754823000003</v>
      </c>
      <c r="S21" s="74">
        <v>321.16389452999999</v>
      </c>
      <c r="T21" s="74">
        <v>358.7958405</v>
      </c>
      <c r="U21" s="74">
        <v>401.78163520999999</v>
      </c>
      <c r="V21" s="74">
        <v>402.18586777000002</v>
      </c>
      <c r="W21" s="74">
        <v>351.85255110000003</v>
      </c>
      <c r="X21" s="74">
        <v>308.36292376</v>
      </c>
      <c r="Y21" s="74">
        <v>303.81234330000001</v>
      </c>
      <c r="Z21" s="74">
        <v>339.51826820000002</v>
      </c>
      <c r="AA21" s="74">
        <v>336.83029198999998</v>
      </c>
      <c r="AB21" s="74">
        <v>303.57058452000001</v>
      </c>
      <c r="AC21" s="74">
        <v>317.84169924000003</v>
      </c>
      <c r="AD21" s="74">
        <v>290.88152616000002</v>
      </c>
      <c r="AE21" s="74">
        <v>309.75653442999999</v>
      </c>
      <c r="AF21" s="74">
        <v>340.32945749999999</v>
      </c>
      <c r="AG21" s="74">
        <v>399.44030565000003</v>
      </c>
      <c r="AH21" s="74">
        <v>404.70589620999999</v>
      </c>
      <c r="AI21" s="74">
        <v>358.08416130000001</v>
      </c>
      <c r="AJ21" s="74">
        <v>319.27567089000001</v>
      </c>
      <c r="AK21" s="74">
        <v>305.67922979999997</v>
      </c>
      <c r="AL21" s="74">
        <v>324.77615992</v>
      </c>
      <c r="AM21" s="74">
        <v>356.18310994000001</v>
      </c>
      <c r="AN21" s="74">
        <v>313.46856783999999</v>
      </c>
      <c r="AO21" s="74">
        <v>307.22682974999998</v>
      </c>
      <c r="AP21" s="74">
        <v>295.92300320999999</v>
      </c>
      <c r="AQ21" s="74">
        <v>323.72579218999999</v>
      </c>
      <c r="AR21" s="74">
        <v>365.21434799999997</v>
      </c>
      <c r="AS21" s="74">
        <v>408.55625244999999</v>
      </c>
      <c r="AT21" s="74">
        <v>405.08014557000001</v>
      </c>
      <c r="AU21" s="74">
        <v>353.69583870000002</v>
      </c>
      <c r="AV21" s="74">
        <v>325.56251987000002</v>
      </c>
      <c r="AW21" s="74">
        <v>304.34913119999999</v>
      </c>
      <c r="AX21" s="74">
        <v>338.40908789000002</v>
      </c>
      <c r="AY21" s="580">
        <v>373.35589628999998</v>
      </c>
      <c r="AZ21" s="580">
        <v>330.46581456000001</v>
      </c>
      <c r="BA21" s="580">
        <v>318.00896677999998</v>
      </c>
      <c r="BB21" s="580">
        <v>304.37595649000002</v>
      </c>
      <c r="BC21" s="580">
        <v>322.73480000000001</v>
      </c>
      <c r="BD21" s="580">
        <v>365.596</v>
      </c>
      <c r="BE21" s="341">
        <v>411.09010000000001</v>
      </c>
      <c r="BF21" s="341">
        <v>414.4821</v>
      </c>
      <c r="BG21" s="341">
        <v>362.61349999999999</v>
      </c>
      <c r="BH21" s="341">
        <v>331.14139999999998</v>
      </c>
      <c r="BI21" s="341">
        <v>311.58730000000003</v>
      </c>
      <c r="BJ21" s="341">
        <v>343.53660000000002</v>
      </c>
      <c r="BK21" s="341">
        <v>362.78399999999999</v>
      </c>
      <c r="BL21" s="341">
        <v>325.8691</v>
      </c>
      <c r="BM21" s="341">
        <v>325.88920000000002</v>
      </c>
      <c r="BN21" s="341">
        <v>308.87279999999998</v>
      </c>
      <c r="BO21" s="341">
        <v>335.46190000000001</v>
      </c>
      <c r="BP21" s="341">
        <v>376.60629999999998</v>
      </c>
      <c r="BQ21" s="341">
        <v>428.33749999999998</v>
      </c>
      <c r="BR21" s="341">
        <v>428.37650000000002</v>
      </c>
      <c r="BS21" s="341">
        <v>372.71140000000003</v>
      </c>
      <c r="BT21" s="341">
        <v>340.45089999999999</v>
      </c>
      <c r="BU21" s="341">
        <v>320.1413</v>
      </c>
      <c r="BV21" s="341">
        <v>352.46660000000003</v>
      </c>
    </row>
    <row r="22" spans="1:74" s="229" customFormat="1" ht="11.05" customHeight="1" x14ac:dyDescent="0.2">
      <c r="A22" s="393" t="s">
        <v>903</v>
      </c>
      <c r="B22" s="674" t="s">
        <v>904</v>
      </c>
      <c r="C22" s="74">
        <v>321.49647555000001</v>
      </c>
      <c r="D22" s="74">
        <v>299.69803444000001</v>
      </c>
      <c r="E22" s="74">
        <v>295.34500172000003</v>
      </c>
      <c r="F22" s="74">
        <v>272.77869642000002</v>
      </c>
      <c r="G22" s="74">
        <v>290.06060196999999</v>
      </c>
      <c r="H22" s="74">
        <v>338.41538009999999</v>
      </c>
      <c r="I22" s="74">
        <v>373.94829915999998</v>
      </c>
      <c r="J22" s="74">
        <v>381.03930364000001</v>
      </c>
      <c r="K22" s="74">
        <v>336.44401049999999</v>
      </c>
      <c r="L22" s="74">
        <v>302.12747064000001</v>
      </c>
      <c r="M22" s="74">
        <v>287.13380022000001</v>
      </c>
      <c r="N22" s="74">
        <v>307.38717882999998</v>
      </c>
      <c r="O22" s="74">
        <v>338.65604629000001</v>
      </c>
      <c r="P22" s="74">
        <v>305.86307052000001</v>
      </c>
      <c r="Q22" s="74">
        <v>304.30002693</v>
      </c>
      <c r="R22" s="74">
        <v>284.93286675000002</v>
      </c>
      <c r="S22" s="74">
        <v>309.69695397999999</v>
      </c>
      <c r="T22" s="74">
        <v>347.10633239999999</v>
      </c>
      <c r="U22" s="74">
        <v>389.21417475999999</v>
      </c>
      <c r="V22" s="74">
        <v>389.62628224999997</v>
      </c>
      <c r="W22" s="74">
        <v>340.5438408</v>
      </c>
      <c r="X22" s="74">
        <v>297.19594413999999</v>
      </c>
      <c r="Y22" s="74">
        <v>292.25774616000001</v>
      </c>
      <c r="Z22" s="74">
        <v>327.77578440000002</v>
      </c>
      <c r="AA22" s="74">
        <v>325.41464490999999</v>
      </c>
      <c r="AB22" s="74">
        <v>292.94566196</v>
      </c>
      <c r="AC22" s="74">
        <v>306.45394246000001</v>
      </c>
      <c r="AD22" s="74">
        <v>280.81114790999999</v>
      </c>
      <c r="AE22" s="74">
        <v>298.70556958999998</v>
      </c>
      <c r="AF22" s="74">
        <v>328.79808359999998</v>
      </c>
      <c r="AG22" s="74">
        <v>387.25610719000002</v>
      </c>
      <c r="AH22" s="74">
        <v>392.43603389999998</v>
      </c>
      <c r="AI22" s="74">
        <v>346.47644129999998</v>
      </c>
      <c r="AJ22" s="74">
        <v>308.06540867000001</v>
      </c>
      <c r="AK22" s="74">
        <v>294.24848558999997</v>
      </c>
      <c r="AL22" s="74">
        <v>312.64183487999998</v>
      </c>
      <c r="AM22" s="74">
        <v>343.71815966999998</v>
      </c>
      <c r="AN22" s="74">
        <v>302.44064562</v>
      </c>
      <c r="AO22" s="74">
        <v>296.19116072999998</v>
      </c>
      <c r="AP22" s="74">
        <v>285.07487085000002</v>
      </c>
      <c r="AQ22" s="74">
        <v>312.57294141</v>
      </c>
      <c r="AR22" s="74">
        <v>354.28685760000002</v>
      </c>
      <c r="AS22" s="74">
        <v>396.79957095999998</v>
      </c>
      <c r="AT22" s="74">
        <v>392.87723147999998</v>
      </c>
      <c r="AU22" s="74">
        <v>342.64299749999998</v>
      </c>
      <c r="AV22" s="74">
        <v>315.38912958999998</v>
      </c>
      <c r="AW22" s="74">
        <v>293.54861600999999</v>
      </c>
      <c r="AX22" s="74">
        <v>326.34767826000001</v>
      </c>
      <c r="AY22" s="580">
        <v>361.12290724000002</v>
      </c>
      <c r="AZ22" s="580">
        <v>319.74205452000001</v>
      </c>
      <c r="BA22" s="580">
        <v>306.65232996999998</v>
      </c>
      <c r="BB22" s="580">
        <v>293.84943967999999</v>
      </c>
      <c r="BC22" s="580">
        <v>311.40584287000001</v>
      </c>
      <c r="BD22" s="580">
        <v>354.01220912999997</v>
      </c>
      <c r="BE22" s="341">
        <v>398.74610000000001</v>
      </c>
      <c r="BF22" s="341">
        <v>402.07190000000003</v>
      </c>
      <c r="BG22" s="341">
        <v>351.28100000000001</v>
      </c>
      <c r="BH22" s="341">
        <v>320.2364</v>
      </c>
      <c r="BI22" s="341">
        <v>300.28620000000001</v>
      </c>
      <c r="BJ22" s="341">
        <v>331.40640000000002</v>
      </c>
      <c r="BK22" s="341">
        <v>350.86239999999998</v>
      </c>
      <c r="BL22" s="341">
        <v>315.13920000000002</v>
      </c>
      <c r="BM22" s="341">
        <v>314.726</v>
      </c>
      <c r="BN22" s="341">
        <v>298.25099999999998</v>
      </c>
      <c r="BO22" s="341">
        <v>324.14960000000002</v>
      </c>
      <c r="BP22" s="341">
        <v>365.08049999999997</v>
      </c>
      <c r="BQ22" s="341">
        <v>416.07119999999998</v>
      </c>
      <c r="BR22" s="341">
        <v>416.05160000000001</v>
      </c>
      <c r="BS22" s="341">
        <v>361.45650000000001</v>
      </c>
      <c r="BT22" s="341">
        <v>329.62290000000002</v>
      </c>
      <c r="BU22" s="341">
        <v>308.90339999999998</v>
      </c>
      <c r="BV22" s="341">
        <v>340.40640000000002</v>
      </c>
    </row>
    <row r="23" spans="1:74" ht="11.05" customHeight="1" x14ac:dyDescent="0.2">
      <c r="A23" s="262" t="s">
        <v>905</v>
      </c>
      <c r="B23" s="673" t="s">
        <v>906</v>
      </c>
      <c r="C23" s="331">
        <v>136.68235149</v>
      </c>
      <c r="D23" s="331">
        <v>126.54955735999999</v>
      </c>
      <c r="E23" s="331">
        <v>114.37398007</v>
      </c>
      <c r="F23" s="331">
        <v>93.890880019999997</v>
      </c>
      <c r="G23" s="331">
        <v>101.16029415</v>
      </c>
      <c r="H23" s="331">
        <v>132.15348567000001</v>
      </c>
      <c r="I23" s="331">
        <v>154.49457176000001</v>
      </c>
      <c r="J23" s="331">
        <v>157.79177211000001</v>
      </c>
      <c r="K23" s="331">
        <v>131.11130374000001</v>
      </c>
      <c r="L23" s="331">
        <v>103.99221442</v>
      </c>
      <c r="M23" s="331">
        <v>100.59096642</v>
      </c>
      <c r="N23" s="331">
        <v>117.69550511</v>
      </c>
      <c r="O23" s="331">
        <v>140.50406917999999</v>
      </c>
      <c r="P23" s="331">
        <v>125.34230287</v>
      </c>
      <c r="Q23" s="331">
        <v>111.43858992</v>
      </c>
      <c r="R23" s="331">
        <v>97.431844069999997</v>
      </c>
      <c r="S23" s="331">
        <v>110.07073411</v>
      </c>
      <c r="T23" s="331">
        <v>136.31028785999999</v>
      </c>
      <c r="U23" s="331">
        <v>164.27657787999999</v>
      </c>
      <c r="V23" s="331">
        <v>160.27146691999999</v>
      </c>
      <c r="W23" s="331">
        <v>129.24131835</v>
      </c>
      <c r="X23" s="331">
        <v>99.792191209999999</v>
      </c>
      <c r="Y23" s="331">
        <v>103.15207773</v>
      </c>
      <c r="Z23" s="331">
        <v>131.40170252999999</v>
      </c>
      <c r="AA23" s="331">
        <v>131.63774264</v>
      </c>
      <c r="AB23" s="331">
        <v>112.10518084</v>
      </c>
      <c r="AC23" s="331">
        <v>110.41692320999999</v>
      </c>
      <c r="AD23" s="331">
        <v>96.195859609999999</v>
      </c>
      <c r="AE23" s="331">
        <v>100.23051298999999</v>
      </c>
      <c r="AF23" s="331">
        <v>121.31961101</v>
      </c>
      <c r="AG23" s="331">
        <v>159.71483354</v>
      </c>
      <c r="AH23" s="331">
        <v>161.46019195</v>
      </c>
      <c r="AI23" s="331">
        <v>132.80700633999999</v>
      </c>
      <c r="AJ23" s="331">
        <v>103.3137742</v>
      </c>
      <c r="AK23" s="331">
        <v>101.90658738</v>
      </c>
      <c r="AL23" s="331">
        <v>118.91696047000001</v>
      </c>
      <c r="AM23" s="331">
        <v>142.94754576</v>
      </c>
      <c r="AN23" s="331">
        <v>116.11035056999999</v>
      </c>
      <c r="AO23" s="331">
        <v>102.62490212</v>
      </c>
      <c r="AP23" s="331">
        <v>95.053382330000005</v>
      </c>
      <c r="AQ23" s="331">
        <v>107.86178649999999</v>
      </c>
      <c r="AR23" s="331">
        <v>139.14905052</v>
      </c>
      <c r="AS23" s="331">
        <v>165.59214327999999</v>
      </c>
      <c r="AT23" s="331">
        <v>159.64342134</v>
      </c>
      <c r="AU23" s="331">
        <v>128.32574782</v>
      </c>
      <c r="AV23" s="331">
        <v>106.87435782999999</v>
      </c>
      <c r="AW23" s="331">
        <v>99.355725800000002</v>
      </c>
      <c r="AX23" s="331">
        <v>126.06845674</v>
      </c>
      <c r="AY23" s="822">
        <v>152.64799196000001</v>
      </c>
      <c r="AZ23" s="822">
        <v>127.79732054999999</v>
      </c>
      <c r="BA23" s="822">
        <v>109.1762854</v>
      </c>
      <c r="BB23" s="822">
        <v>97.467695300000003</v>
      </c>
      <c r="BC23" s="822">
        <v>104.4639322</v>
      </c>
      <c r="BD23" s="822">
        <v>135.94727965999999</v>
      </c>
      <c r="BE23" s="306">
        <v>161.00659999999999</v>
      </c>
      <c r="BF23" s="306">
        <v>162.08449999999999</v>
      </c>
      <c r="BG23" s="306">
        <v>130.02350000000001</v>
      </c>
      <c r="BH23" s="306">
        <v>106.8917</v>
      </c>
      <c r="BI23" s="306">
        <v>101.5891</v>
      </c>
      <c r="BJ23" s="306">
        <v>128.36750000000001</v>
      </c>
      <c r="BK23" s="306">
        <v>140.07589999999999</v>
      </c>
      <c r="BL23" s="306">
        <v>119.50530000000001</v>
      </c>
      <c r="BM23" s="306">
        <v>111.2829</v>
      </c>
      <c r="BN23" s="306">
        <v>98.668509999999998</v>
      </c>
      <c r="BO23" s="306">
        <v>105.1602</v>
      </c>
      <c r="BP23" s="306">
        <v>135.5924</v>
      </c>
      <c r="BQ23" s="306">
        <v>167.73910000000001</v>
      </c>
      <c r="BR23" s="306">
        <v>165.85419999999999</v>
      </c>
      <c r="BS23" s="306">
        <v>130.40430000000001</v>
      </c>
      <c r="BT23" s="306">
        <v>107.1238</v>
      </c>
      <c r="BU23" s="306">
        <v>101.622</v>
      </c>
      <c r="BV23" s="306">
        <v>128.25239999999999</v>
      </c>
    </row>
    <row r="24" spans="1:74" ht="11.05" customHeight="1" x14ac:dyDescent="0.2">
      <c r="A24" s="177" t="s">
        <v>907</v>
      </c>
      <c r="B24" s="673" t="s">
        <v>887</v>
      </c>
      <c r="C24" s="331">
        <v>104.49764718</v>
      </c>
      <c r="D24" s="331">
        <v>98.355677380000003</v>
      </c>
      <c r="E24" s="331">
        <v>102.87723446</v>
      </c>
      <c r="F24" s="331">
        <v>98.721379159999998</v>
      </c>
      <c r="G24" s="331">
        <v>104.71120892</v>
      </c>
      <c r="H24" s="331">
        <v>119.05269115999999</v>
      </c>
      <c r="I24" s="331">
        <v>127.85573406</v>
      </c>
      <c r="J24" s="331">
        <v>131.11112134999999</v>
      </c>
      <c r="K24" s="331">
        <v>118.9886836</v>
      </c>
      <c r="L24" s="331">
        <v>112.24647543</v>
      </c>
      <c r="M24" s="331">
        <v>103.50607832999999</v>
      </c>
      <c r="N24" s="331">
        <v>106.51556746</v>
      </c>
      <c r="O24" s="331">
        <v>113.60509057</v>
      </c>
      <c r="P24" s="331">
        <v>103.06262117999999</v>
      </c>
      <c r="Q24" s="331">
        <v>108.60313764</v>
      </c>
      <c r="R24" s="331">
        <v>104.56587138</v>
      </c>
      <c r="S24" s="331">
        <v>113.00720865</v>
      </c>
      <c r="T24" s="331">
        <v>121.56717173</v>
      </c>
      <c r="U24" s="331">
        <v>133.95171139000001</v>
      </c>
      <c r="V24" s="331">
        <v>135.67595263000001</v>
      </c>
      <c r="W24" s="331">
        <v>124.19527521000001</v>
      </c>
      <c r="X24" s="331">
        <v>111.85135757</v>
      </c>
      <c r="Y24" s="331">
        <v>106.85796302999999</v>
      </c>
      <c r="Z24" s="331">
        <v>113.92945207</v>
      </c>
      <c r="AA24" s="331">
        <v>112.78971684</v>
      </c>
      <c r="AB24" s="331">
        <v>103.83028427000001</v>
      </c>
      <c r="AC24" s="331">
        <v>112.64296369</v>
      </c>
      <c r="AD24" s="331">
        <v>104.09076447</v>
      </c>
      <c r="AE24" s="331">
        <v>113.24271739</v>
      </c>
      <c r="AF24" s="331">
        <v>120.70658422</v>
      </c>
      <c r="AG24" s="331">
        <v>136.39420265999999</v>
      </c>
      <c r="AH24" s="331">
        <v>138.38957192000001</v>
      </c>
      <c r="AI24" s="331">
        <v>126.54578748</v>
      </c>
      <c r="AJ24" s="331">
        <v>118.20785266999999</v>
      </c>
      <c r="AK24" s="331">
        <v>109.75648323</v>
      </c>
      <c r="AL24" s="331">
        <v>111.51182664</v>
      </c>
      <c r="AM24" s="331">
        <v>117.80892261</v>
      </c>
      <c r="AN24" s="331">
        <v>107.74007704</v>
      </c>
      <c r="AO24" s="331">
        <v>110.05558969000001</v>
      </c>
      <c r="AP24" s="331">
        <v>107.37962449</v>
      </c>
      <c r="AQ24" s="331">
        <v>116.42745564000001</v>
      </c>
      <c r="AR24" s="331">
        <v>126.30266700999999</v>
      </c>
      <c r="AS24" s="331">
        <v>137.86027417</v>
      </c>
      <c r="AT24" s="331">
        <v>138.9357502</v>
      </c>
      <c r="AU24" s="331">
        <v>125.91651292</v>
      </c>
      <c r="AV24" s="331">
        <v>119.61645668</v>
      </c>
      <c r="AW24" s="331">
        <v>110.38071626999999</v>
      </c>
      <c r="AX24" s="331">
        <v>115.58271238</v>
      </c>
      <c r="AY24" s="822">
        <v>123.31289099999999</v>
      </c>
      <c r="AZ24" s="822">
        <v>111.92188891000001</v>
      </c>
      <c r="BA24" s="822">
        <v>113.32480717</v>
      </c>
      <c r="BB24" s="822">
        <v>111.46540898000001</v>
      </c>
      <c r="BC24" s="822">
        <v>117.90381995</v>
      </c>
      <c r="BD24" s="822">
        <v>127.51850112</v>
      </c>
      <c r="BE24" s="306">
        <v>141.3682</v>
      </c>
      <c r="BF24" s="306">
        <v>143.34450000000001</v>
      </c>
      <c r="BG24" s="306">
        <v>130.40309999999999</v>
      </c>
      <c r="BH24" s="306">
        <v>122.5471</v>
      </c>
      <c r="BI24" s="306">
        <v>113.37139999999999</v>
      </c>
      <c r="BJ24" s="306">
        <v>117.9186</v>
      </c>
      <c r="BK24" s="306">
        <v>124.4263</v>
      </c>
      <c r="BL24" s="306">
        <v>114.515</v>
      </c>
      <c r="BM24" s="306">
        <v>118.20829999999999</v>
      </c>
      <c r="BN24" s="306">
        <v>113.9324</v>
      </c>
      <c r="BO24" s="306">
        <v>126.2007</v>
      </c>
      <c r="BP24" s="306">
        <v>135.6335</v>
      </c>
      <c r="BQ24" s="306">
        <v>149.35050000000001</v>
      </c>
      <c r="BR24" s="306">
        <v>150.77160000000001</v>
      </c>
      <c r="BS24" s="306">
        <v>137.31530000000001</v>
      </c>
      <c r="BT24" s="306">
        <v>128.88570000000001</v>
      </c>
      <c r="BU24" s="306">
        <v>119.3018</v>
      </c>
      <c r="BV24" s="306">
        <v>124.24809999999999</v>
      </c>
    </row>
    <row r="25" spans="1:74" ht="11.05" customHeight="1" x14ac:dyDescent="0.2">
      <c r="A25" s="177" t="s">
        <v>908</v>
      </c>
      <c r="B25" s="673" t="s">
        <v>885</v>
      </c>
      <c r="C25" s="331">
        <v>79.749530280000002</v>
      </c>
      <c r="D25" s="331">
        <v>74.245261900000003</v>
      </c>
      <c r="E25" s="331">
        <v>77.551521989999998</v>
      </c>
      <c r="F25" s="331">
        <v>79.660859070000001</v>
      </c>
      <c r="G25" s="331">
        <v>83.70251055</v>
      </c>
      <c r="H25" s="331">
        <v>86.70160946</v>
      </c>
      <c r="I25" s="331">
        <v>91.052252139999993</v>
      </c>
      <c r="J25" s="331">
        <v>91.576366730000004</v>
      </c>
      <c r="K25" s="331">
        <v>85.817139620000006</v>
      </c>
      <c r="L25" s="331">
        <v>85.355969090000002</v>
      </c>
      <c r="M25" s="331">
        <v>82.545235070000004</v>
      </c>
      <c r="N25" s="331">
        <v>82.6552346</v>
      </c>
      <c r="O25" s="331">
        <v>83.982005900000004</v>
      </c>
      <c r="P25" s="331">
        <v>76.892528760000005</v>
      </c>
      <c r="Q25" s="331">
        <v>83.679089809999994</v>
      </c>
      <c r="R25" s="331">
        <v>82.422106670000005</v>
      </c>
      <c r="S25" s="331">
        <v>86.089694059999999</v>
      </c>
      <c r="T25" s="331">
        <v>88.715713239999999</v>
      </c>
      <c r="U25" s="331">
        <v>90.419842950000003</v>
      </c>
      <c r="V25" s="331">
        <v>93.143141189999994</v>
      </c>
      <c r="W25" s="331">
        <v>86.549522679999995</v>
      </c>
      <c r="X25" s="331">
        <v>85.017015029999996</v>
      </c>
      <c r="Y25" s="331">
        <v>81.701399429999995</v>
      </c>
      <c r="Z25" s="331">
        <v>81.851926710000001</v>
      </c>
      <c r="AA25" s="331">
        <v>80.407960110000005</v>
      </c>
      <c r="AB25" s="331">
        <v>76.449236850000005</v>
      </c>
      <c r="AC25" s="331">
        <v>82.817079179999993</v>
      </c>
      <c r="AD25" s="331">
        <v>80.011062550000005</v>
      </c>
      <c r="AE25" s="331">
        <v>84.70357577</v>
      </c>
      <c r="AF25" s="331">
        <v>86.193146010000007</v>
      </c>
      <c r="AG25" s="331">
        <v>90.526453549999999</v>
      </c>
      <c r="AH25" s="331">
        <v>92.008705259999999</v>
      </c>
      <c r="AI25" s="331">
        <v>86.472080500000004</v>
      </c>
      <c r="AJ25" s="331">
        <v>85.978380979999997</v>
      </c>
      <c r="AK25" s="331">
        <v>82.036277740000003</v>
      </c>
      <c r="AL25" s="331">
        <v>81.651676019999996</v>
      </c>
      <c r="AM25" s="331">
        <v>82.350854639999994</v>
      </c>
      <c r="AN25" s="331">
        <v>78.04951939</v>
      </c>
      <c r="AO25" s="331">
        <v>82.911473209999997</v>
      </c>
      <c r="AP25" s="331">
        <v>82.10415974</v>
      </c>
      <c r="AQ25" s="331">
        <v>87.686832150000001</v>
      </c>
      <c r="AR25" s="331">
        <v>88.264573389999995</v>
      </c>
      <c r="AS25" s="331">
        <v>92.706229570000005</v>
      </c>
      <c r="AT25" s="331">
        <v>93.672697810000003</v>
      </c>
      <c r="AU25" s="331">
        <v>87.834413670000004</v>
      </c>
      <c r="AV25" s="331">
        <v>88.327282389999993</v>
      </c>
      <c r="AW25" s="331">
        <v>83.251878700000006</v>
      </c>
      <c r="AX25" s="331">
        <v>84.092705749999993</v>
      </c>
      <c r="AY25" s="822">
        <v>84.528212530000005</v>
      </c>
      <c r="AZ25" s="822">
        <v>79.413567889999996</v>
      </c>
      <c r="BA25" s="822">
        <v>83.534955289999999</v>
      </c>
      <c r="BB25" s="822">
        <v>84.347642879999995</v>
      </c>
      <c r="BC25" s="822">
        <v>88.536332956999999</v>
      </c>
      <c r="BD25" s="822">
        <v>90.020157710000007</v>
      </c>
      <c r="BE25" s="306">
        <v>95.820040000000006</v>
      </c>
      <c r="BF25" s="306">
        <v>96.097499999999997</v>
      </c>
      <c r="BG25" s="306">
        <v>90.316249999999997</v>
      </c>
      <c r="BH25" s="306">
        <v>90.273030000000006</v>
      </c>
      <c r="BI25" s="306">
        <v>84.811639999999997</v>
      </c>
      <c r="BJ25" s="306">
        <v>84.560490000000001</v>
      </c>
      <c r="BK25" s="306">
        <v>85.777799999999999</v>
      </c>
      <c r="BL25" s="306">
        <v>80.551199999999994</v>
      </c>
      <c r="BM25" s="306">
        <v>84.680189999999996</v>
      </c>
      <c r="BN25" s="306">
        <v>85.132339999999999</v>
      </c>
      <c r="BO25" s="306">
        <v>92.277090000000001</v>
      </c>
      <c r="BP25" s="306">
        <v>93.3249</v>
      </c>
      <c r="BQ25" s="306">
        <v>98.429299999999998</v>
      </c>
      <c r="BR25" s="306">
        <v>98.880009999999999</v>
      </c>
      <c r="BS25" s="306">
        <v>93.198750000000004</v>
      </c>
      <c r="BT25" s="306">
        <v>93.08887</v>
      </c>
      <c r="BU25" s="306">
        <v>87.46575</v>
      </c>
      <c r="BV25" s="306">
        <v>87.346230000000006</v>
      </c>
    </row>
    <row r="26" spans="1:74" ht="11.05" customHeight="1" x14ac:dyDescent="0.2">
      <c r="A26" s="177" t="s">
        <v>909</v>
      </c>
      <c r="B26" s="673" t="s">
        <v>910</v>
      </c>
      <c r="C26" s="331">
        <v>0.56694699999999998</v>
      </c>
      <c r="D26" s="331">
        <v>0.54753499999999999</v>
      </c>
      <c r="E26" s="331">
        <v>0.54226300000000005</v>
      </c>
      <c r="F26" s="331">
        <v>0.505579</v>
      </c>
      <c r="G26" s="331">
        <v>0.48658699999999999</v>
      </c>
      <c r="H26" s="331">
        <v>0.50759699999999996</v>
      </c>
      <c r="I26" s="331">
        <v>0.54574</v>
      </c>
      <c r="J26" s="331">
        <v>0.56004299999999996</v>
      </c>
      <c r="K26" s="331">
        <v>0.52688299999999999</v>
      </c>
      <c r="L26" s="331">
        <v>0.53281199999999995</v>
      </c>
      <c r="M26" s="331">
        <v>0.49152099999999999</v>
      </c>
      <c r="N26" s="331">
        <v>0.52087099999999997</v>
      </c>
      <c r="O26" s="331">
        <v>0.564882</v>
      </c>
      <c r="P26" s="331">
        <v>0.56561799999999995</v>
      </c>
      <c r="Q26" s="331">
        <v>0.57921</v>
      </c>
      <c r="R26" s="331">
        <v>0.51304300000000003</v>
      </c>
      <c r="S26" s="331">
        <v>0.52931600000000001</v>
      </c>
      <c r="T26" s="331">
        <v>0.51315900000000003</v>
      </c>
      <c r="U26" s="331">
        <v>0.56604200000000005</v>
      </c>
      <c r="V26" s="331">
        <v>0.535717</v>
      </c>
      <c r="W26" s="331">
        <v>0.557724</v>
      </c>
      <c r="X26" s="331">
        <v>0.535381</v>
      </c>
      <c r="Y26" s="331">
        <v>0.54630599999999996</v>
      </c>
      <c r="Z26" s="331">
        <v>0.59270299999999998</v>
      </c>
      <c r="AA26" s="331">
        <v>0.57922499999999999</v>
      </c>
      <c r="AB26" s="331">
        <v>0.56096299999999999</v>
      </c>
      <c r="AC26" s="331">
        <v>0.57697699999999996</v>
      </c>
      <c r="AD26" s="331">
        <v>0.513459</v>
      </c>
      <c r="AE26" s="331">
        <v>0.52876100000000004</v>
      </c>
      <c r="AF26" s="331">
        <v>0.57874099999999995</v>
      </c>
      <c r="AG26" s="331">
        <v>0.62061599999999995</v>
      </c>
      <c r="AH26" s="331">
        <v>0.57756600000000002</v>
      </c>
      <c r="AI26" s="331">
        <v>0.65156700000000001</v>
      </c>
      <c r="AJ26" s="331">
        <v>0.56540100000000004</v>
      </c>
      <c r="AK26" s="331">
        <v>0.54913500000000004</v>
      </c>
      <c r="AL26" s="331">
        <v>0.56137099999999995</v>
      </c>
      <c r="AM26" s="331">
        <v>0.61083399999999999</v>
      </c>
      <c r="AN26" s="331">
        <v>0.54069900000000004</v>
      </c>
      <c r="AO26" s="331">
        <v>0.59919900000000004</v>
      </c>
      <c r="AP26" s="331">
        <v>0.53770399999999996</v>
      </c>
      <c r="AQ26" s="331">
        <v>0.59687100000000004</v>
      </c>
      <c r="AR26" s="331">
        <v>0.57056899999999999</v>
      </c>
      <c r="AS26" s="331">
        <v>0.64092400000000005</v>
      </c>
      <c r="AT26" s="331">
        <v>0.625363</v>
      </c>
      <c r="AU26" s="331">
        <v>0.56632499999999997</v>
      </c>
      <c r="AV26" s="331">
        <v>0.57103499999999996</v>
      </c>
      <c r="AW26" s="331">
        <v>0.56029499999999999</v>
      </c>
      <c r="AX26" s="331">
        <v>0.60380500000000004</v>
      </c>
      <c r="AY26" s="822">
        <v>0.63381200000000004</v>
      </c>
      <c r="AZ26" s="822">
        <v>0.60928099999999996</v>
      </c>
      <c r="BA26" s="822">
        <v>0.61628212000000004</v>
      </c>
      <c r="BB26" s="822">
        <v>0.56869252000000003</v>
      </c>
      <c r="BC26" s="822">
        <v>0.50175775952000001</v>
      </c>
      <c r="BD26" s="822">
        <v>0.52627063896000004</v>
      </c>
      <c r="BE26" s="306">
        <v>0.55124859999999998</v>
      </c>
      <c r="BF26" s="306">
        <v>0.54540149999999998</v>
      </c>
      <c r="BG26" s="306">
        <v>0.53813770000000005</v>
      </c>
      <c r="BH26" s="306">
        <v>0.52463479999999996</v>
      </c>
      <c r="BI26" s="306">
        <v>0.51405149999999999</v>
      </c>
      <c r="BJ26" s="306">
        <v>0.55987620000000005</v>
      </c>
      <c r="BK26" s="306">
        <v>0.58238279999999998</v>
      </c>
      <c r="BL26" s="306">
        <v>0.56774999999999998</v>
      </c>
      <c r="BM26" s="306">
        <v>0.55468759999999995</v>
      </c>
      <c r="BN26" s="306">
        <v>0.51777030000000002</v>
      </c>
      <c r="BO26" s="306">
        <v>0.51163429999999999</v>
      </c>
      <c r="BP26" s="306">
        <v>0.52967810000000004</v>
      </c>
      <c r="BQ26" s="306">
        <v>0.55228029999999995</v>
      </c>
      <c r="BR26" s="306">
        <v>0.54568870000000003</v>
      </c>
      <c r="BS26" s="306">
        <v>0.53817760000000003</v>
      </c>
      <c r="BT26" s="306">
        <v>0.52454210000000001</v>
      </c>
      <c r="BU26" s="306">
        <v>0.51388520000000004</v>
      </c>
      <c r="BV26" s="306">
        <v>0.55961760000000005</v>
      </c>
    </row>
    <row r="27" spans="1:74" s="229" customFormat="1" ht="11.05" customHeight="1" x14ac:dyDescent="0.2">
      <c r="A27" s="393" t="s">
        <v>911</v>
      </c>
      <c r="B27" s="674" t="s">
        <v>912</v>
      </c>
      <c r="C27" s="74">
        <v>12.480054089999999</v>
      </c>
      <c r="D27" s="74">
        <v>10.11824884</v>
      </c>
      <c r="E27" s="74">
        <v>10.927655061999999</v>
      </c>
      <c r="F27" s="74">
        <v>10.55009328</v>
      </c>
      <c r="G27" s="74">
        <v>11.061689824</v>
      </c>
      <c r="H27" s="74">
        <v>11.7838893</v>
      </c>
      <c r="I27" s="74">
        <v>12.6776236</v>
      </c>
      <c r="J27" s="74">
        <v>12.58863779</v>
      </c>
      <c r="K27" s="74">
        <v>11.3882823</v>
      </c>
      <c r="L27" s="74">
        <v>11.485871380000001</v>
      </c>
      <c r="M27" s="74">
        <v>11.705065980000001</v>
      </c>
      <c r="N27" s="74">
        <v>12.147956484</v>
      </c>
      <c r="O27" s="74">
        <v>12.39712568</v>
      </c>
      <c r="P27" s="74">
        <v>10.831032799999999</v>
      </c>
      <c r="Q27" s="74">
        <v>11.586595929</v>
      </c>
      <c r="R27" s="74">
        <v>10.85468148</v>
      </c>
      <c r="S27" s="74">
        <v>11.466940548</v>
      </c>
      <c r="T27" s="74">
        <v>11.689508099999999</v>
      </c>
      <c r="U27" s="74">
        <v>12.56746045</v>
      </c>
      <c r="V27" s="74">
        <v>12.559585520000001</v>
      </c>
      <c r="W27" s="74">
        <v>11.3087103</v>
      </c>
      <c r="X27" s="74">
        <v>11.166979618999999</v>
      </c>
      <c r="Y27" s="74">
        <v>11.55459714</v>
      </c>
      <c r="Z27" s="74">
        <v>11.7424838</v>
      </c>
      <c r="AA27" s="74">
        <v>11.415647079999999</v>
      </c>
      <c r="AB27" s="74">
        <v>10.62492256</v>
      </c>
      <c r="AC27" s="74">
        <v>11.387756783</v>
      </c>
      <c r="AD27" s="74">
        <v>10.070378249999999</v>
      </c>
      <c r="AE27" s="74">
        <v>11.050964846999999</v>
      </c>
      <c r="AF27" s="74">
        <v>11.5313739</v>
      </c>
      <c r="AG27" s="74">
        <v>12.184198459999999</v>
      </c>
      <c r="AH27" s="74">
        <v>12.269862310000001</v>
      </c>
      <c r="AI27" s="74">
        <v>11.60772</v>
      </c>
      <c r="AJ27" s="74">
        <v>11.210262222000001</v>
      </c>
      <c r="AK27" s="74">
        <v>11.43074421</v>
      </c>
      <c r="AL27" s="74">
        <v>12.13432504</v>
      </c>
      <c r="AM27" s="74">
        <v>12.464950269999999</v>
      </c>
      <c r="AN27" s="74">
        <v>11.027922220000001</v>
      </c>
      <c r="AO27" s="74">
        <v>11.035669013</v>
      </c>
      <c r="AP27" s="74">
        <v>10.848132359999999</v>
      </c>
      <c r="AQ27" s="74">
        <v>11.15285078</v>
      </c>
      <c r="AR27" s="74">
        <v>10.9274904</v>
      </c>
      <c r="AS27" s="74">
        <v>11.75668149</v>
      </c>
      <c r="AT27" s="74">
        <v>12.20291409</v>
      </c>
      <c r="AU27" s="74">
        <v>11.0528412</v>
      </c>
      <c r="AV27" s="74">
        <v>10.17339028</v>
      </c>
      <c r="AW27" s="74">
        <v>10.80051519</v>
      </c>
      <c r="AX27" s="74">
        <v>12.06140963</v>
      </c>
      <c r="AY27" s="580">
        <v>12.23298905</v>
      </c>
      <c r="AZ27" s="580">
        <v>10.72376004</v>
      </c>
      <c r="BA27" s="580">
        <v>11.356636808999999</v>
      </c>
      <c r="BB27" s="580">
        <v>10.526516813000001</v>
      </c>
      <c r="BC27" s="580">
        <v>11.32892</v>
      </c>
      <c r="BD27" s="580">
        <v>11.58375</v>
      </c>
      <c r="BE27" s="341">
        <v>12.34399</v>
      </c>
      <c r="BF27" s="341">
        <v>12.410159999999999</v>
      </c>
      <c r="BG27" s="341">
        <v>11.3325</v>
      </c>
      <c r="BH27" s="341">
        <v>10.904999999999999</v>
      </c>
      <c r="BI27" s="341">
        <v>11.301130000000001</v>
      </c>
      <c r="BJ27" s="341">
        <v>12.130129999999999</v>
      </c>
      <c r="BK27" s="341">
        <v>11.92168</v>
      </c>
      <c r="BL27" s="341">
        <v>10.72991</v>
      </c>
      <c r="BM27" s="341">
        <v>11.16314</v>
      </c>
      <c r="BN27" s="341">
        <v>10.62176</v>
      </c>
      <c r="BO27" s="341">
        <v>11.31236</v>
      </c>
      <c r="BP27" s="341">
        <v>11.525779999999999</v>
      </c>
      <c r="BQ27" s="341">
        <v>12.26634</v>
      </c>
      <c r="BR27" s="341">
        <v>12.324909999999999</v>
      </c>
      <c r="BS27" s="341">
        <v>11.25488</v>
      </c>
      <c r="BT27" s="341">
        <v>10.828010000000001</v>
      </c>
      <c r="BU27" s="341">
        <v>11.23789</v>
      </c>
      <c r="BV27" s="341">
        <v>12.060219999999999</v>
      </c>
    </row>
    <row r="28" spans="1:74" ht="11.05" customHeight="1" x14ac:dyDescent="0.2">
      <c r="A28" s="177"/>
      <c r="B28" s="676"/>
      <c r="C28" s="374"/>
      <c r="D28" s="374"/>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74"/>
      <c r="AU28" s="374"/>
      <c r="AV28" s="374"/>
      <c r="AW28" s="374"/>
      <c r="AX28" s="374"/>
      <c r="AY28" s="816"/>
      <c r="AZ28" s="816"/>
      <c r="BA28" s="816"/>
      <c r="BB28" s="816"/>
      <c r="BC28" s="816"/>
      <c r="BD28" s="816"/>
      <c r="BE28" s="300"/>
      <c r="BF28" s="300"/>
      <c r="BG28" s="300"/>
      <c r="BH28" s="300"/>
      <c r="BI28" s="300"/>
      <c r="BJ28" s="300"/>
      <c r="BK28" s="300"/>
      <c r="BL28" s="300"/>
      <c r="BM28" s="300"/>
      <c r="BN28" s="300"/>
      <c r="BO28" s="300"/>
      <c r="BP28" s="300"/>
      <c r="BQ28" s="300"/>
      <c r="BR28" s="300"/>
      <c r="BS28" s="300"/>
      <c r="BT28" s="300"/>
      <c r="BU28" s="300"/>
      <c r="BV28" s="300"/>
    </row>
    <row r="29" spans="1:74" ht="11.05" customHeight="1" x14ac:dyDescent="0.2">
      <c r="A29" s="177" t="s">
        <v>913</v>
      </c>
      <c r="B29" s="390" t="s">
        <v>914</v>
      </c>
      <c r="C29" s="331">
        <v>988.24148424999998</v>
      </c>
      <c r="D29" s="331">
        <v>914.97930079000002</v>
      </c>
      <c r="E29" s="331">
        <v>826.94737537000003</v>
      </c>
      <c r="F29" s="331">
        <v>678.85035352</v>
      </c>
      <c r="G29" s="331">
        <v>731.40971125999999</v>
      </c>
      <c r="H29" s="331">
        <v>955.49685385999999</v>
      </c>
      <c r="I29" s="331">
        <v>1117.0274965000001</v>
      </c>
      <c r="J29" s="331">
        <v>1140.8669325000001</v>
      </c>
      <c r="K29" s="331">
        <v>947.96166438</v>
      </c>
      <c r="L29" s="331">
        <v>751.88507666999999</v>
      </c>
      <c r="M29" s="331">
        <v>727.29335479999997</v>
      </c>
      <c r="N29" s="331">
        <v>850.96268384999996</v>
      </c>
      <c r="O29" s="331">
        <v>1004.647624</v>
      </c>
      <c r="P29" s="331">
        <v>896.23629764999998</v>
      </c>
      <c r="Q29" s="331">
        <v>796.82044255999995</v>
      </c>
      <c r="R29" s="331">
        <v>696.66787033000003</v>
      </c>
      <c r="S29" s="331">
        <v>787.03984975000003</v>
      </c>
      <c r="T29" s="331">
        <v>974.66078830000004</v>
      </c>
      <c r="U29" s="331">
        <v>1174.6284261000001</v>
      </c>
      <c r="V29" s="331">
        <v>1145.990642</v>
      </c>
      <c r="W29" s="331">
        <v>924.11546627999996</v>
      </c>
      <c r="X29" s="331">
        <v>713.54508363000002</v>
      </c>
      <c r="Y29" s="331">
        <v>737.56931316999999</v>
      </c>
      <c r="Z29" s="331">
        <v>939.56288246999998</v>
      </c>
      <c r="AA29" s="331">
        <v>934.77675526999997</v>
      </c>
      <c r="AB29" s="331">
        <v>796.07348996999997</v>
      </c>
      <c r="AC29" s="331">
        <v>784.08495264999999</v>
      </c>
      <c r="AD29" s="331">
        <v>683.09932785000001</v>
      </c>
      <c r="AE29" s="331">
        <v>711.74992698000005</v>
      </c>
      <c r="AF29" s="331">
        <v>861.50635870999997</v>
      </c>
      <c r="AG29" s="331">
        <v>1134.1558345999999</v>
      </c>
      <c r="AH29" s="331">
        <v>1146.5498520000001</v>
      </c>
      <c r="AI29" s="331">
        <v>943.07984909000004</v>
      </c>
      <c r="AJ29" s="331">
        <v>733.64456640000003</v>
      </c>
      <c r="AK29" s="331">
        <v>723.65194952000002</v>
      </c>
      <c r="AL29" s="331">
        <v>844.44482430000005</v>
      </c>
      <c r="AM29" s="331">
        <v>1003.4825397</v>
      </c>
      <c r="AN29" s="331">
        <v>815.08716257000003</v>
      </c>
      <c r="AO29" s="331">
        <v>720.42018533999999</v>
      </c>
      <c r="AP29" s="331">
        <v>667.26860538999995</v>
      </c>
      <c r="AQ29" s="331">
        <v>757.18277549000004</v>
      </c>
      <c r="AR29" s="331">
        <v>976.81734836999999</v>
      </c>
      <c r="AS29" s="331">
        <v>1162.4461518000001</v>
      </c>
      <c r="AT29" s="331">
        <v>1120.686508</v>
      </c>
      <c r="AU29" s="331">
        <v>900.83846239000002</v>
      </c>
      <c r="AV29" s="331">
        <v>750.25108999999998</v>
      </c>
      <c r="AW29" s="331">
        <v>697.47077869999998</v>
      </c>
      <c r="AX29" s="331">
        <v>884.99242478999997</v>
      </c>
      <c r="AY29" s="822">
        <v>1061.9256051</v>
      </c>
      <c r="AZ29" s="822">
        <v>889.04705005999995</v>
      </c>
      <c r="BA29" s="822">
        <v>759.50617785999998</v>
      </c>
      <c r="BB29" s="822">
        <v>678.05308132000005</v>
      </c>
      <c r="BC29" s="822">
        <v>726.72377139000002</v>
      </c>
      <c r="BD29" s="822">
        <v>945.74383426999998</v>
      </c>
      <c r="BE29" s="306">
        <v>1120.0740000000001</v>
      </c>
      <c r="BF29" s="306">
        <v>1127.5730000000001</v>
      </c>
      <c r="BG29" s="306">
        <v>904.53399999999999</v>
      </c>
      <c r="BH29" s="306">
        <v>743.61300000000006</v>
      </c>
      <c r="BI29" s="306">
        <v>706.72439999999995</v>
      </c>
      <c r="BJ29" s="306">
        <v>893.01329999999996</v>
      </c>
      <c r="BK29" s="306">
        <v>967.56020000000001</v>
      </c>
      <c r="BL29" s="306">
        <v>825.47069999999997</v>
      </c>
      <c r="BM29" s="306">
        <v>768.67529999999999</v>
      </c>
      <c r="BN29" s="306">
        <v>681.54300000000001</v>
      </c>
      <c r="BO29" s="306">
        <v>726.38350000000003</v>
      </c>
      <c r="BP29" s="306">
        <v>936.59140000000002</v>
      </c>
      <c r="BQ29" s="306">
        <v>1158.6410000000001</v>
      </c>
      <c r="BR29" s="306">
        <v>1145.6220000000001</v>
      </c>
      <c r="BS29" s="306">
        <v>900.755</v>
      </c>
      <c r="BT29" s="306">
        <v>739.94709999999998</v>
      </c>
      <c r="BU29" s="306">
        <v>701.94359999999995</v>
      </c>
      <c r="BV29" s="306">
        <v>885.89070000000004</v>
      </c>
    </row>
    <row r="30" spans="1:74" ht="11.05" customHeight="1" x14ac:dyDescent="0.2">
      <c r="A30" s="177"/>
      <c r="B30" s="675"/>
      <c r="C30" s="386"/>
      <c r="D30" s="386"/>
      <c r="E30" s="386"/>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386"/>
      <c r="AM30" s="386"/>
      <c r="AN30" s="386"/>
      <c r="AO30" s="386"/>
      <c r="AP30" s="386"/>
      <c r="AQ30" s="386"/>
      <c r="AR30" s="386"/>
      <c r="AS30" s="386"/>
      <c r="AT30" s="386"/>
      <c r="AU30" s="386"/>
      <c r="AV30" s="386"/>
      <c r="AW30" s="386"/>
      <c r="AX30" s="386"/>
      <c r="AY30" s="859"/>
      <c r="AZ30" s="859"/>
      <c r="BA30" s="859"/>
      <c r="BB30" s="859"/>
      <c r="BC30" s="859"/>
      <c r="BD30" s="859"/>
      <c r="BE30" s="389"/>
      <c r="BF30" s="389"/>
      <c r="BG30" s="389"/>
      <c r="BH30" s="389"/>
      <c r="BI30" s="389"/>
      <c r="BJ30" s="389"/>
      <c r="BK30" s="389"/>
      <c r="BL30" s="389"/>
      <c r="BM30" s="389"/>
      <c r="BN30" s="389"/>
      <c r="BO30" s="389"/>
      <c r="BP30" s="389"/>
      <c r="BQ30" s="389"/>
      <c r="BR30" s="389"/>
      <c r="BS30" s="389"/>
      <c r="BT30" s="389"/>
      <c r="BU30" s="389"/>
      <c r="BV30" s="389"/>
    </row>
    <row r="31" spans="1:74" ht="11.05" customHeight="1" x14ac:dyDescent="0.2">
      <c r="A31" s="177"/>
      <c r="B31" s="39" t="s">
        <v>915</v>
      </c>
      <c r="C31" s="386"/>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859"/>
      <c r="AZ31" s="859"/>
      <c r="BA31" s="859"/>
      <c r="BB31" s="859"/>
      <c r="BC31" s="859"/>
      <c r="BD31" s="859"/>
      <c r="BE31" s="389"/>
      <c r="BF31" s="389"/>
      <c r="BG31" s="389"/>
      <c r="BH31" s="389"/>
      <c r="BI31" s="389"/>
      <c r="BJ31" s="389"/>
      <c r="BK31" s="389"/>
      <c r="BL31" s="389"/>
      <c r="BM31" s="389"/>
      <c r="BN31" s="389"/>
      <c r="BO31" s="389"/>
      <c r="BP31" s="389"/>
      <c r="BQ31" s="389"/>
      <c r="BR31" s="389"/>
      <c r="BS31" s="389"/>
      <c r="BT31" s="389"/>
      <c r="BU31" s="389"/>
      <c r="BV31" s="389"/>
    </row>
    <row r="32" spans="1:74" ht="11.05" customHeight="1" x14ac:dyDescent="0.2">
      <c r="A32" s="177" t="s">
        <v>860</v>
      </c>
      <c r="B32" s="390" t="s">
        <v>916</v>
      </c>
      <c r="C32" s="291">
        <v>123.70493999999999</v>
      </c>
      <c r="D32" s="291">
        <v>107.697982</v>
      </c>
      <c r="E32" s="291">
        <v>109.613539</v>
      </c>
      <c r="F32" s="291">
        <v>115.50493</v>
      </c>
      <c r="G32" s="291">
        <v>117.93173899999999</v>
      </c>
      <c r="H32" s="291">
        <v>108.678173</v>
      </c>
      <c r="I32" s="291">
        <v>94.974288000000001</v>
      </c>
      <c r="J32" s="291">
        <v>81.761792</v>
      </c>
      <c r="K32" s="291">
        <v>77.475972999999996</v>
      </c>
      <c r="L32" s="291">
        <v>81.879538999999994</v>
      </c>
      <c r="M32" s="291">
        <v>89.191877000000005</v>
      </c>
      <c r="N32" s="291">
        <v>91.884252000000004</v>
      </c>
      <c r="O32" s="291">
        <v>84.541109000000006</v>
      </c>
      <c r="P32" s="291">
        <v>81.034187000000003</v>
      </c>
      <c r="Q32" s="291">
        <v>86.143270000000001</v>
      </c>
      <c r="R32" s="291">
        <v>90.746359999999996</v>
      </c>
      <c r="S32" s="291">
        <v>92.692076</v>
      </c>
      <c r="T32" s="291">
        <v>86.868606</v>
      </c>
      <c r="U32" s="291">
        <v>79.171988999999996</v>
      </c>
      <c r="V32" s="291">
        <v>75.569913999999997</v>
      </c>
      <c r="W32" s="291">
        <v>79.354139000000004</v>
      </c>
      <c r="X32" s="291">
        <v>87.342115000000007</v>
      </c>
      <c r="Y32" s="291">
        <v>93.202696000000003</v>
      </c>
      <c r="Z32" s="291">
        <v>88.860583000000005</v>
      </c>
      <c r="AA32" s="291">
        <v>92.713750000000005</v>
      </c>
      <c r="AB32" s="291">
        <v>99.759538000000006</v>
      </c>
      <c r="AC32" s="291">
        <v>109.04113700000001</v>
      </c>
      <c r="AD32" s="291">
        <v>119.67088800000001</v>
      </c>
      <c r="AE32" s="291">
        <v>128.00072900000001</v>
      </c>
      <c r="AF32" s="291">
        <v>129.40445399999999</v>
      </c>
      <c r="AG32" s="291">
        <v>123.131169</v>
      </c>
      <c r="AH32" s="291">
        <v>118.11288999999999</v>
      </c>
      <c r="AI32" s="291">
        <v>118.27091799999999</v>
      </c>
      <c r="AJ32" s="291">
        <v>123.265111</v>
      </c>
      <c r="AK32" s="291">
        <v>131.20806200000001</v>
      </c>
      <c r="AL32" s="291">
        <v>133.253379</v>
      </c>
      <c r="AM32" s="291">
        <v>124.057294</v>
      </c>
      <c r="AN32" s="291">
        <v>129.33088100000001</v>
      </c>
      <c r="AO32" s="291">
        <v>135.669072</v>
      </c>
      <c r="AP32" s="291">
        <v>138.90826100000001</v>
      </c>
      <c r="AQ32" s="291">
        <v>139.97145499999999</v>
      </c>
      <c r="AR32" s="291">
        <v>135.367682</v>
      </c>
      <c r="AS32" s="291">
        <v>127.494179</v>
      </c>
      <c r="AT32" s="291">
        <v>121.858366</v>
      </c>
      <c r="AU32" s="291">
        <v>122.66909699999999</v>
      </c>
      <c r="AV32" s="291">
        <v>127.81634699999999</v>
      </c>
      <c r="AW32" s="291">
        <v>131.111864</v>
      </c>
      <c r="AX32" s="291">
        <v>127.910898</v>
      </c>
      <c r="AY32" s="818">
        <v>113.635012</v>
      </c>
      <c r="AZ32" s="818">
        <v>106.98387</v>
      </c>
      <c r="BA32" s="818">
        <v>111.775706</v>
      </c>
      <c r="BB32" s="818">
        <v>116.147105</v>
      </c>
      <c r="BC32" s="818">
        <v>123.81019999999999</v>
      </c>
      <c r="BD32" s="818">
        <v>123.52800000000001</v>
      </c>
      <c r="BE32" s="302">
        <v>118.9161</v>
      </c>
      <c r="BF32" s="302">
        <v>115.6399</v>
      </c>
      <c r="BG32" s="302">
        <v>116.25190000000001</v>
      </c>
      <c r="BH32" s="302">
        <v>119.84829999999999</v>
      </c>
      <c r="BI32" s="302">
        <v>121.2629</v>
      </c>
      <c r="BJ32" s="302">
        <v>114.1095</v>
      </c>
      <c r="BK32" s="302">
        <v>106.5397</v>
      </c>
      <c r="BL32" s="302">
        <v>102.2983</v>
      </c>
      <c r="BM32" s="302">
        <v>106.4665</v>
      </c>
      <c r="BN32" s="302">
        <v>111.3005</v>
      </c>
      <c r="BO32" s="302">
        <v>115.4969</v>
      </c>
      <c r="BP32" s="302">
        <v>111.6947</v>
      </c>
      <c r="BQ32" s="302">
        <v>102.4705</v>
      </c>
      <c r="BR32" s="302">
        <v>96.696669999999997</v>
      </c>
      <c r="BS32" s="302">
        <v>96.070279999999997</v>
      </c>
      <c r="BT32" s="302">
        <v>99.910730000000001</v>
      </c>
      <c r="BU32" s="302">
        <v>101.3199</v>
      </c>
      <c r="BV32" s="302">
        <v>95.378870000000006</v>
      </c>
    </row>
    <row r="33" spans="1:74" ht="11.05" customHeight="1" x14ac:dyDescent="0.2">
      <c r="A33" s="177" t="s">
        <v>917</v>
      </c>
      <c r="B33" s="390" t="s">
        <v>918</v>
      </c>
      <c r="C33" s="291">
        <v>8.0139870000000002</v>
      </c>
      <c r="D33" s="291">
        <v>7.8190679999999997</v>
      </c>
      <c r="E33" s="291">
        <v>7.8152920000000003</v>
      </c>
      <c r="F33" s="291">
        <v>7.628304</v>
      </c>
      <c r="G33" s="291">
        <v>7.4646879999999998</v>
      </c>
      <c r="H33" s="291">
        <v>7.2810249999999996</v>
      </c>
      <c r="I33" s="291">
        <v>6.8498919999999996</v>
      </c>
      <c r="J33" s="291">
        <v>6.4293389999999997</v>
      </c>
      <c r="K33" s="291">
        <v>6.8187860000000002</v>
      </c>
      <c r="L33" s="291">
        <v>6.8283170000000002</v>
      </c>
      <c r="M33" s="291">
        <v>6.9512080000000003</v>
      </c>
      <c r="N33" s="291">
        <v>7.0380089999999997</v>
      </c>
      <c r="O33" s="291">
        <v>6.1079480000000004</v>
      </c>
      <c r="P33" s="291">
        <v>6.1064449999999999</v>
      </c>
      <c r="Q33" s="291">
        <v>5.7715449999999997</v>
      </c>
      <c r="R33" s="291">
        <v>5.9196619999999998</v>
      </c>
      <c r="S33" s="291">
        <v>5.8159359999999998</v>
      </c>
      <c r="T33" s="291">
        <v>6.1194959999999998</v>
      </c>
      <c r="U33" s="291">
        <v>6.0701780000000003</v>
      </c>
      <c r="V33" s="291">
        <v>5.8338599999999996</v>
      </c>
      <c r="W33" s="291">
        <v>5.7754669999999999</v>
      </c>
      <c r="X33" s="291">
        <v>6.0141840000000002</v>
      </c>
      <c r="Y33" s="291">
        <v>6.1916849999999997</v>
      </c>
      <c r="Z33" s="291">
        <v>5.7772490000000003</v>
      </c>
      <c r="AA33" s="291">
        <v>6.115723</v>
      </c>
      <c r="AB33" s="291">
        <v>6.1896829999999996</v>
      </c>
      <c r="AC33" s="291">
        <v>6.0560299999999998</v>
      </c>
      <c r="AD33" s="291">
        <v>6.1028659999999997</v>
      </c>
      <c r="AE33" s="291">
        <v>5.9953589999999997</v>
      </c>
      <c r="AF33" s="291">
        <v>5.9767929999999998</v>
      </c>
      <c r="AG33" s="291">
        <v>6.1440720000000004</v>
      </c>
      <c r="AH33" s="291">
        <v>6.1195950000000003</v>
      </c>
      <c r="AI33" s="291">
        <v>6.1150029999999997</v>
      </c>
      <c r="AJ33" s="291">
        <v>5.9440819999999999</v>
      </c>
      <c r="AK33" s="291">
        <v>5.9071160000000003</v>
      </c>
      <c r="AL33" s="291">
        <v>6.0576800000000004</v>
      </c>
      <c r="AM33" s="291">
        <v>5.8451120000000003</v>
      </c>
      <c r="AN33" s="291">
        <v>5.9400870000000001</v>
      </c>
      <c r="AO33" s="291">
        <v>5.9647889999999997</v>
      </c>
      <c r="AP33" s="291">
        <v>5.988105</v>
      </c>
      <c r="AQ33" s="291">
        <v>5.91723</v>
      </c>
      <c r="AR33" s="291">
        <v>5.7918469999999997</v>
      </c>
      <c r="AS33" s="291">
        <v>5.5584160000000002</v>
      </c>
      <c r="AT33" s="291">
        <v>5.4173039999999997</v>
      </c>
      <c r="AU33" s="291">
        <v>5.3185609999999999</v>
      </c>
      <c r="AV33" s="291">
        <v>5.2948940000000002</v>
      </c>
      <c r="AW33" s="291">
        <v>5.2477419999999997</v>
      </c>
      <c r="AX33" s="291">
        <v>5.0584179999999996</v>
      </c>
      <c r="AY33" s="818">
        <v>4.5414539999999999</v>
      </c>
      <c r="AZ33" s="818">
        <v>4.3790649999999998</v>
      </c>
      <c r="BA33" s="818">
        <v>4.778251</v>
      </c>
      <c r="BB33" s="818">
        <v>4.7815459999999996</v>
      </c>
      <c r="BC33" s="818">
        <v>4.7951689999999996</v>
      </c>
      <c r="BD33" s="818">
        <v>4.6862219999999999</v>
      </c>
      <c r="BE33" s="302">
        <v>4.3685489999999998</v>
      </c>
      <c r="BF33" s="302">
        <v>3.9195609999999999</v>
      </c>
      <c r="BG33" s="302">
        <v>3.9610099999999999</v>
      </c>
      <c r="BH33" s="302">
        <v>3.9262950000000001</v>
      </c>
      <c r="BI33" s="302">
        <v>4.1017549999999998</v>
      </c>
      <c r="BJ33" s="302">
        <v>4.0873970000000002</v>
      </c>
      <c r="BK33" s="302">
        <v>3.5307870000000001</v>
      </c>
      <c r="BL33" s="302">
        <v>3.656161</v>
      </c>
      <c r="BM33" s="302">
        <v>3.9541569999999999</v>
      </c>
      <c r="BN33" s="302">
        <v>4.1639689999999998</v>
      </c>
      <c r="BO33" s="302">
        <v>4.0665339999999999</v>
      </c>
      <c r="BP33" s="302">
        <v>3.9389799999999999</v>
      </c>
      <c r="BQ33" s="302">
        <v>3.6082749999999999</v>
      </c>
      <c r="BR33" s="302">
        <v>3.1511619999999998</v>
      </c>
      <c r="BS33" s="302">
        <v>3.19211</v>
      </c>
      <c r="BT33" s="302">
        <v>3.1725289999999999</v>
      </c>
      <c r="BU33" s="302">
        <v>3.3527710000000002</v>
      </c>
      <c r="BV33" s="302">
        <v>3.250299</v>
      </c>
    </row>
    <row r="34" spans="1:74" ht="11.05" customHeight="1" x14ac:dyDescent="0.2">
      <c r="A34" s="177" t="s">
        <v>919</v>
      </c>
      <c r="B34" s="390" t="s">
        <v>920</v>
      </c>
      <c r="C34" s="291">
        <v>17.225940000000001</v>
      </c>
      <c r="D34" s="291">
        <v>16.792300000000001</v>
      </c>
      <c r="E34" s="291">
        <v>16.734099000000001</v>
      </c>
      <c r="F34" s="291">
        <v>16.538263000000001</v>
      </c>
      <c r="G34" s="291">
        <v>16.648731000000002</v>
      </c>
      <c r="H34" s="291">
        <v>16.584071000000002</v>
      </c>
      <c r="I34" s="291">
        <v>16.486293</v>
      </c>
      <c r="J34" s="291">
        <v>16.506284999999998</v>
      </c>
      <c r="K34" s="291">
        <v>16.620201000000002</v>
      </c>
      <c r="L34" s="291">
        <v>16.879719000000001</v>
      </c>
      <c r="M34" s="291">
        <v>17.230983999999999</v>
      </c>
      <c r="N34" s="291">
        <v>18.220188</v>
      </c>
      <c r="O34" s="291">
        <v>17.369537000000001</v>
      </c>
      <c r="P34" s="291">
        <v>17.448029999999999</v>
      </c>
      <c r="Q34" s="291">
        <v>17.331572000000001</v>
      </c>
      <c r="R34" s="291">
        <v>17.184718</v>
      </c>
      <c r="S34" s="291">
        <v>17.529952000000002</v>
      </c>
      <c r="T34" s="291">
        <v>17.297056000000001</v>
      </c>
      <c r="U34" s="291">
        <v>19.049918999999999</v>
      </c>
      <c r="V34" s="291">
        <v>16.459589000000001</v>
      </c>
      <c r="W34" s="291">
        <v>16.218233000000001</v>
      </c>
      <c r="X34" s="291">
        <v>16.263347</v>
      </c>
      <c r="Y34" s="291">
        <v>16.969798999999998</v>
      </c>
      <c r="Z34" s="291">
        <v>16.520990000000001</v>
      </c>
      <c r="AA34" s="291">
        <v>17.716260999999999</v>
      </c>
      <c r="AB34" s="291">
        <v>17.878634999999999</v>
      </c>
      <c r="AC34" s="291">
        <v>17.474688</v>
      </c>
      <c r="AD34" s="291">
        <v>17.418696000000001</v>
      </c>
      <c r="AE34" s="291">
        <v>17.331206999999999</v>
      </c>
      <c r="AF34" s="291">
        <v>17.535737000000001</v>
      </c>
      <c r="AG34" s="291">
        <v>17.393391999999999</v>
      </c>
      <c r="AH34" s="291">
        <v>16.776799</v>
      </c>
      <c r="AI34" s="291">
        <v>16.837015000000001</v>
      </c>
      <c r="AJ34" s="291">
        <v>16.796182999999999</v>
      </c>
      <c r="AK34" s="291">
        <v>16.887785000000001</v>
      </c>
      <c r="AL34" s="291">
        <v>17.627693000000001</v>
      </c>
      <c r="AM34" s="291">
        <v>17.338474999999999</v>
      </c>
      <c r="AN34" s="291">
        <v>17.235434000000001</v>
      </c>
      <c r="AO34" s="291">
        <v>17.045126</v>
      </c>
      <c r="AP34" s="291">
        <v>16.678822</v>
      </c>
      <c r="AQ34" s="291">
        <v>16.520264999999998</v>
      </c>
      <c r="AR34" s="291">
        <v>16.776371000000001</v>
      </c>
      <c r="AS34" s="291">
        <v>16.630541000000001</v>
      </c>
      <c r="AT34" s="291">
        <v>16.180945999999999</v>
      </c>
      <c r="AU34" s="291">
        <v>16.456513999999999</v>
      </c>
      <c r="AV34" s="291">
        <v>16.106508999999999</v>
      </c>
      <c r="AW34" s="291">
        <v>16.157025000000001</v>
      </c>
      <c r="AX34" s="291">
        <v>16.048452999999999</v>
      </c>
      <c r="AY34" s="818">
        <v>15.206765000000001</v>
      </c>
      <c r="AZ34" s="818">
        <v>15.596124</v>
      </c>
      <c r="BA34" s="818">
        <v>18.239325999999998</v>
      </c>
      <c r="BB34" s="818">
        <v>15.908747</v>
      </c>
      <c r="BC34" s="818">
        <v>15.85934</v>
      </c>
      <c r="BD34" s="818">
        <v>15.953900000000001</v>
      </c>
      <c r="BE34" s="302">
        <v>15.918950000000001</v>
      </c>
      <c r="BF34" s="302">
        <v>15.944570000000001</v>
      </c>
      <c r="BG34" s="302">
        <v>15.96213</v>
      </c>
      <c r="BH34" s="302">
        <v>16.04148</v>
      </c>
      <c r="BI34" s="302">
        <v>16.216259999999998</v>
      </c>
      <c r="BJ34" s="302">
        <v>16.26004</v>
      </c>
      <c r="BK34" s="302">
        <v>16.32612</v>
      </c>
      <c r="BL34" s="302">
        <v>16.27026</v>
      </c>
      <c r="BM34" s="302">
        <v>16.172699999999999</v>
      </c>
      <c r="BN34" s="302">
        <v>16.071200000000001</v>
      </c>
      <c r="BO34" s="302">
        <v>16.003139999999998</v>
      </c>
      <c r="BP34" s="302">
        <v>16.075800000000001</v>
      </c>
      <c r="BQ34" s="302">
        <v>16.027989999999999</v>
      </c>
      <c r="BR34" s="302">
        <v>16.01867</v>
      </c>
      <c r="BS34" s="302">
        <v>16.030860000000001</v>
      </c>
      <c r="BT34" s="302">
        <v>16.109259999999999</v>
      </c>
      <c r="BU34" s="302">
        <v>16.284849999999999</v>
      </c>
      <c r="BV34" s="302">
        <v>16.32517</v>
      </c>
    </row>
    <row r="35" spans="1:74" ht="11.05" customHeight="1" x14ac:dyDescent="0.2">
      <c r="A35" s="177"/>
      <c r="B35" s="675"/>
      <c r="C35" s="386"/>
      <c r="D35" s="386"/>
      <c r="E35" s="386"/>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386"/>
      <c r="AY35" s="859"/>
      <c r="AZ35" s="859"/>
      <c r="BA35" s="859"/>
      <c r="BB35" s="859"/>
      <c r="BC35" s="859"/>
      <c r="BD35" s="859"/>
      <c r="BE35" s="389"/>
      <c r="BF35" s="389"/>
      <c r="BG35" s="389"/>
      <c r="BH35" s="389"/>
      <c r="BI35" s="389"/>
      <c r="BJ35" s="389"/>
      <c r="BK35" s="389"/>
      <c r="BL35" s="389"/>
      <c r="BM35" s="389"/>
      <c r="BN35" s="389"/>
      <c r="BO35" s="389"/>
      <c r="BP35" s="389"/>
      <c r="BQ35" s="389"/>
      <c r="BR35" s="389"/>
      <c r="BS35" s="389"/>
      <c r="BT35" s="389"/>
      <c r="BU35" s="389"/>
      <c r="BV35" s="389"/>
    </row>
    <row r="36" spans="1:74" ht="11.05" customHeight="1" x14ac:dyDescent="0.2">
      <c r="A36" s="177"/>
      <c r="B36" s="678" t="s">
        <v>921</v>
      </c>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859"/>
      <c r="AZ36" s="859"/>
      <c r="BA36" s="859"/>
      <c r="BB36" s="859"/>
      <c r="BC36" s="859"/>
      <c r="BD36" s="859"/>
      <c r="BE36" s="389"/>
      <c r="BF36" s="389"/>
      <c r="BG36" s="389"/>
      <c r="BH36" s="389"/>
      <c r="BI36" s="389"/>
      <c r="BJ36" s="389"/>
      <c r="BK36" s="389"/>
      <c r="BL36" s="389"/>
      <c r="BM36" s="389"/>
      <c r="BN36" s="389"/>
      <c r="BO36" s="389"/>
      <c r="BP36" s="389"/>
      <c r="BQ36" s="389"/>
      <c r="BR36" s="389"/>
      <c r="BS36" s="389"/>
      <c r="BT36" s="389"/>
      <c r="BU36" s="389"/>
      <c r="BV36" s="389"/>
    </row>
    <row r="37" spans="1:74" ht="11.05" customHeight="1" x14ac:dyDescent="0.2">
      <c r="A37" s="177"/>
      <c r="B37" s="329" t="s">
        <v>922</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859"/>
      <c r="AZ37" s="859"/>
      <c r="BA37" s="859"/>
      <c r="BB37" s="859"/>
      <c r="BC37" s="859"/>
      <c r="BD37" s="859"/>
      <c r="BE37" s="389"/>
      <c r="BF37" s="389"/>
      <c r="BG37" s="389"/>
      <c r="BH37" s="389"/>
      <c r="BI37" s="389"/>
      <c r="BJ37" s="389"/>
      <c r="BK37" s="389"/>
      <c r="BL37" s="389"/>
      <c r="BM37" s="389"/>
      <c r="BN37" s="389"/>
      <c r="BO37" s="389"/>
      <c r="BP37" s="389"/>
      <c r="BQ37" s="389"/>
      <c r="BR37" s="389"/>
      <c r="BS37" s="389"/>
      <c r="BT37" s="389"/>
      <c r="BU37" s="389"/>
      <c r="BV37" s="389"/>
    </row>
    <row r="38" spans="1:74" ht="11.05" customHeight="1" x14ac:dyDescent="0.2">
      <c r="A38" s="268" t="s">
        <v>86</v>
      </c>
      <c r="B38" s="391" t="s">
        <v>85</v>
      </c>
      <c r="C38" s="374">
        <v>1.9002439028</v>
      </c>
      <c r="D38" s="374">
        <v>1.9264737038999999</v>
      </c>
      <c r="E38" s="374">
        <v>1.8933881796000001</v>
      </c>
      <c r="F38" s="374">
        <v>1.8952856568000001</v>
      </c>
      <c r="G38" s="374">
        <v>1.8931579256</v>
      </c>
      <c r="H38" s="374">
        <v>1.9520854196999999</v>
      </c>
      <c r="I38" s="374">
        <v>2.0075843822000001</v>
      </c>
      <c r="J38" s="374">
        <v>2.0562939591</v>
      </c>
      <c r="K38" s="374">
        <v>2.0089532846</v>
      </c>
      <c r="L38" s="374">
        <v>2.0282229179</v>
      </c>
      <c r="M38" s="374">
        <v>2.0357982250000002</v>
      </c>
      <c r="N38" s="374">
        <v>2.0715358930000001</v>
      </c>
      <c r="O38" s="374">
        <v>2.1999997519000001</v>
      </c>
      <c r="P38" s="374">
        <v>2.1699923609999998</v>
      </c>
      <c r="Q38" s="374">
        <v>2.1519612245999999</v>
      </c>
      <c r="R38" s="374">
        <v>2.1814958866</v>
      </c>
      <c r="S38" s="374">
        <v>2.2321288404000001</v>
      </c>
      <c r="T38" s="374">
        <v>2.3155552371999999</v>
      </c>
      <c r="U38" s="374">
        <v>2.4693298204</v>
      </c>
      <c r="V38" s="374">
        <v>2.5065243406</v>
      </c>
      <c r="W38" s="374">
        <v>2.5078223408000002</v>
      </c>
      <c r="X38" s="374">
        <v>2.4609091750999998</v>
      </c>
      <c r="Y38" s="374">
        <v>2.4777312747</v>
      </c>
      <c r="Z38" s="374">
        <v>2.6450427794000002</v>
      </c>
      <c r="AA38" s="374">
        <v>2.5903686218000002</v>
      </c>
      <c r="AB38" s="374">
        <v>2.5892527438999999</v>
      </c>
      <c r="AC38" s="374">
        <v>2.4979914435000001</v>
      </c>
      <c r="AD38" s="374">
        <v>2.4713572313999999</v>
      </c>
      <c r="AE38" s="374">
        <v>2.5092990619000002</v>
      </c>
      <c r="AF38" s="374">
        <v>2.4623011391</v>
      </c>
      <c r="AG38" s="374">
        <v>2.4738063500999998</v>
      </c>
      <c r="AH38" s="374">
        <v>2.4908998937</v>
      </c>
      <c r="AI38" s="374">
        <v>2.5303277523999999</v>
      </c>
      <c r="AJ38" s="374">
        <v>2.5308087511999999</v>
      </c>
      <c r="AK38" s="374">
        <v>2.5057355774999999</v>
      </c>
      <c r="AL38" s="374">
        <v>2.4743834294</v>
      </c>
      <c r="AM38" s="374">
        <v>2.4909272786000001</v>
      </c>
      <c r="AN38" s="374">
        <v>2.4934334855000002</v>
      </c>
      <c r="AO38" s="374">
        <v>2.5104000980999999</v>
      </c>
      <c r="AP38" s="374">
        <v>2.5468755035999999</v>
      </c>
      <c r="AQ38" s="374">
        <v>2.5722163308999999</v>
      </c>
      <c r="AR38" s="374">
        <v>2.5185120647999999</v>
      </c>
      <c r="AS38" s="374">
        <v>2.4822476193999998</v>
      </c>
      <c r="AT38" s="374">
        <v>2.4492336242000001</v>
      </c>
      <c r="AU38" s="374">
        <v>2.4219474131999998</v>
      </c>
      <c r="AV38" s="374">
        <v>2.4798309039999999</v>
      </c>
      <c r="AW38" s="374">
        <v>2.4268331958</v>
      </c>
      <c r="AX38" s="374">
        <v>2.4091985770000002</v>
      </c>
      <c r="AY38" s="816">
        <v>2.409516435</v>
      </c>
      <c r="AZ38" s="816">
        <v>2.4228706784999998</v>
      </c>
      <c r="BA38" s="816">
        <v>2.4494145244999999</v>
      </c>
      <c r="BB38" s="816">
        <v>2.4748776673999999</v>
      </c>
      <c r="BC38" s="816">
        <v>2.475679</v>
      </c>
      <c r="BD38" s="816">
        <v>2.4571480000000001</v>
      </c>
      <c r="BE38" s="300">
        <v>2.4535269999999998</v>
      </c>
      <c r="BF38" s="300">
        <v>2.4584419999999998</v>
      </c>
      <c r="BG38" s="300">
        <v>2.4496159999999998</v>
      </c>
      <c r="BH38" s="300">
        <v>2.4300109999999999</v>
      </c>
      <c r="BI38" s="300">
        <v>2.432553</v>
      </c>
      <c r="BJ38" s="300">
        <v>2.4526469999999998</v>
      </c>
      <c r="BK38" s="300">
        <v>2.465042</v>
      </c>
      <c r="BL38" s="300">
        <v>2.460474</v>
      </c>
      <c r="BM38" s="300">
        <v>2.4621759999999999</v>
      </c>
      <c r="BN38" s="300">
        <v>2.468896</v>
      </c>
      <c r="BO38" s="300">
        <v>2.4731450000000001</v>
      </c>
      <c r="BP38" s="300">
        <v>2.4619170000000001</v>
      </c>
      <c r="BQ38" s="300">
        <v>2.4680219999999999</v>
      </c>
      <c r="BR38" s="300">
        <v>2.4745210000000002</v>
      </c>
      <c r="BS38" s="300">
        <v>2.4657469999999999</v>
      </c>
      <c r="BT38" s="300">
        <v>2.4457659999999999</v>
      </c>
      <c r="BU38" s="300">
        <v>2.4485600000000001</v>
      </c>
      <c r="BV38" s="300">
        <v>2.467832</v>
      </c>
    </row>
    <row r="39" spans="1:74" ht="11.05" customHeight="1" x14ac:dyDescent="0.2">
      <c r="A39" s="177" t="s">
        <v>173</v>
      </c>
      <c r="B39" s="391" t="s">
        <v>923</v>
      </c>
      <c r="C39" s="374">
        <v>3.1977611457999999</v>
      </c>
      <c r="D39" s="374">
        <v>17.116937833000001</v>
      </c>
      <c r="E39" s="374">
        <v>3.2898487968999999</v>
      </c>
      <c r="F39" s="374">
        <v>3.0609751839000001</v>
      </c>
      <c r="G39" s="374">
        <v>3.2649187951999998</v>
      </c>
      <c r="H39" s="374">
        <v>3.5273612002000001</v>
      </c>
      <c r="I39" s="374">
        <v>4.0759460535000001</v>
      </c>
      <c r="J39" s="374">
        <v>4.4214561622000002</v>
      </c>
      <c r="K39" s="374">
        <v>5.0391088985000003</v>
      </c>
      <c r="L39" s="374">
        <v>5.6943245552999997</v>
      </c>
      <c r="M39" s="374">
        <v>5.7666940913999998</v>
      </c>
      <c r="N39" s="374">
        <v>5.6411029529999999</v>
      </c>
      <c r="O39" s="374">
        <v>6.5615685707000004</v>
      </c>
      <c r="P39" s="374">
        <v>5.9972804982000003</v>
      </c>
      <c r="Q39" s="374">
        <v>5.0999950249000001</v>
      </c>
      <c r="R39" s="374">
        <v>6.2112152114999999</v>
      </c>
      <c r="S39" s="374">
        <v>7.5658022316000002</v>
      </c>
      <c r="T39" s="374">
        <v>8.0109598412</v>
      </c>
      <c r="U39" s="374">
        <v>7.5251204563999998</v>
      </c>
      <c r="V39" s="374">
        <v>9.0036781665000003</v>
      </c>
      <c r="W39" s="374">
        <v>8.1459769853000008</v>
      </c>
      <c r="X39" s="374">
        <v>5.8016812475000004</v>
      </c>
      <c r="Y39" s="374">
        <v>5.7086230943</v>
      </c>
      <c r="Z39" s="374">
        <v>8.9206060783000005</v>
      </c>
      <c r="AA39" s="374">
        <v>7.0480798877000002</v>
      </c>
      <c r="AB39" s="374">
        <v>4.3766906663</v>
      </c>
      <c r="AC39" s="374">
        <v>3.3688401705</v>
      </c>
      <c r="AD39" s="374">
        <v>2.6996565491000002</v>
      </c>
      <c r="AE39" s="374">
        <v>2.5466016362000001</v>
      </c>
      <c r="AF39" s="374">
        <v>2.5965598186999999</v>
      </c>
      <c r="AG39" s="374">
        <v>2.9999010815</v>
      </c>
      <c r="AH39" s="374">
        <v>2.9442115459</v>
      </c>
      <c r="AI39" s="374">
        <v>2.8748364672000002</v>
      </c>
      <c r="AJ39" s="374">
        <v>2.9244336025000002</v>
      </c>
      <c r="AK39" s="374">
        <v>3.3889108793</v>
      </c>
      <c r="AL39" s="374">
        <v>3.2818352851000001</v>
      </c>
      <c r="AM39" s="374">
        <v>4.7991157464</v>
      </c>
      <c r="AN39" s="374">
        <v>2.8795072332</v>
      </c>
      <c r="AO39" s="374">
        <v>2.1837854232999998</v>
      </c>
      <c r="AP39" s="374">
        <v>2.0492770471999999</v>
      </c>
      <c r="AQ39" s="374">
        <v>2.2589358399999999</v>
      </c>
      <c r="AR39" s="374">
        <v>2.6880632759999998</v>
      </c>
      <c r="AS39" s="374">
        <v>2.5058749342</v>
      </c>
      <c r="AT39" s="374">
        <v>2.2265367460999999</v>
      </c>
      <c r="AU39" s="374">
        <v>2.3706793393000001</v>
      </c>
      <c r="AV39" s="374">
        <v>2.6152309279999999</v>
      </c>
      <c r="AW39" s="374">
        <v>2.6325289676999999</v>
      </c>
      <c r="AX39" s="374">
        <v>3.8452634283</v>
      </c>
      <c r="AY39" s="816">
        <v>5.7491976685999999</v>
      </c>
      <c r="AZ39" s="816">
        <v>4.8092031218000004</v>
      </c>
      <c r="BA39" s="816">
        <v>4.1728224495999999</v>
      </c>
      <c r="BB39" s="816">
        <v>3.5870176396</v>
      </c>
      <c r="BC39" s="816">
        <v>3.2578809999999998</v>
      </c>
      <c r="BD39" s="816">
        <v>3.0505740000000001</v>
      </c>
      <c r="BE39" s="300">
        <v>3.312074</v>
      </c>
      <c r="BF39" s="300">
        <v>3.4154</v>
      </c>
      <c r="BG39" s="300">
        <v>3.4678710000000001</v>
      </c>
      <c r="BH39" s="300">
        <v>3.6505550000000002</v>
      </c>
      <c r="BI39" s="300">
        <v>4.1403980000000002</v>
      </c>
      <c r="BJ39" s="300">
        <v>4.9498959999999999</v>
      </c>
      <c r="BK39" s="300">
        <v>5.390193</v>
      </c>
      <c r="BL39" s="300">
        <v>5.0087669999999997</v>
      </c>
      <c r="BM39" s="300">
        <v>4.4033720000000001</v>
      </c>
      <c r="BN39" s="300">
        <v>3.959082</v>
      </c>
      <c r="BO39" s="300">
        <v>3.903146</v>
      </c>
      <c r="BP39" s="300">
        <v>3.8498960000000002</v>
      </c>
      <c r="BQ39" s="300">
        <v>4.1471790000000004</v>
      </c>
      <c r="BR39" s="300">
        <v>4.4242670000000004</v>
      </c>
      <c r="BS39" s="300">
        <v>4.4525420000000002</v>
      </c>
      <c r="BT39" s="300">
        <v>4.7833709999999998</v>
      </c>
      <c r="BU39" s="300">
        <v>5.258267</v>
      </c>
      <c r="BV39" s="300">
        <v>5.8399570000000001</v>
      </c>
    </row>
    <row r="40" spans="1:74" ht="11.05" customHeight="1" x14ac:dyDescent="0.2">
      <c r="A40" s="268" t="s">
        <v>175</v>
      </c>
      <c r="B40" s="391" t="s">
        <v>479</v>
      </c>
      <c r="C40" s="374">
        <v>10.33</v>
      </c>
      <c r="D40" s="374">
        <v>11.38</v>
      </c>
      <c r="E40" s="374">
        <v>12.41</v>
      </c>
      <c r="F40" s="374">
        <v>12.81</v>
      </c>
      <c r="G40" s="374">
        <v>12.82</v>
      </c>
      <c r="H40" s="374">
        <v>13.56</v>
      </c>
      <c r="I40" s="374">
        <v>14.34</v>
      </c>
      <c r="J40" s="374">
        <v>14.47</v>
      </c>
      <c r="K40" s="374">
        <v>13.8</v>
      </c>
      <c r="L40" s="374">
        <v>15.05</v>
      </c>
      <c r="M40" s="374">
        <v>17.02</v>
      </c>
      <c r="N40" s="374">
        <v>16.350000000000001</v>
      </c>
      <c r="O40" s="374">
        <v>15.49</v>
      </c>
      <c r="P40" s="374">
        <v>16.489999999999998</v>
      </c>
      <c r="Q40" s="374">
        <v>20.329999999999998</v>
      </c>
      <c r="R40" s="374">
        <v>25.06</v>
      </c>
      <c r="S40" s="374">
        <v>26.15</v>
      </c>
      <c r="T40" s="374">
        <v>26.3</v>
      </c>
      <c r="U40" s="374">
        <v>30.36</v>
      </c>
      <c r="V40" s="374">
        <v>25.72</v>
      </c>
      <c r="W40" s="374">
        <v>23.76</v>
      </c>
      <c r="X40" s="374">
        <v>21.76</v>
      </c>
      <c r="Y40" s="374">
        <v>23.74</v>
      </c>
      <c r="Z40" s="374">
        <v>19.86</v>
      </c>
      <c r="AA40" s="374">
        <v>19.440000000000001</v>
      </c>
      <c r="AB40" s="374">
        <v>18.559999999999999</v>
      </c>
      <c r="AC40" s="374">
        <v>19.920000000000002</v>
      </c>
      <c r="AD40" s="374">
        <v>18.77</v>
      </c>
      <c r="AE40" s="374">
        <v>18.11</v>
      </c>
      <c r="AF40" s="374">
        <v>16.82</v>
      </c>
      <c r="AG40" s="374">
        <v>16.739999999999998</v>
      </c>
      <c r="AH40" s="374">
        <v>19.03</v>
      </c>
      <c r="AI40" s="374">
        <v>22.2</v>
      </c>
      <c r="AJ40" s="374">
        <v>21.47</v>
      </c>
      <c r="AK40" s="374">
        <v>20.75</v>
      </c>
      <c r="AL40" s="374">
        <v>20.25</v>
      </c>
      <c r="AM40" s="374">
        <v>18.22</v>
      </c>
      <c r="AN40" s="374">
        <v>18.940000000000001</v>
      </c>
      <c r="AO40" s="374">
        <v>19.670000000000002</v>
      </c>
      <c r="AP40" s="374">
        <v>19.239999999999998</v>
      </c>
      <c r="AQ40" s="374">
        <v>18.809999999999999</v>
      </c>
      <c r="AR40" s="374">
        <v>17.68</v>
      </c>
      <c r="AS40" s="374">
        <v>18.149999999999999</v>
      </c>
      <c r="AT40" s="374">
        <v>18.23</v>
      </c>
      <c r="AU40" s="374">
        <v>17.079999999999998</v>
      </c>
      <c r="AV40" s="374">
        <v>15.76</v>
      </c>
      <c r="AW40" s="374">
        <v>16.25</v>
      </c>
      <c r="AX40" s="374">
        <v>16.43</v>
      </c>
      <c r="AY40" s="816">
        <v>16.07</v>
      </c>
      <c r="AZ40" s="816">
        <v>17.059999999999999</v>
      </c>
      <c r="BA40" s="816">
        <v>15.828156535</v>
      </c>
      <c r="BB40" s="816">
        <v>15.599350869</v>
      </c>
      <c r="BC40" s="816">
        <v>13.99208</v>
      </c>
      <c r="BD40" s="816">
        <v>13.781000000000001</v>
      </c>
      <c r="BE40" s="300">
        <v>13.673310000000001</v>
      </c>
      <c r="BF40" s="300">
        <v>13.13198</v>
      </c>
      <c r="BG40" s="300">
        <v>12.851699999999999</v>
      </c>
      <c r="BH40" s="300">
        <v>12.695029999999999</v>
      </c>
      <c r="BI40" s="300">
        <v>12.532489999999999</v>
      </c>
      <c r="BJ40" s="300">
        <v>12.873150000000001</v>
      </c>
      <c r="BK40" s="300">
        <v>12.86369</v>
      </c>
      <c r="BL40" s="300">
        <v>12.277979999999999</v>
      </c>
      <c r="BM40" s="300">
        <v>12.540240000000001</v>
      </c>
      <c r="BN40" s="300">
        <v>13.0678</v>
      </c>
      <c r="BO40" s="300">
        <v>12.489050000000001</v>
      </c>
      <c r="BP40" s="300">
        <v>12.797689999999999</v>
      </c>
      <c r="BQ40" s="300">
        <v>12.3249</v>
      </c>
      <c r="BR40" s="300">
        <v>11.93472</v>
      </c>
      <c r="BS40" s="300">
        <v>11.78298</v>
      </c>
      <c r="BT40" s="300">
        <v>11.718780000000001</v>
      </c>
      <c r="BU40" s="300">
        <v>11.61886</v>
      </c>
      <c r="BV40" s="300">
        <v>11.94946</v>
      </c>
    </row>
    <row r="41" spans="1:74" ht="11.05" customHeight="1" x14ac:dyDescent="0.2">
      <c r="A41" s="268" t="s">
        <v>177</v>
      </c>
      <c r="B41" s="391" t="s">
        <v>477</v>
      </c>
      <c r="C41" s="374">
        <v>12.39</v>
      </c>
      <c r="D41" s="374">
        <v>13.05</v>
      </c>
      <c r="E41" s="374">
        <v>14.72</v>
      </c>
      <c r="F41" s="374">
        <v>15.14</v>
      </c>
      <c r="G41" s="374">
        <v>15.55</v>
      </c>
      <c r="H41" s="374">
        <v>16.260000000000002</v>
      </c>
      <c r="I41" s="374">
        <v>16.05</v>
      </c>
      <c r="J41" s="374">
        <v>16.04</v>
      </c>
      <c r="K41" s="374">
        <v>16.78</v>
      </c>
      <c r="L41" s="374">
        <v>18.100000000000001</v>
      </c>
      <c r="M41" s="374">
        <v>18.46</v>
      </c>
      <c r="N41" s="374">
        <v>17.87</v>
      </c>
      <c r="O41" s="374">
        <v>20.100000000000001</v>
      </c>
      <c r="P41" s="374">
        <v>20.79</v>
      </c>
      <c r="Q41" s="374">
        <v>25.68</v>
      </c>
      <c r="R41" s="374">
        <v>28.32</v>
      </c>
      <c r="S41" s="374">
        <v>30.12</v>
      </c>
      <c r="T41" s="374">
        <v>33.020000000000003</v>
      </c>
      <c r="U41" s="374">
        <v>27.38</v>
      </c>
      <c r="V41" s="374">
        <v>26.9</v>
      </c>
      <c r="W41" s="374">
        <v>25.57</v>
      </c>
      <c r="X41" s="374">
        <v>27.81</v>
      </c>
      <c r="Y41" s="374">
        <v>29.28</v>
      </c>
      <c r="Z41" s="374">
        <v>23.17</v>
      </c>
      <c r="AA41" s="374">
        <v>24.09</v>
      </c>
      <c r="AB41" s="374">
        <v>23.1</v>
      </c>
      <c r="AC41" s="374">
        <v>21.42</v>
      </c>
      <c r="AD41" s="374">
        <v>20.9</v>
      </c>
      <c r="AE41" s="374">
        <v>19.87</v>
      </c>
      <c r="AF41" s="374">
        <v>19.21</v>
      </c>
      <c r="AG41" s="374">
        <v>19.84</v>
      </c>
      <c r="AH41" s="374">
        <v>23</v>
      </c>
      <c r="AI41" s="374">
        <v>24.18</v>
      </c>
      <c r="AJ41" s="374">
        <v>24.23</v>
      </c>
      <c r="AK41" s="374">
        <v>21.75</v>
      </c>
      <c r="AL41" s="374">
        <v>20.74</v>
      </c>
      <c r="AM41" s="374">
        <v>19.71</v>
      </c>
      <c r="AN41" s="374">
        <v>20.81</v>
      </c>
      <c r="AO41" s="374">
        <v>20.66</v>
      </c>
      <c r="AP41" s="374">
        <v>20.7</v>
      </c>
      <c r="AQ41" s="374">
        <v>19.34</v>
      </c>
      <c r="AR41" s="374">
        <v>18.440000000000001</v>
      </c>
      <c r="AS41" s="374">
        <v>19.36</v>
      </c>
      <c r="AT41" s="374">
        <v>18.18</v>
      </c>
      <c r="AU41" s="374">
        <v>17.71</v>
      </c>
      <c r="AV41" s="374">
        <v>17.18</v>
      </c>
      <c r="AW41" s="374">
        <v>18.38</v>
      </c>
      <c r="AX41" s="374">
        <v>17.54</v>
      </c>
      <c r="AY41" s="816">
        <v>18.87</v>
      </c>
      <c r="AZ41" s="816">
        <v>18.420000000000002</v>
      </c>
      <c r="BA41" s="816">
        <v>17.417157323000001</v>
      </c>
      <c r="BB41" s="816">
        <v>17.897192214</v>
      </c>
      <c r="BC41" s="816">
        <v>16.49485</v>
      </c>
      <c r="BD41" s="816">
        <v>17.50478</v>
      </c>
      <c r="BE41" s="300">
        <v>18.028739999999999</v>
      </c>
      <c r="BF41" s="300">
        <v>17.322870000000002</v>
      </c>
      <c r="BG41" s="300">
        <v>17.176570000000002</v>
      </c>
      <c r="BH41" s="300">
        <v>17.304780000000001</v>
      </c>
      <c r="BI41" s="300">
        <v>17.743569999999998</v>
      </c>
      <c r="BJ41" s="300">
        <v>17.550529999999998</v>
      </c>
      <c r="BK41" s="300">
        <v>17.398350000000001</v>
      </c>
      <c r="BL41" s="300">
        <v>17.408740000000002</v>
      </c>
      <c r="BM41" s="300">
        <v>17.843579999999999</v>
      </c>
      <c r="BN41" s="300">
        <v>17.187660000000001</v>
      </c>
      <c r="BO41" s="300">
        <v>17.01005</v>
      </c>
      <c r="BP41" s="300">
        <v>17.233779999999999</v>
      </c>
      <c r="BQ41" s="300">
        <v>17.351410000000001</v>
      </c>
      <c r="BR41" s="300">
        <v>17.508880000000001</v>
      </c>
      <c r="BS41" s="300">
        <v>17.569649999999999</v>
      </c>
      <c r="BT41" s="300">
        <v>17.633520000000001</v>
      </c>
      <c r="BU41" s="300">
        <v>17.878920000000001</v>
      </c>
      <c r="BV41" s="300">
        <v>17.188510000000001</v>
      </c>
    </row>
    <row r="42" spans="1:74" ht="11.05" customHeight="1" x14ac:dyDescent="0.2">
      <c r="A42" s="268"/>
      <c r="B42" s="329" t="s">
        <v>924</v>
      </c>
      <c r="C42" s="374"/>
      <c r="D42" s="374"/>
      <c r="E42" s="374"/>
      <c r="F42" s="374"/>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74"/>
      <c r="AU42" s="374"/>
      <c r="AV42" s="374"/>
      <c r="AW42" s="374"/>
      <c r="AX42" s="374"/>
      <c r="AY42" s="816"/>
      <c r="AZ42" s="816"/>
      <c r="BA42" s="816"/>
      <c r="BB42" s="816"/>
      <c r="BC42" s="816"/>
      <c r="BD42" s="816"/>
      <c r="BE42" s="300"/>
      <c r="BF42" s="300"/>
      <c r="BG42" s="300"/>
      <c r="BH42" s="300"/>
      <c r="BI42" s="300"/>
      <c r="BJ42" s="300"/>
      <c r="BK42" s="300"/>
      <c r="BL42" s="300"/>
      <c r="BM42" s="300"/>
      <c r="BN42" s="300"/>
      <c r="BO42" s="300"/>
      <c r="BP42" s="300"/>
      <c r="BQ42" s="300"/>
      <c r="BR42" s="300"/>
      <c r="BS42" s="300"/>
      <c r="BT42" s="300"/>
      <c r="BU42" s="300"/>
      <c r="BV42" s="300"/>
    </row>
    <row r="43" spans="1:74" ht="11.05" customHeight="1" x14ac:dyDescent="0.2">
      <c r="A43" s="268" t="s">
        <v>182</v>
      </c>
      <c r="B43" s="391" t="s">
        <v>906</v>
      </c>
      <c r="C43" s="374">
        <v>12.62</v>
      </c>
      <c r="D43" s="374">
        <v>13.01</v>
      </c>
      <c r="E43" s="374">
        <v>13.24</v>
      </c>
      <c r="F43" s="374">
        <v>13.73</v>
      </c>
      <c r="G43" s="374">
        <v>13.86</v>
      </c>
      <c r="H43" s="374">
        <v>13.83</v>
      </c>
      <c r="I43" s="374">
        <v>13.83</v>
      </c>
      <c r="J43" s="374">
        <v>13.92</v>
      </c>
      <c r="K43" s="374">
        <v>14.14</v>
      </c>
      <c r="L43" s="374">
        <v>14.06</v>
      </c>
      <c r="M43" s="374">
        <v>14.07</v>
      </c>
      <c r="N43" s="374">
        <v>13.72</v>
      </c>
      <c r="O43" s="374">
        <v>13.64</v>
      </c>
      <c r="P43" s="374">
        <v>13.76</v>
      </c>
      <c r="Q43" s="374">
        <v>14.41</v>
      </c>
      <c r="R43" s="374">
        <v>14.57</v>
      </c>
      <c r="S43" s="374">
        <v>14.89</v>
      </c>
      <c r="T43" s="374">
        <v>15.3</v>
      </c>
      <c r="U43" s="374">
        <v>15.31</v>
      </c>
      <c r="V43" s="374">
        <v>15.82</v>
      </c>
      <c r="W43" s="374">
        <v>16.190000000000001</v>
      </c>
      <c r="X43" s="374">
        <v>15.99</v>
      </c>
      <c r="Y43" s="374">
        <v>15.55</v>
      </c>
      <c r="Z43" s="374">
        <v>14.94</v>
      </c>
      <c r="AA43" s="374">
        <v>15.47</v>
      </c>
      <c r="AB43" s="374">
        <v>15.98</v>
      </c>
      <c r="AC43" s="374">
        <v>16.04</v>
      </c>
      <c r="AD43" s="374">
        <v>16.100000000000001</v>
      </c>
      <c r="AE43" s="374">
        <v>16.14</v>
      </c>
      <c r="AF43" s="374">
        <v>16.09</v>
      </c>
      <c r="AG43" s="374">
        <v>15.86</v>
      </c>
      <c r="AH43" s="374">
        <v>15.91</v>
      </c>
      <c r="AI43" s="374">
        <v>16.27</v>
      </c>
      <c r="AJ43" s="374">
        <v>16.48</v>
      </c>
      <c r="AK43" s="374">
        <v>16.190000000000001</v>
      </c>
      <c r="AL43" s="374">
        <v>15.69</v>
      </c>
      <c r="AM43" s="374">
        <v>15.44</v>
      </c>
      <c r="AN43" s="374">
        <v>16.11</v>
      </c>
      <c r="AO43" s="374">
        <v>16.68</v>
      </c>
      <c r="AP43" s="374">
        <v>16.86</v>
      </c>
      <c r="AQ43" s="374">
        <v>16.41</v>
      </c>
      <c r="AR43" s="374">
        <v>16.39</v>
      </c>
      <c r="AS43" s="374">
        <v>16.61</v>
      </c>
      <c r="AT43" s="374">
        <v>16.61</v>
      </c>
      <c r="AU43" s="374">
        <v>16.82</v>
      </c>
      <c r="AV43" s="374">
        <v>16.93</v>
      </c>
      <c r="AW43" s="374">
        <v>17</v>
      </c>
      <c r="AX43" s="374">
        <v>16.260000000000002</v>
      </c>
      <c r="AY43" s="816">
        <v>15.95</v>
      </c>
      <c r="AZ43" s="816">
        <v>16.440000000000001</v>
      </c>
      <c r="BA43" s="816">
        <v>17.11</v>
      </c>
      <c r="BB43" s="816">
        <v>17.45</v>
      </c>
      <c r="BC43" s="816">
        <v>17.279820000000001</v>
      </c>
      <c r="BD43" s="816">
        <v>17.260819999999999</v>
      </c>
      <c r="BE43" s="300">
        <v>17.338640000000002</v>
      </c>
      <c r="BF43" s="300">
        <v>17.298680000000001</v>
      </c>
      <c r="BG43" s="300">
        <v>17.596050000000002</v>
      </c>
      <c r="BH43" s="300">
        <v>17.586069999999999</v>
      </c>
      <c r="BI43" s="300">
        <v>17.631250000000001</v>
      </c>
      <c r="BJ43" s="300">
        <v>16.842600000000001</v>
      </c>
      <c r="BK43" s="300">
        <v>16.836749999999999</v>
      </c>
      <c r="BL43" s="300">
        <v>17.23385</v>
      </c>
      <c r="BM43" s="300">
        <v>17.608519999999999</v>
      </c>
      <c r="BN43" s="300">
        <v>18.082159999999998</v>
      </c>
      <c r="BO43" s="300">
        <v>17.86205</v>
      </c>
      <c r="BP43" s="300">
        <v>17.856210000000001</v>
      </c>
      <c r="BQ43" s="300">
        <v>17.844539999999999</v>
      </c>
      <c r="BR43" s="300">
        <v>17.88363</v>
      </c>
      <c r="BS43" s="300">
        <v>18.200949999999999</v>
      </c>
      <c r="BT43" s="300">
        <v>18.091740000000001</v>
      </c>
      <c r="BU43" s="300">
        <v>18.222010000000001</v>
      </c>
      <c r="BV43" s="300">
        <v>17.419750000000001</v>
      </c>
    </row>
    <row r="44" spans="1:74" ht="11.05" customHeight="1" x14ac:dyDescent="0.2">
      <c r="A44" s="268" t="s">
        <v>181</v>
      </c>
      <c r="B44" s="391" t="s">
        <v>887</v>
      </c>
      <c r="C44" s="374">
        <v>10.27</v>
      </c>
      <c r="D44" s="374">
        <v>11.36</v>
      </c>
      <c r="E44" s="374">
        <v>11.08</v>
      </c>
      <c r="F44" s="374">
        <v>10.87</v>
      </c>
      <c r="G44" s="374">
        <v>10.86</v>
      </c>
      <c r="H44" s="374">
        <v>11.33</v>
      </c>
      <c r="I44" s="374">
        <v>11.46</v>
      </c>
      <c r="J44" s="374">
        <v>11.52</v>
      </c>
      <c r="K44" s="374">
        <v>11.65</v>
      </c>
      <c r="L44" s="374">
        <v>11.52</v>
      </c>
      <c r="M44" s="374">
        <v>11.29</v>
      </c>
      <c r="N44" s="374">
        <v>11.15</v>
      </c>
      <c r="O44" s="374">
        <v>11.26</v>
      </c>
      <c r="P44" s="374">
        <v>11.66</v>
      </c>
      <c r="Q44" s="374">
        <v>11.65</v>
      </c>
      <c r="R44" s="374">
        <v>11.82</v>
      </c>
      <c r="S44" s="374">
        <v>12</v>
      </c>
      <c r="T44" s="374">
        <v>12.75</v>
      </c>
      <c r="U44" s="374">
        <v>13.02</v>
      </c>
      <c r="V44" s="374">
        <v>13.41</v>
      </c>
      <c r="W44" s="374">
        <v>13.28</v>
      </c>
      <c r="X44" s="374">
        <v>12.89</v>
      </c>
      <c r="Y44" s="374">
        <v>12.33</v>
      </c>
      <c r="Z44" s="374">
        <v>12.28</v>
      </c>
      <c r="AA44" s="374">
        <v>12.61</v>
      </c>
      <c r="AB44" s="374">
        <v>12.53</v>
      </c>
      <c r="AC44" s="374">
        <v>12.36</v>
      </c>
      <c r="AD44" s="374">
        <v>12.08</v>
      </c>
      <c r="AE44" s="374">
        <v>12.16</v>
      </c>
      <c r="AF44" s="374">
        <v>12.63</v>
      </c>
      <c r="AG44" s="374">
        <v>12.91</v>
      </c>
      <c r="AH44" s="374">
        <v>13.08</v>
      </c>
      <c r="AI44" s="374">
        <v>13.07</v>
      </c>
      <c r="AJ44" s="374">
        <v>12.73</v>
      </c>
      <c r="AK44" s="374">
        <v>12.43</v>
      </c>
      <c r="AL44" s="374">
        <v>12.24</v>
      </c>
      <c r="AM44" s="374">
        <v>12.52</v>
      </c>
      <c r="AN44" s="374">
        <v>12.65</v>
      </c>
      <c r="AO44" s="374">
        <v>12.59</v>
      </c>
      <c r="AP44" s="374">
        <v>12.49</v>
      </c>
      <c r="AQ44" s="374">
        <v>12.42</v>
      </c>
      <c r="AR44" s="374">
        <v>13.01</v>
      </c>
      <c r="AS44" s="374">
        <v>13.5</v>
      </c>
      <c r="AT44" s="374">
        <v>13.29</v>
      </c>
      <c r="AU44" s="374">
        <v>13.38</v>
      </c>
      <c r="AV44" s="374">
        <v>13.12</v>
      </c>
      <c r="AW44" s="374">
        <v>12.15</v>
      </c>
      <c r="AX44" s="374">
        <v>12.76</v>
      </c>
      <c r="AY44" s="816">
        <v>12.89</v>
      </c>
      <c r="AZ44" s="816">
        <v>13.09</v>
      </c>
      <c r="BA44" s="816">
        <v>13.27</v>
      </c>
      <c r="BB44" s="816">
        <v>13.09</v>
      </c>
      <c r="BC44" s="816">
        <v>13.04311</v>
      </c>
      <c r="BD44" s="816">
        <v>13.629099999999999</v>
      </c>
      <c r="BE44" s="300">
        <v>13.981680000000001</v>
      </c>
      <c r="BF44" s="300">
        <v>13.80433</v>
      </c>
      <c r="BG44" s="300">
        <v>13.85083</v>
      </c>
      <c r="BH44" s="300">
        <v>13.538489999999999</v>
      </c>
      <c r="BI44" s="300">
        <v>12.571210000000001</v>
      </c>
      <c r="BJ44" s="300">
        <v>13.17576</v>
      </c>
      <c r="BK44" s="300">
        <v>13.23129</v>
      </c>
      <c r="BL44" s="300">
        <v>13.30706</v>
      </c>
      <c r="BM44" s="300">
        <v>13.519450000000001</v>
      </c>
      <c r="BN44" s="300">
        <v>13.41358</v>
      </c>
      <c r="BO44" s="300">
        <v>13.24292</v>
      </c>
      <c r="BP44" s="300">
        <v>13.84347</v>
      </c>
      <c r="BQ44" s="300">
        <v>14.19342</v>
      </c>
      <c r="BR44" s="300">
        <v>14.00625</v>
      </c>
      <c r="BS44" s="300">
        <v>13.99037</v>
      </c>
      <c r="BT44" s="300">
        <v>13.655010000000001</v>
      </c>
      <c r="BU44" s="300">
        <v>12.65263</v>
      </c>
      <c r="BV44" s="300">
        <v>13.258710000000001</v>
      </c>
    </row>
    <row r="45" spans="1:74" ht="11.05" customHeight="1" x14ac:dyDescent="0.2">
      <c r="A45" s="268" t="s">
        <v>180</v>
      </c>
      <c r="B45" s="391" t="s">
        <v>885</v>
      </c>
      <c r="C45" s="374">
        <v>6.32</v>
      </c>
      <c r="D45" s="374">
        <v>7.75</v>
      </c>
      <c r="E45" s="374">
        <v>6.98</v>
      </c>
      <c r="F45" s="374">
        <v>6.7</v>
      </c>
      <c r="G45" s="374">
        <v>6.65</v>
      </c>
      <c r="H45" s="374">
        <v>7.22</v>
      </c>
      <c r="I45" s="374">
        <v>7.42</v>
      </c>
      <c r="J45" s="374">
        <v>7.54</v>
      </c>
      <c r="K45" s="374">
        <v>7.61</v>
      </c>
      <c r="L45" s="374">
        <v>7.44</v>
      </c>
      <c r="M45" s="374">
        <v>7.37</v>
      </c>
      <c r="N45" s="374">
        <v>7.06</v>
      </c>
      <c r="O45" s="374">
        <v>7.19</v>
      </c>
      <c r="P45" s="374">
        <v>7.28</v>
      </c>
      <c r="Q45" s="374">
        <v>7.37</v>
      </c>
      <c r="R45" s="374">
        <v>7.7</v>
      </c>
      <c r="S45" s="374">
        <v>8.25</v>
      </c>
      <c r="T45" s="374">
        <v>8.85</v>
      </c>
      <c r="U45" s="374">
        <v>9.31</v>
      </c>
      <c r="V45" s="374">
        <v>9.3800000000000008</v>
      </c>
      <c r="W45" s="374">
        <v>9.06</v>
      </c>
      <c r="X45" s="374">
        <v>8.4499999999999993</v>
      </c>
      <c r="Y45" s="374">
        <v>8.14</v>
      </c>
      <c r="Z45" s="374">
        <v>8.5</v>
      </c>
      <c r="AA45" s="374">
        <v>8.18</v>
      </c>
      <c r="AB45" s="374">
        <v>8.01</v>
      </c>
      <c r="AC45" s="374">
        <v>7.8</v>
      </c>
      <c r="AD45" s="374">
        <v>7.51</v>
      </c>
      <c r="AE45" s="374">
        <v>7.64</v>
      </c>
      <c r="AF45" s="374">
        <v>8.11</v>
      </c>
      <c r="AG45" s="374">
        <v>8.36</v>
      </c>
      <c r="AH45" s="374">
        <v>8.9</v>
      </c>
      <c r="AI45" s="374">
        <v>8.43</v>
      </c>
      <c r="AJ45" s="374">
        <v>8.01</v>
      </c>
      <c r="AK45" s="374">
        <v>7.79</v>
      </c>
      <c r="AL45" s="374">
        <v>7.61</v>
      </c>
      <c r="AM45" s="374">
        <v>8.1</v>
      </c>
      <c r="AN45" s="374">
        <v>7.8</v>
      </c>
      <c r="AO45" s="374">
        <v>7.71</v>
      </c>
      <c r="AP45" s="374">
        <v>7.79</v>
      </c>
      <c r="AQ45" s="374">
        <v>7.89</v>
      </c>
      <c r="AR45" s="374">
        <v>8.43</v>
      </c>
      <c r="AS45" s="374">
        <v>8.75</v>
      </c>
      <c r="AT45" s="374">
        <v>8.68</v>
      </c>
      <c r="AU45" s="374">
        <v>8.4700000000000006</v>
      </c>
      <c r="AV45" s="374">
        <v>8.15</v>
      </c>
      <c r="AW45" s="374">
        <v>7.87</v>
      </c>
      <c r="AX45" s="374">
        <v>8.01</v>
      </c>
      <c r="AY45" s="816">
        <v>8.32</v>
      </c>
      <c r="AZ45" s="816">
        <v>8.23</v>
      </c>
      <c r="BA45" s="816">
        <v>8.26</v>
      </c>
      <c r="BB45" s="816">
        <v>8.2100000000000009</v>
      </c>
      <c r="BC45" s="816">
        <v>8.1806140000000003</v>
      </c>
      <c r="BD45" s="816">
        <v>8.7300179999999994</v>
      </c>
      <c r="BE45" s="300">
        <v>8.9038120000000003</v>
      </c>
      <c r="BF45" s="300">
        <v>8.8508119999999995</v>
      </c>
      <c r="BG45" s="300">
        <v>8.6048489999999997</v>
      </c>
      <c r="BH45" s="300">
        <v>8.2244829999999993</v>
      </c>
      <c r="BI45" s="300">
        <v>8.1008899999999997</v>
      </c>
      <c r="BJ45" s="300">
        <v>8.3702850000000009</v>
      </c>
      <c r="BK45" s="300">
        <v>8.3926250000000007</v>
      </c>
      <c r="BL45" s="300">
        <v>8.260491</v>
      </c>
      <c r="BM45" s="300">
        <v>8.5039429999999996</v>
      </c>
      <c r="BN45" s="300">
        <v>8.3846469999999993</v>
      </c>
      <c r="BO45" s="300">
        <v>8.154693</v>
      </c>
      <c r="BP45" s="300">
        <v>8.7690359999999998</v>
      </c>
      <c r="BQ45" s="300">
        <v>8.9992239999999999</v>
      </c>
      <c r="BR45" s="300">
        <v>9.0134000000000007</v>
      </c>
      <c r="BS45" s="300">
        <v>8.7275150000000004</v>
      </c>
      <c r="BT45" s="300">
        <v>8.310416</v>
      </c>
      <c r="BU45" s="300">
        <v>8.1676959999999994</v>
      </c>
      <c r="BV45" s="300">
        <v>8.4364930000000005</v>
      </c>
    </row>
    <row r="46" spans="1:74" ht="11.05" customHeight="1" x14ac:dyDescent="0.2">
      <c r="A46" s="268"/>
      <c r="B46" s="329" t="s">
        <v>925</v>
      </c>
      <c r="C46" s="374"/>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c r="AU46" s="374"/>
      <c r="AV46" s="374"/>
      <c r="AW46" s="374"/>
      <c r="AX46" s="374"/>
      <c r="AY46" s="816"/>
      <c r="AZ46" s="816"/>
      <c r="BA46" s="816"/>
      <c r="BB46" s="816"/>
      <c r="BC46" s="816"/>
      <c r="BD46" s="816"/>
      <c r="BE46" s="300"/>
      <c r="BF46" s="300"/>
      <c r="BG46" s="300"/>
      <c r="BH46" s="300"/>
      <c r="BI46" s="300"/>
      <c r="BJ46" s="300"/>
      <c r="BK46" s="300"/>
      <c r="BL46" s="300"/>
      <c r="BM46" s="300"/>
      <c r="BN46" s="300"/>
      <c r="BO46" s="300"/>
      <c r="BP46" s="300"/>
      <c r="BQ46" s="300"/>
      <c r="BR46" s="300"/>
      <c r="BS46" s="300"/>
      <c r="BT46" s="300"/>
      <c r="BU46" s="300"/>
      <c r="BV46" s="300"/>
    </row>
    <row r="47" spans="1:74" ht="11.05" customHeight="1" x14ac:dyDescent="0.2">
      <c r="A47" s="268" t="s">
        <v>926</v>
      </c>
      <c r="B47" s="391" t="s">
        <v>927</v>
      </c>
      <c r="C47" s="374">
        <v>24.018750000000001</v>
      </c>
      <c r="D47" s="374">
        <v>1799.8074375000001</v>
      </c>
      <c r="E47" s="374">
        <v>25.184999999999999</v>
      </c>
      <c r="F47" s="374">
        <v>34.378835227000003</v>
      </c>
      <c r="G47" s="374">
        <v>27.785406250000001</v>
      </c>
      <c r="H47" s="374">
        <v>57.045994317999998</v>
      </c>
      <c r="I47" s="374">
        <v>53.374345237999997</v>
      </c>
      <c r="J47" s="374">
        <v>50.332357954999999</v>
      </c>
      <c r="K47" s="374">
        <v>53.211666667000003</v>
      </c>
      <c r="L47" s="374">
        <v>68.042708332999993</v>
      </c>
      <c r="M47" s="374">
        <v>47.288184524000002</v>
      </c>
      <c r="N47" s="374">
        <v>34.028016303999998</v>
      </c>
      <c r="O47" s="374">
        <v>37.020238095000003</v>
      </c>
      <c r="P47" s="374">
        <v>45.358343750000003</v>
      </c>
      <c r="Q47" s="374">
        <v>45.798532608999999</v>
      </c>
      <c r="R47" s="374">
        <v>61.274136904999999</v>
      </c>
      <c r="S47" s="374">
        <v>89.660505951999994</v>
      </c>
      <c r="T47" s="374">
        <v>98.627159090999996</v>
      </c>
      <c r="U47" s="374">
        <v>181.97046875000001</v>
      </c>
      <c r="V47" s="374">
        <v>128.60089674</v>
      </c>
      <c r="W47" s="374">
        <v>81.564553571000005</v>
      </c>
      <c r="X47" s="374">
        <v>55.301666666999999</v>
      </c>
      <c r="Y47" s="374">
        <v>50.543125000000003</v>
      </c>
      <c r="Z47" s="374">
        <v>53.196369048000001</v>
      </c>
      <c r="AA47" s="374">
        <v>31.211279762</v>
      </c>
      <c r="AB47" s="374">
        <v>25.3151875</v>
      </c>
      <c r="AC47" s="374">
        <v>27.626005435</v>
      </c>
      <c r="AD47" s="374">
        <v>27.627031250000002</v>
      </c>
      <c r="AE47" s="374">
        <v>34.649261363999997</v>
      </c>
      <c r="AF47" s="374">
        <v>109.52284091</v>
      </c>
      <c r="AG47" s="374">
        <v>73.906562500000007</v>
      </c>
      <c r="AH47" s="374">
        <v>377.17500000000001</v>
      </c>
      <c r="AI47" s="374">
        <v>115.35753124999999</v>
      </c>
      <c r="AJ47" s="374">
        <v>42.604119318000002</v>
      </c>
      <c r="AK47" s="374">
        <v>36.419196429000003</v>
      </c>
      <c r="AL47" s="374">
        <v>22.53034375</v>
      </c>
      <c r="AM47" s="374">
        <v>57.936250000000001</v>
      </c>
      <c r="AN47" s="374">
        <v>16.405684524000002</v>
      </c>
      <c r="AO47" s="374">
        <v>23.238630952000001</v>
      </c>
      <c r="AP47" s="374">
        <v>25.823977273000001</v>
      </c>
      <c r="AQ47" s="374">
        <v>58.941960227000003</v>
      </c>
      <c r="AR47" s="374">
        <v>35.060281250000003</v>
      </c>
      <c r="AS47" s="374">
        <v>26.182159090999999</v>
      </c>
      <c r="AT47" s="374">
        <v>47.939232955000001</v>
      </c>
      <c r="AU47" s="374">
        <v>26.499749999999999</v>
      </c>
      <c r="AV47" s="374">
        <v>31.440353260999998</v>
      </c>
      <c r="AW47" s="374">
        <v>26.479375000000001</v>
      </c>
      <c r="AX47" s="374">
        <v>27.689196428999999</v>
      </c>
      <c r="AY47" s="816">
        <v>36.455198864000003</v>
      </c>
      <c r="AZ47" s="816">
        <v>39.538687500000002</v>
      </c>
      <c r="BA47" s="816">
        <v>31.157559524</v>
      </c>
      <c r="BB47" s="816">
        <v>35.502301136</v>
      </c>
      <c r="BC47" s="816">
        <v>42.985714285999997</v>
      </c>
      <c r="BD47" s="816">
        <v>33.490357142999997</v>
      </c>
      <c r="BE47" s="300">
        <v>49.059469999999997</v>
      </c>
      <c r="BF47" s="300">
        <v>40.398569999999999</v>
      </c>
      <c r="BG47" s="300">
        <v>30.49136</v>
      </c>
      <c r="BH47" s="300">
        <v>26.71022</v>
      </c>
      <c r="BI47" s="300">
        <v>27.021049999999999</v>
      </c>
      <c r="BJ47" s="300">
        <v>47.134270000000001</v>
      </c>
      <c r="BK47" s="300">
        <v>36.59984</v>
      </c>
      <c r="BL47" s="300">
        <v>33.880560000000003</v>
      </c>
      <c r="BM47" s="300">
        <v>42.811660000000003</v>
      </c>
      <c r="BN47" s="300">
        <v>40.901940000000003</v>
      </c>
      <c r="BO47" s="300">
        <v>29.022880000000001</v>
      </c>
      <c r="BP47" s="300">
        <v>75.711119999999994</v>
      </c>
      <c r="BQ47" s="300">
        <v>67.815830000000005</v>
      </c>
      <c r="BR47" s="300">
        <v>124.8991</v>
      </c>
      <c r="BS47" s="300">
        <v>72.909369999999996</v>
      </c>
      <c r="BT47" s="300">
        <v>45.691760000000002</v>
      </c>
      <c r="BU47" s="300">
        <v>32.561959999999999</v>
      </c>
      <c r="BV47" s="300">
        <v>64.025729999999996</v>
      </c>
    </row>
    <row r="48" spans="1:74" ht="11.05" customHeight="1" x14ac:dyDescent="0.2">
      <c r="A48" s="268" t="s">
        <v>928</v>
      </c>
      <c r="B48" s="391" t="s">
        <v>929</v>
      </c>
      <c r="C48" s="374">
        <v>33.217081425000003</v>
      </c>
      <c r="D48" s="374">
        <v>71.090110207999999</v>
      </c>
      <c r="E48" s="374">
        <v>29.914477175999998</v>
      </c>
      <c r="F48" s="374">
        <v>28.044656562</v>
      </c>
      <c r="G48" s="374">
        <v>26.591761300000002</v>
      </c>
      <c r="H48" s="374">
        <v>56.061992861</v>
      </c>
      <c r="I48" s="374">
        <v>78.892639183</v>
      </c>
      <c r="J48" s="374">
        <v>65.082290889000006</v>
      </c>
      <c r="K48" s="374">
        <v>72.090007025000006</v>
      </c>
      <c r="L48" s="374">
        <v>57.888162043000001</v>
      </c>
      <c r="M48" s="374">
        <v>60.137516400000003</v>
      </c>
      <c r="N48" s="374">
        <v>63.397979542999998</v>
      </c>
      <c r="O48" s="374">
        <v>52.502912774999999</v>
      </c>
      <c r="P48" s="374">
        <v>42.160836432000004</v>
      </c>
      <c r="Q48" s="374">
        <v>40.941233681</v>
      </c>
      <c r="R48" s="374">
        <v>53.028571587000002</v>
      </c>
      <c r="S48" s="374">
        <v>57.101920649999997</v>
      </c>
      <c r="T48" s="374">
        <v>70.883371827000005</v>
      </c>
      <c r="U48" s="374">
        <v>82.301034999999999</v>
      </c>
      <c r="V48" s="374">
        <v>113.88414014</v>
      </c>
      <c r="W48" s="374">
        <v>133.89192188000001</v>
      </c>
      <c r="X48" s="374">
        <v>65.326257956999996</v>
      </c>
      <c r="Y48" s="374">
        <v>82.952213325000002</v>
      </c>
      <c r="Z48" s="374">
        <v>257.10885553000003</v>
      </c>
      <c r="AA48" s="374">
        <v>144.56550315000001</v>
      </c>
      <c r="AB48" s="374">
        <v>68.92131474</v>
      </c>
      <c r="AC48" s="374">
        <v>64.127105301</v>
      </c>
      <c r="AD48" s="374">
        <v>46.354542950000003</v>
      </c>
      <c r="AE48" s="374">
        <v>18.098112667999999</v>
      </c>
      <c r="AF48" s="374">
        <v>25.537256058000001</v>
      </c>
      <c r="AG48" s="374">
        <v>79.269368025000006</v>
      </c>
      <c r="AH48" s="374">
        <v>87.155469397999994</v>
      </c>
      <c r="AI48" s="374">
        <v>36.350401325</v>
      </c>
      <c r="AJ48" s="374">
        <v>54.557046538000002</v>
      </c>
      <c r="AK48" s="374">
        <v>51.697415024999998</v>
      </c>
      <c r="AL48" s="374">
        <v>45.374193124999998</v>
      </c>
      <c r="AM48" s="374">
        <v>62.807229904000003</v>
      </c>
      <c r="AN48" s="374">
        <v>29.2941401</v>
      </c>
      <c r="AO48" s="374">
        <v>8.1378612260000001</v>
      </c>
      <c r="AP48" s="374">
        <v>-8.0206129808000001E-2</v>
      </c>
      <c r="AQ48" s="374">
        <v>3.3027552644</v>
      </c>
      <c r="AR48" s="374">
        <v>20.680497825</v>
      </c>
      <c r="AS48" s="374">
        <v>51.756776682999998</v>
      </c>
      <c r="AT48" s="374">
        <v>39.827738101999998</v>
      </c>
      <c r="AU48" s="374">
        <v>37.786145832999999</v>
      </c>
      <c r="AV48" s="374">
        <v>35.272231898000001</v>
      </c>
      <c r="AW48" s="374">
        <v>30.885471800000001</v>
      </c>
      <c r="AX48" s="374">
        <v>39.797897775000003</v>
      </c>
      <c r="AY48" s="816">
        <v>36.709777860999999</v>
      </c>
      <c r="AZ48" s="816">
        <v>25.114275521</v>
      </c>
      <c r="BA48" s="816">
        <v>17.563313917999999</v>
      </c>
      <c r="BB48" s="816">
        <v>10.349898462000001</v>
      </c>
      <c r="BC48" s="816">
        <v>17.335739615000001</v>
      </c>
      <c r="BD48" s="816">
        <v>22.873317725</v>
      </c>
      <c r="BE48" s="300">
        <v>32.735059999999997</v>
      </c>
      <c r="BF48" s="300">
        <v>36.352670000000003</v>
      </c>
      <c r="BG48" s="300">
        <v>33.891120000000001</v>
      </c>
      <c r="BH48" s="300">
        <v>33.132210000000001</v>
      </c>
      <c r="BI48" s="300">
        <v>36.430390000000003</v>
      </c>
      <c r="BJ48" s="300">
        <v>41.649230000000003</v>
      </c>
      <c r="BK48" s="300">
        <v>45.059350000000002</v>
      </c>
      <c r="BL48" s="300">
        <v>37.847099999999998</v>
      </c>
      <c r="BM48" s="300">
        <v>31.22448</v>
      </c>
      <c r="BN48" s="300">
        <v>27.44659</v>
      </c>
      <c r="BO48" s="300">
        <v>28.74419</v>
      </c>
      <c r="BP48" s="300">
        <v>30.866589999999999</v>
      </c>
      <c r="BQ48" s="300">
        <v>36.021470000000001</v>
      </c>
      <c r="BR48" s="300">
        <v>39.932720000000003</v>
      </c>
      <c r="BS48" s="300">
        <v>38.022709999999996</v>
      </c>
      <c r="BT48" s="300">
        <v>35.901449999999997</v>
      </c>
      <c r="BU48" s="300">
        <v>39.931570000000001</v>
      </c>
      <c r="BV48" s="300">
        <v>43.957889999999999</v>
      </c>
    </row>
    <row r="49" spans="1:74" ht="11.05" customHeight="1" x14ac:dyDescent="0.2">
      <c r="A49" s="268" t="s">
        <v>930</v>
      </c>
      <c r="B49" s="391" t="s">
        <v>931</v>
      </c>
      <c r="C49" s="374">
        <v>44.719406249999999</v>
      </c>
      <c r="D49" s="374">
        <v>82.899968749999999</v>
      </c>
      <c r="E49" s="374">
        <v>38.155190216999998</v>
      </c>
      <c r="F49" s="374">
        <v>28.054403408999999</v>
      </c>
      <c r="G49" s="374">
        <v>27.8174375</v>
      </c>
      <c r="H49" s="374">
        <v>45.140852273</v>
      </c>
      <c r="I49" s="374">
        <v>43.933898810000002</v>
      </c>
      <c r="J49" s="374">
        <v>59.844772726999999</v>
      </c>
      <c r="K49" s="374">
        <v>53.940982142999999</v>
      </c>
      <c r="L49" s="374">
        <v>65.724791667000005</v>
      </c>
      <c r="M49" s="374">
        <v>60.772500000000001</v>
      </c>
      <c r="N49" s="374">
        <v>70.740190217000006</v>
      </c>
      <c r="O49" s="374">
        <v>159.59824405000001</v>
      </c>
      <c r="P49" s="374">
        <v>121.0331875</v>
      </c>
      <c r="Q49" s="374">
        <v>68.807554347999996</v>
      </c>
      <c r="R49" s="374">
        <v>67.538928571</v>
      </c>
      <c r="S49" s="374">
        <v>78.202351190000002</v>
      </c>
      <c r="T49" s="374">
        <v>74.099318182000005</v>
      </c>
      <c r="U49" s="374">
        <v>109.34878125</v>
      </c>
      <c r="V49" s="374">
        <v>116.34991848</v>
      </c>
      <c r="W49" s="374">
        <v>71.719553571000006</v>
      </c>
      <c r="X49" s="374">
        <v>58.917619047999999</v>
      </c>
      <c r="Y49" s="374">
        <v>66.569880952000005</v>
      </c>
      <c r="Z49" s="374">
        <v>116.82470238000001</v>
      </c>
      <c r="AA49" s="374">
        <v>55.820833333000003</v>
      </c>
      <c r="AB49" s="374">
        <v>64.519656249999997</v>
      </c>
      <c r="AC49" s="374">
        <v>37.555407609</v>
      </c>
      <c r="AD49" s="374">
        <v>31.68103125</v>
      </c>
      <c r="AE49" s="374">
        <v>28.045767045000002</v>
      </c>
      <c r="AF49" s="374">
        <v>37.936647727</v>
      </c>
      <c r="AG49" s="374">
        <v>54.796999999999997</v>
      </c>
      <c r="AH49" s="374">
        <v>29.175000000000001</v>
      </c>
      <c r="AI49" s="374">
        <v>37.270031250000002</v>
      </c>
      <c r="AJ49" s="374">
        <v>30.244857955000001</v>
      </c>
      <c r="AK49" s="374">
        <v>43.701071429000002</v>
      </c>
      <c r="AL49" s="374">
        <v>45.577468750000001</v>
      </c>
      <c r="AM49" s="374">
        <v>77.437670455000003</v>
      </c>
      <c r="AN49" s="374">
        <v>38.760684523999998</v>
      </c>
      <c r="AO49" s="374">
        <v>26.311726190000002</v>
      </c>
      <c r="AP49" s="374">
        <v>28.124318182</v>
      </c>
      <c r="AQ49" s="374">
        <v>30.207954545</v>
      </c>
      <c r="AR49" s="374">
        <v>45.17</v>
      </c>
      <c r="AS49" s="374">
        <v>60.639744317999998</v>
      </c>
      <c r="AT49" s="374">
        <v>41.292301135999999</v>
      </c>
      <c r="AU49" s="374">
        <v>35.66765625</v>
      </c>
      <c r="AV49" s="374">
        <v>40.456086956999997</v>
      </c>
      <c r="AW49" s="374">
        <v>44.303531249999999</v>
      </c>
      <c r="AX49" s="374">
        <v>90.745148810000003</v>
      </c>
      <c r="AY49" s="816">
        <v>147.42207386000001</v>
      </c>
      <c r="AZ49" s="816">
        <v>131.17384375</v>
      </c>
      <c r="BA49" s="816">
        <v>47.905535714000003</v>
      </c>
      <c r="BB49" s="816">
        <v>42.884886364000003</v>
      </c>
      <c r="BC49" s="816">
        <v>39.24077381</v>
      </c>
      <c r="BD49" s="816">
        <v>55.417559523999998</v>
      </c>
      <c r="BE49" s="300">
        <v>45.734479999999998</v>
      </c>
      <c r="BF49" s="300">
        <v>51.384520000000002</v>
      </c>
      <c r="BG49" s="300">
        <v>43.926290000000002</v>
      </c>
      <c r="BH49" s="300">
        <v>34.932850000000002</v>
      </c>
      <c r="BI49" s="300">
        <v>37.607979999999998</v>
      </c>
      <c r="BJ49" s="300">
        <v>63.349620000000002</v>
      </c>
      <c r="BK49" s="300">
        <v>78.380319999999998</v>
      </c>
      <c r="BL49" s="300">
        <v>54.335360000000001</v>
      </c>
      <c r="BM49" s="300">
        <v>38.065980000000003</v>
      </c>
      <c r="BN49" s="300">
        <v>35.151620000000001</v>
      </c>
      <c r="BO49" s="300">
        <v>28.127459999999999</v>
      </c>
      <c r="BP49" s="300">
        <v>47.012599999999999</v>
      </c>
      <c r="BQ49" s="300">
        <v>48.152479999999997</v>
      </c>
      <c r="BR49" s="300">
        <v>48.32226</v>
      </c>
      <c r="BS49" s="300">
        <v>41.086840000000002</v>
      </c>
      <c r="BT49" s="300">
        <v>41.057450000000003</v>
      </c>
      <c r="BU49" s="300">
        <v>39.111870000000003</v>
      </c>
      <c r="BV49" s="300">
        <v>60.540080000000003</v>
      </c>
    </row>
    <row r="50" spans="1:74" ht="11.05" customHeight="1" x14ac:dyDescent="0.2">
      <c r="A50" s="268" t="s">
        <v>932</v>
      </c>
      <c r="B50" s="391" t="s">
        <v>933</v>
      </c>
      <c r="C50" s="374">
        <v>36.211437500000002</v>
      </c>
      <c r="D50" s="374">
        <v>67.407843749999998</v>
      </c>
      <c r="E50" s="374">
        <v>30.600923912999999</v>
      </c>
      <c r="F50" s="374">
        <v>26.744034091</v>
      </c>
      <c r="G50" s="374">
        <v>29.335249999999998</v>
      </c>
      <c r="H50" s="374">
        <v>39.475852273000001</v>
      </c>
      <c r="I50" s="374">
        <v>46.411815476000001</v>
      </c>
      <c r="J50" s="374">
        <v>52.350539773000001</v>
      </c>
      <c r="K50" s="374">
        <v>52.482916666999998</v>
      </c>
      <c r="L50" s="374">
        <v>60.011577381000002</v>
      </c>
      <c r="M50" s="374">
        <v>61.935952381</v>
      </c>
      <c r="N50" s="374">
        <v>50.659864130000003</v>
      </c>
      <c r="O50" s="374">
        <v>143.98764881</v>
      </c>
      <c r="P50" s="374">
        <v>93.698125000000005</v>
      </c>
      <c r="Q50" s="374">
        <v>62.611195651999999</v>
      </c>
      <c r="R50" s="374">
        <v>71.077767856999998</v>
      </c>
      <c r="S50" s="374">
        <v>84.392351189999999</v>
      </c>
      <c r="T50" s="374">
        <v>83.691988636000005</v>
      </c>
      <c r="U50" s="374">
        <v>109.76190625</v>
      </c>
      <c r="V50" s="374">
        <v>118.97173913</v>
      </c>
      <c r="W50" s="374">
        <v>85.382202380999999</v>
      </c>
      <c r="X50" s="374">
        <v>61.397172619000003</v>
      </c>
      <c r="Y50" s="374">
        <v>64.492410714000002</v>
      </c>
      <c r="Z50" s="374">
        <v>105.61160714</v>
      </c>
      <c r="AA50" s="374">
        <v>46.809613095000003</v>
      </c>
      <c r="AB50" s="374">
        <v>50.390749999999997</v>
      </c>
      <c r="AC50" s="374">
        <v>36.755652173999998</v>
      </c>
      <c r="AD50" s="374">
        <v>34.021312500000001</v>
      </c>
      <c r="AE50" s="374">
        <v>28.061335227000001</v>
      </c>
      <c r="AF50" s="374">
        <v>32.064772726999998</v>
      </c>
      <c r="AG50" s="374">
        <v>51.214218750000001</v>
      </c>
      <c r="AH50" s="374">
        <v>31.028614130000001</v>
      </c>
      <c r="AI50" s="374">
        <v>36.109781249999997</v>
      </c>
      <c r="AJ50" s="374">
        <v>31.933551135999998</v>
      </c>
      <c r="AK50" s="374">
        <v>39.123065476000001</v>
      </c>
      <c r="AL50" s="374">
        <v>37.979125000000003</v>
      </c>
      <c r="AM50" s="374">
        <v>70.201789773000002</v>
      </c>
      <c r="AN50" s="374">
        <v>31.658541667000001</v>
      </c>
      <c r="AO50" s="374">
        <v>28.572053571000001</v>
      </c>
      <c r="AP50" s="374">
        <v>28.287784090999999</v>
      </c>
      <c r="AQ50" s="374">
        <v>30.684232954999999</v>
      </c>
      <c r="AR50" s="374">
        <v>42.490906250000002</v>
      </c>
      <c r="AS50" s="374">
        <v>51.186846590999998</v>
      </c>
      <c r="AT50" s="374">
        <v>39.458238635999997</v>
      </c>
      <c r="AU50" s="374">
        <v>35.528093749999996</v>
      </c>
      <c r="AV50" s="374">
        <v>37.723858696000001</v>
      </c>
      <c r="AW50" s="374">
        <v>37.497812500000002</v>
      </c>
      <c r="AX50" s="374">
        <v>77.181339285999996</v>
      </c>
      <c r="AY50" s="816">
        <v>141.15593749999999</v>
      </c>
      <c r="AZ50" s="816">
        <v>108.72253125</v>
      </c>
      <c r="BA50" s="816">
        <v>49.370327381000003</v>
      </c>
      <c r="BB50" s="816">
        <v>43.468664773</v>
      </c>
      <c r="BC50" s="816">
        <v>40.989821429000003</v>
      </c>
      <c r="BD50" s="816">
        <v>59.767857143000001</v>
      </c>
      <c r="BE50" s="300">
        <v>52.581769999999999</v>
      </c>
      <c r="BF50" s="300">
        <v>53.069479999999999</v>
      </c>
      <c r="BG50" s="300">
        <v>50.233910000000002</v>
      </c>
      <c r="BH50" s="300">
        <v>46.026690000000002</v>
      </c>
      <c r="BI50" s="300">
        <v>54.555889999999998</v>
      </c>
      <c r="BJ50" s="300">
        <v>69.513859999999994</v>
      </c>
      <c r="BK50" s="300">
        <v>83.517870000000002</v>
      </c>
      <c r="BL50" s="300">
        <v>70.434169999999995</v>
      </c>
      <c r="BM50" s="300">
        <v>49.543199999999999</v>
      </c>
      <c r="BN50" s="300">
        <v>48.994280000000003</v>
      </c>
      <c r="BO50" s="300">
        <v>44.975279999999998</v>
      </c>
      <c r="BP50" s="300">
        <v>50.933410000000002</v>
      </c>
      <c r="BQ50" s="300">
        <v>56.348750000000003</v>
      </c>
      <c r="BR50" s="300">
        <v>59.715310000000002</v>
      </c>
      <c r="BS50" s="300">
        <v>53.1417</v>
      </c>
      <c r="BT50" s="300">
        <v>48.651150000000001</v>
      </c>
      <c r="BU50" s="300">
        <v>56.886580000000002</v>
      </c>
      <c r="BV50" s="300">
        <v>70.300479999999993</v>
      </c>
    </row>
    <row r="51" spans="1:74" ht="11.05" customHeight="1" x14ac:dyDescent="0.2">
      <c r="A51" s="268" t="s">
        <v>934</v>
      </c>
      <c r="B51" s="391" t="s">
        <v>935</v>
      </c>
      <c r="C51" s="374">
        <v>28.593237188</v>
      </c>
      <c r="D51" s="374">
        <v>49.918575562999997</v>
      </c>
      <c r="E51" s="374">
        <v>26.751535841999999</v>
      </c>
      <c r="F51" s="374">
        <v>30.871029118999999</v>
      </c>
      <c r="G51" s="374">
        <v>33.684832499999999</v>
      </c>
      <c r="H51" s="374">
        <v>36.574307585</v>
      </c>
      <c r="I51" s="374">
        <v>44.989227292000002</v>
      </c>
      <c r="J51" s="374">
        <v>54.367788834999999</v>
      </c>
      <c r="K51" s="374">
        <v>54.615349850999998</v>
      </c>
      <c r="L51" s="374">
        <v>70.979155356999996</v>
      </c>
      <c r="M51" s="374">
        <v>72.749910744000005</v>
      </c>
      <c r="N51" s="374">
        <v>43.993958206999999</v>
      </c>
      <c r="O51" s="374">
        <v>73.319438422999994</v>
      </c>
      <c r="P51" s="374">
        <v>53.101617406000003</v>
      </c>
      <c r="Q51" s="374">
        <v>48.560714457000003</v>
      </c>
      <c r="R51" s="374">
        <v>75.350930356999996</v>
      </c>
      <c r="S51" s="374">
        <v>93.500499583000007</v>
      </c>
      <c r="T51" s="374">
        <v>110.14373630999999</v>
      </c>
      <c r="U51" s="374">
        <v>115.37026849999999</v>
      </c>
      <c r="V51" s="374">
        <v>120.03855383</v>
      </c>
      <c r="W51" s="374">
        <v>97.575998987999995</v>
      </c>
      <c r="X51" s="374">
        <v>73.648034374999995</v>
      </c>
      <c r="Y51" s="374">
        <v>61.698989613000002</v>
      </c>
      <c r="Z51" s="374">
        <v>79.460300267999997</v>
      </c>
      <c r="AA51" s="374">
        <v>42.697725505999998</v>
      </c>
      <c r="AB51" s="374">
        <v>35.472524968999998</v>
      </c>
      <c r="AC51" s="374">
        <v>31.303521629999999</v>
      </c>
      <c r="AD51" s="374">
        <v>35.541890905999999</v>
      </c>
      <c r="AE51" s="374">
        <v>36.463730312999999</v>
      </c>
      <c r="AF51" s="374">
        <v>34.214656335000001</v>
      </c>
      <c r="AG51" s="374">
        <v>53.027761593999998</v>
      </c>
      <c r="AH51" s="374">
        <v>36.061768125</v>
      </c>
      <c r="AI51" s="374">
        <v>40.728821406000002</v>
      </c>
      <c r="AJ51" s="374">
        <v>45.312962186999997</v>
      </c>
      <c r="AK51" s="374">
        <v>43.942413274000003</v>
      </c>
      <c r="AL51" s="374">
        <v>37.257233280999998</v>
      </c>
      <c r="AM51" s="374">
        <v>53.034599346999997</v>
      </c>
      <c r="AN51" s="374">
        <v>26.815823244000001</v>
      </c>
      <c r="AO51" s="374">
        <v>27.419240119000001</v>
      </c>
      <c r="AP51" s="374">
        <v>32.152011874999999</v>
      </c>
      <c r="AQ51" s="374">
        <v>40.813777784000003</v>
      </c>
      <c r="AR51" s="374">
        <v>40.277638437</v>
      </c>
      <c r="AS51" s="374">
        <v>62.776141676000002</v>
      </c>
      <c r="AT51" s="374">
        <v>47.141407159000003</v>
      </c>
      <c r="AU51" s="374">
        <v>39.171070530999998</v>
      </c>
      <c r="AV51" s="374">
        <v>41.899773478</v>
      </c>
      <c r="AW51" s="374">
        <v>35.916607499999998</v>
      </c>
      <c r="AX51" s="374">
        <v>41.609876280000002</v>
      </c>
      <c r="AY51" s="816">
        <v>76.040869290000003</v>
      </c>
      <c r="AZ51" s="816">
        <v>54.730237625000001</v>
      </c>
      <c r="BA51" s="816">
        <v>49.721589137000002</v>
      </c>
      <c r="BB51" s="816">
        <v>50.276256363999998</v>
      </c>
      <c r="BC51" s="816">
        <v>44.107135476000003</v>
      </c>
      <c r="BD51" s="816">
        <v>63.868066726000002</v>
      </c>
      <c r="BE51" s="300">
        <v>56.667769999999997</v>
      </c>
      <c r="BF51" s="300">
        <v>58.44708</v>
      </c>
      <c r="BG51" s="300">
        <v>49.192920000000001</v>
      </c>
      <c r="BH51" s="300">
        <v>44.032260000000001</v>
      </c>
      <c r="BI51" s="300">
        <v>48.27422</v>
      </c>
      <c r="BJ51" s="300">
        <v>61.139899999999997</v>
      </c>
      <c r="BK51" s="300">
        <v>72.132050000000007</v>
      </c>
      <c r="BL51" s="300">
        <v>64.699219999999997</v>
      </c>
      <c r="BM51" s="300">
        <v>51.424770000000002</v>
      </c>
      <c r="BN51" s="300">
        <v>50.647660000000002</v>
      </c>
      <c r="BO51" s="300">
        <v>50.996130000000001</v>
      </c>
      <c r="BP51" s="300">
        <v>55.755119999999998</v>
      </c>
      <c r="BQ51" s="300">
        <v>61.90316</v>
      </c>
      <c r="BR51" s="300">
        <v>65.318969999999993</v>
      </c>
      <c r="BS51" s="300">
        <v>55.567799999999998</v>
      </c>
      <c r="BT51" s="300">
        <v>50.817889999999998</v>
      </c>
      <c r="BU51" s="300">
        <v>56.293489999999998</v>
      </c>
      <c r="BV51" s="300">
        <v>70.421539999999993</v>
      </c>
    </row>
    <row r="52" spans="1:74" ht="11.05" customHeight="1" x14ac:dyDescent="0.2">
      <c r="A52" s="268" t="s">
        <v>936</v>
      </c>
      <c r="B52" s="391" t="s">
        <v>937</v>
      </c>
      <c r="C52" s="374">
        <v>28.408124999999998</v>
      </c>
      <c r="D52" s="374">
        <v>81.056468749999993</v>
      </c>
      <c r="E52" s="374">
        <v>25.448315217000001</v>
      </c>
      <c r="F52" s="374">
        <v>30.087386364</v>
      </c>
      <c r="G52" s="374">
        <v>32.031718750000003</v>
      </c>
      <c r="H52" s="374">
        <v>39.354431818000002</v>
      </c>
      <c r="I52" s="374">
        <v>44.794166666999999</v>
      </c>
      <c r="J52" s="374">
        <v>51.973778408999998</v>
      </c>
      <c r="K52" s="374">
        <v>51.308690476000002</v>
      </c>
      <c r="L52" s="374">
        <v>67.471726189999998</v>
      </c>
      <c r="M52" s="374">
        <v>63.977946428999999</v>
      </c>
      <c r="N52" s="374">
        <v>41.694565216999997</v>
      </c>
      <c r="O52" s="374">
        <v>51.535863095000003</v>
      </c>
      <c r="P52" s="374">
        <v>48.197031250000002</v>
      </c>
      <c r="Q52" s="374">
        <v>43.903233696000001</v>
      </c>
      <c r="R52" s="374">
        <v>68.639732143000003</v>
      </c>
      <c r="S52" s="374">
        <v>91.160416667000007</v>
      </c>
      <c r="T52" s="374">
        <v>107.8190625</v>
      </c>
      <c r="U52" s="374">
        <v>106.0715</v>
      </c>
      <c r="V52" s="374">
        <v>110.22307065</v>
      </c>
      <c r="W52" s="374">
        <v>89.092619048000003</v>
      </c>
      <c r="X52" s="374">
        <v>59.216011905000002</v>
      </c>
      <c r="Y52" s="374">
        <v>53.040148809999998</v>
      </c>
      <c r="Z52" s="374">
        <v>61.347232142999999</v>
      </c>
      <c r="AA52" s="374">
        <v>37.986398809999997</v>
      </c>
      <c r="AB52" s="374">
        <v>29.38415625</v>
      </c>
      <c r="AC52" s="374">
        <v>26.801711956999998</v>
      </c>
      <c r="AD52" s="374">
        <v>26.878562500000001</v>
      </c>
      <c r="AE52" s="374">
        <v>33.739943181999998</v>
      </c>
      <c r="AF52" s="374">
        <v>35.762840908999998</v>
      </c>
      <c r="AG52" s="374">
        <v>46.551218749999997</v>
      </c>
      <c r="AH52" s="374">
        <v>40.552853261000003</v>
      </c>
      <c r="AI52" s="374">
        <v>34.6983125</v>
      </c>
      <c r="AJ52" s="374">
        <v>37.238636364000001</v>
      </c>
      <c r="AK52" s="374">
        <v>33.091041666999999</v>
      </c>
      <c r="AL52" s="374">
        <v>30.4088125</v>
      </c>
      <c r="AM52" s="374">
        <v>50.084630681999997</v>
      </c>
      <c r="AN52" s="374">
        <v>25.216488094999999</v>
      </c>
      <c r="AO52" s="374">
        <v>22.253958333</v>
      </c>
      <c r="AP52" s="374">
        <v>22.691448864000002</v>
      </c>
      <c r="AQ52" s="374">
        <v>29.754289773</v>
      </c>
      <c r="AR52" s="374">
        <v>38.706812499999998</v>
      </c>
      <c r="AS52" s="374">
        <v>41.814034091000003</v>
      </c>
      <c r="AT52" s="374">
        <v>37.952187500000001</v>
      </c>
      <c r="AU52" s="374">
        <v>34.087687500000001</v>
      </c>
      <c r="AV52" s="374">
        <v>30.176902173999999</v>
      </c>
      <c r="AW52" s="374">
        <v>29.287812500000001</v>
      </c>
      <c r="AX52" s="374">
        <v>35.237559523999998</v>
      </c>
      <c r="AY52" s="816">
        <v>52.514857954999997</v>
      </c>
      <c r="AZ52" s="816">
        <v>51.134687499999998</v>
      </c>
      <c r="BA52" s="816">
        <v>33.974404761999999</v>
      </c>
      <c r="BB52" s="816">
        <v>31.686761363999999</v>
      </c>
      <c r="BC52" s="816">
        <v>37.140595238000003</v>
      </c>
      <c r="BD52" s="816">
        <v>56.081577381000002</v>
      </c>
      <c r="BE52" s="300">
        <v>41.08343</v>
      </c>
      <c r="BF52" s="300">
        <v>42.126579999999997</v>
      </c>
      <c r="BG52" s="300">
        <v>36.786499999999997</v>
      </c>
      <c r="BH52" s="300">
        <v>34.507460000000002</v>
      </c>
      <c r="BI52" s="300">
        <v>36.426879999999997</v>
      </c>
      <c r="BJ52" s="300">
        <v>41.985700000000001</v>
      </c>
      <c r="BK52" s="300">
        <v>46.081969999999998</v>
      </c>
      <c r="BL52" s="300">
        <v>41.569049999999997</v>
      </c>
      <c r="BM52" s="300">
        <v>37.05706</v>
      </c>
      <c r="BN52" s="300">
        <v>35.589419999999997</v>
      </c>
      <c r="BO52" s="300">
        <v>36.30397</v>
      </c>
      <c r="BP52" s="300">
        <v>40.147179999999999</v>
      </c>
      <c r="BQ52" s="300">
        <v>43.305480000000003</v>
      </c>
      <c r="BR52" s="300">
        <v>44.638719999999999</v>
      </c>
      <c r="BS52" s="300">
        <v>39.61439</v>
      </c>
      <c r="BT52" s="300">
        <v>37.400280000000002</v>
      </c>
      <c r="BU52" s="300">
        <v>39.899439999999998</v>
      </c>
      <c r="BV52" s="300">
        <v>44.463410000000003</v>
      </c>
    </row>
    <row r="53" spans="1:74" ht="11.05" customHeight="1" x14ac:dyDescent="0.2">
      <c r="A53" s="268" t="s">
        <v>938</v>
      </c>
      <c r="B53" s="391" t="s">
        <v>939</v>
      </c>
      <c r="C53" s="374">
        <v>26.218775938</v>
      </c>
      <c r="D53" s="374">
        <v>705.47958313000004</v>
      </c>
      <c r="E53" s="374">
        <v>19.218120652</v>
      </c>
      <c r="F53" s="374">
        <v>23.329173864000001</v>
      </c>
      <c r="G53" s="374">
        <v>28.610441250000001</v>
      </c>
      <c r="H53" s="374">
        <v>40.653478976999999</v>
      </c>
      <c r="I53" s="374">
        <v>46.486033333000002</v>
      </c>
      <c r="J53" s="374">
        <v>47.203752272999999</v>
      </c>
      <c r="K53" s="374">
        <v>52.208252975999997</v>
      </c>
      <c r="L53" s="374">
        <v>59.186798512000003</v>
      </c>
      <c r="M53" s="374">
        <v>46.908223810000003</v>
      </c>
      <c r="N53" s="374">
        <v>31.072285054000002</v>
      </c>
      <c r="O53" s="374">
        <v>39.692211905000001</v>
      </c>
      <c r="P53" s="374">
        <v>39.732824375</v>
      </c>
      <c r="Q53" s="374">
        <v>32.312095380000002</v>
      </c>
      <c r="R53" s="374">
        <v>40.189811012</v>
      </c>
      <c r="S53" s="374">
        <v>79.637198511999998</v>
      </c>
      <c r="T53" s="374">
        <v>98.716374148</v>
      </c>
      <c r="U53" s="374">
        <v>119.30634563</v>
      </c>
      <c r="V53" s="374">
        <v>115.77019375</v>
      </c>
      <c r="W53" s="374">
        <v>94.832144345000003</v>
      </c>
      <c r="X53" s="374">
        <v>60.747954167000003</v>
      </c>
      <c r="Y53" s="374">
        <v>56.417576189999998</v>
      </c>
      <c r="Z53" s="374">
        <v>50.458671373999998</v>
      </c>
      <c r="AA53" s="374">
        <v>35.781913095</v>
      </c>
      <c r="AB53" s="374">
        <v>27.201062188000002</v>
      </c>
      <c r="AC53" s="374">
        <v>23.896104958999999</v>
      </c>
      <c r="AD53" s="374">
        <v>30.696065624999999</v>
      </c>
      <c r="AE53" s="374">
        <v>34.502565625000003</v>
      </c>
      <c r="AF53" s="374">
        <v>38.493171023000002</v>
      </c>
      <c r="AG53" s="374">
        <v>44.559060313000003</v>
      </c>
      <c r="AH53" s="374">
        <v>57.052853571</v>
      </c>
      <c r="AI53" s="374">
        <v>39.253269688000003</v>
      </c>
      <c r="AJ53" s="374">
        <v>30.175610510999999</v>
      </c>
      <c r="AK53" s="374">
        <v>29.229162202000001</v>
      </c>
      <c r="AL53" s="374">
        <v>26.088739062999998</v>
      </c>
      <c r="AM53" s="374">
        <v>61.353395739</v>
      </c>
      <c r="AN53" s="374">
        <v>16.651892262</v>
      </c>
      <c r="AO53" s="374">
        <v>16.984853570999999</v>
      </c>
      <c r="AP53" s="374">
        <v>29.314342898</v>
      </c>
      <c r="AQ53" s="374">
        <v>31.093550568000001</v>
      </c>
      <c r="AR53" s="374">
        <v>41.439533437999998</v>
      </c>
      <c r="AS53" s="374">
        <v>43.406281249999999</v>
      </c>
      <c r="AT53" s="374">
        <v>48.202319318000001</v>
      </c>
      <c r="AU53" s="374">
        <v>52.138098438</v>
      </c>
      <c r="AV53" s="374">
        <v>68.601395108999995</v>
      </c>
      <c r="AW53" s="374">
        <v>39.175595313000002</v>
      </c>
      <c r="AX53" s="374">
        <v>31.790829887000001</v>
      </c>
      <c r="AY53" s="816">
        <v>48.382975567999999</v>
      </c>
      <c r="AZ53" s="816">
        <v>45.148195938000001</v>
      </c>
      <c r="BA53" s="816">
        <v>21.698301189999999</v>
      </c>
      <c r="BB53" s="816">
        <v>31.784836932000001</v>
      </c>
      <c r="BC53" s="816">
        <v>37.793150595</v>
      </c>
      <c r="BD53" s="816">
        <v>38.466145535999999</v>
      </c>
      <c r="BE53" s="300">
        <v>50.000970000000002</v>
      </c>
      <c r="BF53" s="300">
        <v>54.696869999999997</v>
      </c>
      <c r="BG53" s="300">
        <v>46.800269999999998</v>
      </c>
      <c r="BH53" s="300">
        <v>42.78884</v>
      </c>
      <c r="BI53" s="300">
        <v>41.373710000000003</v>
      </c>
      <c r="BJ53" s="300">
        <v>45.75611</v>
      </c>
      <c r="BK53" s="300">
        <v>47.263869999999997</v>
      </c>
      <c r="BL53" s="300">
        <v>43.171889999999998</v>
      </c>
      <c r="BM53" s="300">
        <v>40.602960000000003</v>
      </c>
      <c r="BN53" s="300">
        <v>38.599020000000003</v>
      </c>
      <c r="BO53" s="300">
        <v>40.94209</v>
      </c>
      <c r="BP53" s="300">
        <v>45.474080000000001</v>
      </c>
      <c r="BQ53" s="300">
        <v>52.020249999999997</v>
      </c>
      <c r="BR53" s="300">
        <v>55.144869999999997</v>
      </c>
      <c r="BS53" s="300">
        <v>48.881659999999997</v>
      </c>
      <c r="BT53" s="300">
        <v>43.828919999999997</v>
      </c>
      <c r="BU53" s="300">
        <v>45.081690000000002</v>
      </c>
      <c r="BV53" s="300">
        <v>48.49973</v>
      </c>
    </row>
    <row r="54" spans="1:74" ht="11.05" customHeight="1" x14ac:dyDescent="0.2">
      <c r="A54" s="177" t="s">
        <v>940</v>
      </c>
      <c r="B54" s="391" t="s">
        <v>941</v>
      </c>
      <c r="C54" s="374">
        <v>25.552631579</v>
      </c>
      <c r="D54" s="374">
        <v>71.671052631999999</v>
      </c>
      <c r="E54" s="374">
        <v>26.086956522000001</v>
      </c>
      <c r="F54" s="374">
        <v>28.321428570999998</v>
      </c>
      <c r="G54" s="374">
        <v>30.65</v>
      </c>
      <c r="H54" s="374">
        <v>39.829545455000002</v>
      </c>
      <c r="I54" s="374">
        <v>40.869047619</v>
      </c>
      <c r="J54" s="374">
        <v>46.863636364000001</v>
      </c>
      <c r="K54" s="374">
        <v>44.821428570999998</v>
      </c>
      <c r="L54" s="374">
        <v>56.880952381</v>
      </c>
      <c r="M54" s="374">
        <v>53.487499999999997</v>
      </c>
      <c r="N54" s="374">
        <v>43.642857143000001</v>
      </c>
      <c r="O54" s="374">
        <v>41.612499999999997</v>
      </c>
      <c r="P54" s="374">
        <v>41.171052631999999</v>
      </c>
      <c r="Q54" s="374">
        <v>44.554347825999997</v>
      </c>
      <c r="R54" s="374">
        <v>64.537499999999994</v>
      </c>
      <c r="S54" s="374">
        <v>82.916666667000001</v>
      </c>
      <c r="T54" s="374">
        <v>107.41666667</v>
      </c>
      <c r="U54" s="374">
        <v>97.4375</v>
      </c>
      <c r="V54" s="374">
        <v>98.476086957000007</v>
      </c>
      <c r="W54" s="374">
        <v>88.559523810000002</v>
      </c>
      <c r="X54" s="374">
        <v>58.940476189999998</v>
      </c>
      <c r="Y54" s="374">
        <v>57.421052631999999</v>
      </c>
      <c r="Z54" s="374">
        <v>61.619047619</v>
      </c>
      <c r="AA54" s="374">
        <v>35.962499999999999</v>
      </c>
      <c r="AB54" s="374">
        <v>26.907894736999999</v>
      </c>
      <c r="AC54" s="374">
        <v>28.72826087</v>
      </c>
      <c r="AD54" s="374">
        <v>31.631578947000001</v>
      </c>
      <c r="AE54" s="374">
        <v>30.965909091</v>
      </c>
      <c r="AF54" s="374">
        <v>32.386363635999999</v>
      </c>
      <c r="AG54" s="374">
        <v>39.75</v>
      </c>
      <c r="AH54" s="374">
        <v>37.836956522000001</v>
      </c>
      <c r="AI54" s="374">
        <v>31.75</v>
      </c>
      <c r="AJ54" s="374">
        <v>32.545454544999998</v>
      </c>
      <c r="AK54" s="374">
        <v>31.592105263000001</v>
      </c>
      <c r="AL54" s="374">
        <v>27.074999999999999</v>
      </c>
      <c r="AM54" s="374">
        <v>40.678571429000002</v>
      </c>
      <c r="AN54" s="374">
        <v>21.287500000000001</v>
      </c>
      <c r="AO54" s="374">
        <v>21.9</v>
      </c>
      <c r="AP54" s="374">
        <v>25.159090909</v>
      </c>
      <c r="AQ54" s="374">
        <v>31.761363635999999</v>
      </c>
      <c r="AR54" s="374">
        <v>30.684210526000001</v>
      </c>
      <c r="AS54" s="374">
        <v>31.202380951999999</v>
      </c>
      <c r="AT54" s="374">
        <v>32.306818182000001</v>
      </c>
      <c r="AU54" s="374">
        <v>31.087499999999999</v>
      </c>
      <c r="AV54" s="374">
        <v>31.397727273000001</v>
      </c>
      <c r="AW54" s="374">
        <v>27.291666667000001</v>
      </c>
      <c r="AX54" s="374">
        <v>30.869047619</v>
      </c>
      <c r="AY54" s="816">
        <v>46.607142856999999</v>
      </c>
      <c r="AZ54" s="816">
        <v>46.210526315999999</v>
      </c>
      <c r="BA54" s="816">
        <v>37.023809524000001</v>
      </c>
      <c r="BB54" s="816">
        <v>40.085238095000001</v>
      </c>
      <c r="BC54" s="816">
        <v>38.285714286000001</v>
      </c>
      <c r="BD54" s="816">
        <v>42.024999999999999</v>
      </c>
      <c r="BE54" s="300">
        <v>37.81861</v>
      </c>
      <c r="BF54" s="300">
        <v>42.00179</v>
      </c>
      <c r="BG54" s="300">
        <v>38.091380000000001</v>
      </c>
      <c r="BH54" s="300">
        <v>36.07723</v>
      </c>
      <c r="BI54" s="300">
        <v>36.861269999999998</v>
      </c>
      <c r="BJ54" s="300">
        <v>41.86795</v>
      </c>
      <c r="BK54" s="300">
        <v>44.822290000000002</v>
      </c>
      <c r="BL54" s="300">
        <v>41.397100000000002</v>
      </c>
      <c r="BM54" s="300">
        <v>38.153379999999999</v>
      </c>
      <c r="BN54" s="300">
        <v>37.490250000000003</v>
      </c>
      <c r="BO54" s="300">
        <v>37.743139999999997</v>
      </c>
      <c r="BP54" s="300">
        <v>39.559170000000002</v>
      </c>
      <c r="BQ54" s="300">
        <v>41.529110000000003</v>
      </c>
      <c r="BR54" s="300">
        <v>44.221559999999997</v>
      </c>
      <c r="BS54" s="300">
        <v>40.50282</v>
      </c>
      <c r="BT54" s="300">
        <v>38.464219999999997</v>
      </c>
      <c r="BU54" s="300">
        <v>40.165289999999999</v>
      </c>
      <c r="BV54" s="300">
        <v>43.754469999999998</v>
      </c>
    </row>
    <row r="55" spans="1:74" ht="11.05" customHeight="1" x14ac:dyDescent="0.2">
      <c r="A55" s="268" t="s">
        <v>942</v>
      </c>
      <c r="B55" s="391" t="s">
        <v>943</v>
      </c>
      <c r="C55" s="374">
        <v>29.368421052999999</v>
      </c>
      <c r="D55" s="374">
        <v>28.171052631999999</v>
      </c>
      <c r="E55" s="374">
        <v>25.652173912999999</v>
      </c>
      <c r="F55" s="374">
        <v>27.857142856999999</v>
      </c>
      <c r="G55" s="374">
        <v>29.9</v>
      </c>
      <c r="H55" s="374">
        <v>38.75</v>
      </c>
      <c r="I55" s="374">
        <v>39.214285713999999</v>
      </c>
      <c r="J55" s="374">
        <v>45.75</v>
      </c>
      <c r="K55" s="374">
        <v>43.309523810000002</v>
      </c>
      <c r="L55" s="374">
        <v>53.928571429000002</v>
      </c>
      <c r="M55" s="374">
        <v>50.987499999999997</v>
      </c>
      <c r="N55" s="374">
        <v>42.130952381</v>
      </c>
      <c r="O55" s="374">
        <v>40.262500000000003</v>
      </c>
      <c r="P55" s="374">
        <v>39.486842105000001</v>
      </c>
      <c r="Q55" s="374">
        <v>43.586956522000001</v>
      </c>
      <c r="R55" s="374">
        <v>62.287500000000001</v>
      </c>
      <c r="S55" s="374">
        <v>75.714285713999999</v>
      </c>
      <c r="T55" s="374">
        <v>98.107142856999999</v>
      </c>
      <c r="U55" s="374">
        <v>92.775000000000006</v>
      </c>
      <c r="V55" s="374">
        <v>94.641304348000006</v>
      </c>
      <c r="W55" s="374">
        <v>90.726190475999999</v>
      </c>
      <c r="X55" s="374">
        <v>59.297619048000001</v>
      </c>
      <c r="Y55" s="374">
        <v>57.3</v>
      </c>
      <c r="Z55" s="374">
        <v>59.035714286000001</v>
      </c>
      <c r="AA55" s="374">
        <v>34.075000000000003</v>
      </c>
      <c r="AB55" s="374">
        <v>27.921052631999999</v>
      </c>
      <c r="AC55" s="374">
        <v>28.934782608999999</v>
      </c>
      <c r="AD55" s="374">
        <v>33.828947368000001</v>
      </c>
      <c r="AE55" s="374">
        <v>31.954545455000002</v>
      </c>
      <c r="AF55" s="374">
        <v>33.386363635999999</v>
      </c>
      <c r="AG55" s="374">
        <v>39.328947368000001</v>
      </c>
      <c r="AH55" s="374">
        <v>38.793478260999997</v>
      </c>
      <c r="AI55" s="374">
        <v>32.237499999999997</v>
      </c>
      <c r="AJ55" s="374">
        <v>34.272727273000001</v>
      </c>
      <c r="AK55" s="374">
        <v>33.276315789000002</v>
      </c>
      <c r="AL55" s="374">
        <v>28.6</v>
      </c>
      <c r="AM55" s="374">
        <v>42.023809524000001</v>
      </c>
      <c r="AN55" s="374">
        <v>24.3125</v>
      </c>
      <c r="AO55" s="374">
        <v>23.7</v>
      </c>
      <c r="AP55" s="374">
        <v>27.397727273000001</v>
      </c>
      <c r="AQ55" s="374">
        <v>35.477272726999999</v>
      </c>
      <c r="AR55" s="374">
        <v>32.565789473999999</v>
      </c>
      <c r="AS55" s="374">
        <v>33.035714286000001</v>
      </c>
      <c r="AT55" s="374">
        <v>34.295454544999998</v>
      </c>
      <c r="AU55" s="374">
        <v>32.450000000000003</v>
      </c>
      <c r="AV55" s="374">
        <v>31.295454544999998</v>
      </c>
      <c r="AW55" s="374">
        <v>29.097222221999999</v>
      </c>
      <c r="AX55" s="374">
        <v>32.273809524000001</v>
      </c>
      <c r="AY55" s="816">
        <v>49.226190475999999</v>
      </c>
      <c r="AZ55" s="816">
        <v>49.236842105000001</v>
      </c>
      <c r="BA55" s="816">
        <v>39.845238094999999</v>
      </c>
      <c r="BB55" s="816">
        <v>41.761904762</v>
      </c>
      <c r="BC55" s="816">
        <v>40.238095238</v>
      </c>
      <c r="BD55" s="816">
        <v>45.3</v>
      </c>
      <c r="BE55" s="300">
        <v>38.598210000000002</v>
      </c>
      <c r="BF55" s="300">
        <v>43.746099999999998</v>
      </c>
      <c r="BG55" s="300">
        <v>41.896430000000002</v>
      </c>
      <c r="BH55" s="300">
        <v>40.507060000000003</v>
      </c>
      <c r="BI55" s="300">
        <v>40.032119999999999</v>
      </c>
      <c r="BJ55" s="300">
        <v>43.029960000000003</v>
      </c>
      <c r="BK55" s="300">
        <v>44.965069999999997</v>
      </c>
      <c r="BL55" s="300">
        <v>40.674959999999999</v>
      </c>
      <c r="BM55" s="300">
        <v>40.720109999999998</v>
      </c>
      <c r="BN55" s="300">
        <v>40.660580000000003</v>
      </c>
      <c r="BO55" s="300">
        <v>39.87359</v>
      </c>
      <c r="BP55" s="300">
        <v>43.203310000000002</v>
      </c>
      <c r="BQ55" s="300">
        <v>44.798450000000003</v>
      </c>
      <c r="BR55" s="300">
        <v>47.390999999999998</v>
      </c>
      <c r="BS55" s="300">
        <v>45.231740000000002</v>
      </c>
      <c r="BT55" s="300">
        <v>43.930050000000001</v>
      </c>
      <c r="BU55" s="300">
        <v>43.452599999999997</v>
      </c>
      <c r="BV55" s="300">
        <v>44.867019999999997</v>
      </c>
    </row>
    <row r="56" spans="1:74" ht="11.05" customHeight="1" x14ac:dyDescent="0.2">
      <c r="A56" s="177" t="s">
        <v>944</v>
      </c>
      <c r="B56" s="391" t="s">
        <v>945</v>
      </c>
      <c r="C56" s="374">
        <v>26.026842105</v>
      </c>
      <c r="D56" s="374">
        <v>49.866315788999998</v>
      </c>
      <c r="E56" s="374">
        <v>27.795217391000001</v>
      </c>
      <c r="F56" s="374">
        <v>39.368095238000002</v>
      </c>
      <c r="G56" s="374">
        <v>36.319499999999998</v>
      </c>
      <c r="H56" s="374">
        <v>78.83</v>
      </c>
      <c r="I56" s="374">
        <v>119.33142857</v>
      </c>
      <c r="J56" s="374">
        <v>74.305000000000007</v>
      </c>
      <c r="K56" s="374">
        <v>81.195238094999993</v>
      </c>
      <c r="L56" s="374">
        <v>67.879047619000005</v>
      </c>
      <c r="M56" s="374">
        <v>50.607500000000002</v>
      </c>
      <c r="N56" s="374">
        <v>62.890476190000001</v>
      </c>
      <c r="O56" s="374">
        <v>43.232500000000002</v>
      </c>
      <c r="P56" s="374">
        <v>40.961578947</v>
      </c>
      <c r="Q56" s="374">
        <v>35.341739130000001</v>
      </c>
      <c r="R56" s="374">
        <v>75.004999999999995</v>
      </c>
      <c r="S56" s="374">
        <v>62.478571428999999</v>
      </c>
      <c r="T56" s="374">
        <v>40.696190475999998</v>
      </c>
      <c r="U56" s="374">
        <v>75.810500000000005</v>
      </c>
      <c r="V56" s="374">
        <v>113.55869565</v>
      </c>
      <c r="W56" s="374">
        <v>224.09428571000001</v>
      </c>
      <c r="X56" s="374">
        <v>75.009523810000005</v>
      </c>
      <c r="Y56" s="374">
        <v>95.880526316000001</v>
      </c>
      <c r="Z56" s="374">
        <v>283.27142857000001</v>
      </c>
      <c r="AA56" s="374">
        <v>132.94999999999999</v>
      </c>
      <c r="AB56" s="374">
        <v>97.488421052999996</v>
      </c>
      <c r="AC56" s="374">
        <v>87.541304347999997</v>
      </c>
      <c r="AD56" s="374">
        <v>105.29052632</v>
      </c>
      <c r="AE56" s="374">
        <v>20.886818181999999</v>
      </c>
      <c r="AF56" s="374">
        <v>49.663181817999998</v>
      </c>
      <c r="AG56" s="374">
        <v>94.384210526000004</v>
      </c>
      <c r="AH56" s="374">
        <v>90.652608696000001</v>
      </c>
      <c r="AI56" s="374">
        <v>62.055</v>
      </c>
      <c r="AJ56" s="374">
        <v>100.48272727</v>
      </c>
      <c r="AK56" s="374">
        <v>82.177368420999997</v>
      </c>
      <c r="AL56" s="374">
        <v>55.805500000000002</v>
      </c>
      <c r="AM56" s="374">
        <v>209.24809524</v>
      </c>
      <c r="AN56" s="374">
        <v>52.073</v>
      </c>
      <c r="AO56" s="374">
        <v>37.895499999999998</v>
      </c>
      <c r="AP56" s="374">
        <v>32.375909090999997</v>
      </c>
      <c r="AQ56" s="374">
        <v>32.343636363999998</v>
      </c>
      <c r="AR56" s="374">
        <v>34.020526316000002</v>
      </c>
      <c r="AS56" s="374">
        <v>70.551428571000002</v>
      </c>
      <c r="AT56" s="374">
        <v>50.288181817999998</v>
      </c>
      <c r="AU56" s="374">
        <v>62.106499999999997</v>
      </c>
      <c r="AV56" s="374">
        <v>52.388636364</v>
      </c>
      <c r="AW56" s="374">
        <v>37.519444444000001</v>
      </c>
      <c r="AX56" s="374">
        <v>45.374761905</v>
      </c>
      <c r="AY56" s="816">
        <v>50.754285713999998</v>
      </c>
      <c r="AZ56" s="816">
        <v>73.842105262999993</v>
      </c>
      <c r="BA56" s="816">
        <v>36.567142857</v>
      </c>
      <c r="BB56" s="816">
        <v>26.173333332999999</v>
      </c>
      <c r="BC56" s="816">
        <v>36.675238094999997</v>
      </c>
      <c r="BD56" s="816">
        <v>42.4895</v>
      </c>
      <c r="BE56" s="300">
        <v>46.59158</v>
      </c>
      <c r="BF56" s="300">
        <v>52.668210000000002</v>
      </c>
      <c r="BG56" s="300">
        <v>49.437899999999999</v>
      </c>
      <c r="BH56" s="300">
        <v>48.553489999999996</v>
      </c>
      <c r="BI56" s="300">
        <v>53.297649999999997</v>
      </c>
      <c r="BJ56" s="300">
        <v>63.02534</v>
      </c>
      <c r="BK56" s="300">
        <v>70.183149999999998</v>
      </c>
      <c r="BL56" s="300">
        <v>59.433120000000002</v>
      </c>
      <c r="BM56" s="300">
        <v>45.127740000000003</v>
      </c>
      <c r="BN56" s="300">
        <v>41.54439</v>
      </c>
      <c r="BO56" s="300">
        <v>38.726239999999997</v>
      </c>
      <c r="BP56" s="300">
        <v>41.703029999999998</v>
      </c>
      <c r="BQ56" s="300">
        <v>50.166809999999998</v>
      </c>
      <c r="BR56" s="300">
        <v>58.254950000000001</v>
      </c>
      <c r="BS56" s="300">
        <v>56.578479999999999</v>
      </c>
      <c r="BT56" s="300">
        <v>53.226849999999999</v>
      </c>
      <c r="BU56" s="300">
        <v>59.611690000000003</v>
      </c>
      <c r="BV56" s="300">
        <v>68.400880000000001</v>
      </c>
    </row>
    <row r="57" spans="1:74" ht="11.05" customHeight="1" x14ac:dyDescent="0.2">
      <c r="A57" s="946" t="s">
        <v>946</v>
      </c>
      <c r="B57" s="392" t="s">
        <v>947</v>
      </c>
      <c r="C57" s="376">
        <v>29.092105263000001</v>
      </c>
      <c r="D57" s="376">
        <v>69.842105262999993</v>
      </c>
      <c r="E57" s="376">
        <v>26.22826087</v>
      </c>
      <c r="F57" s="376">
        <v>27.761904762</v>
      </c>
      <c r="G57" s="376">
        <v>26.827500000000001</v>
      </c>
      <c r="H57" s="376">
        <v>85.125909090999997</v>
      </c>
      <c r="I57" s="376">
        <v>92.735238095</v>
      </c>
      <c r="J57" s="376">
        <v>67.405000000000001</v>
      </c>
      <c r="K57" s="376">
        <v>79.432380952000003</v>
      </c>
      <c r="L57" s="376">
        <v>57.714285713999999</v>
      </c>
      <c r="M57" s="376">
        <v>49.194000000000003</v>
      </c>
      <c r="N57" s="376">
        <v>53.904761905000001</v>
      </c>
      <c r="O57" s="376">
        <v>39.200000000000003</v>
      </c>
      <c r="P57" s="376">
        <v>41.792105263000003</v>
      </c>
      <c r="Q57" s="376">
        <v>36.076086957000001</v>
      </c>
      <c r="R57" s="376">
        <v>54.552500000000002</v>
      </c>
      <c r="S57" s="376">
        <v>55.416666667000001</v>
      </c>
      <c r="T57" s="376">
        <v>71.521428571000001</v>
      </c>
      <c r="U57" s="376">
        <v>84.98</v>
      </c>
      <c r="V57" s="376">
        <v>113.96391303999999</v>
      </c>
      <c r="W57" s="376">
        <v>185.8</v>
      </c>
      <c r="X57" s="376">
        <v>63.321428570999998</v>
      </c>
      <c r="Y57" s="376">
        <v>74.605263158</v>
      </c>
      <c r="Z57" s="376">
        <v>252.42047618999999</v>
      </c>
      <c r="AA57" s="376">
        <v>128.33750000000001</v>
      </c>
      <c r="AB57" s="376">
        <v>64.715789474000005</v>
      </c>
      <c r="AC57" s="376">
        <v>59.52173913</v>
      </c>
      <c r="AD57" s="376">
        <v>50.842105263000001</v>
      </c>
      <c r="AE57" s="376">
        <v>19.155454545000001</v>
      </c>
      <c r="AF57" s="376">
        <v>24.795454544999998</v>
      </c>
      <c r="AG57" s="376">
        <v>96.09</v>
      </c>
      <c r="AH57" s="376">
        <v>82.195652174000003</v>
      </c>
      <c r="AI57" s="376">
        <v>37.575000000000003</v>
      </c>
      <c r="AJ57" s="376">
        <v>52.988636364000001</v>
      </c>
      <c r="AK57" s="376">
        <v>55.592631578999999</v>
      </c>
      <c r="AL57" s="376">
        <v>41.725000000000001</v>
      </c>
      <c r="AM57" s="376">
        <v>51.699047618999998</v>
      </c>
      <c r="AN57" s="376">
        <v>27.398</v>
      </c>
      <c r="AO57" s="376">
        <v>9.75</v>
      </c>
      <c r="AP57" s="376">
        <v>0.82954545454999995</v>
      </c>
      <c r="AQ57" s="376">
        <v>5.375</v>
      </c>
      <c r="AR57" s="376">
        <v>27.457368421000002</v>
      </c>
      <c r="AS57" s="376">
        <v>65</v>
      </c>
      <c r="AT57" s="376">
        <v>45.765000000000001</v>
      </c>
      <c r="AU57" s="376">
        <v>39.75</v>
      </c>
      <c r="AV57" s="376">
        <v>36.840909091</v>
      </c>
      <c r="AW57" s="376">
        <v>29.861111111</v>
      </c>
      <c r="AX57" s="376">
        <v>38.238095238</v>
      </c>
      <c r="AY57" s="829">
        <v>38.75</v>
      </c>
      <c r="AZ57" s="829">
        <v>25.342105263000001</v>
      </c>
      <c r="BA57" s="829">
        <v>19.535714286000001</v>
      </c>
      <c r="BB57" s="829">
        <v>16.02</v>
      </c>
      <c r="BC57" s="829">
        <v>19.857142856999999</v>
      </c>
      <c r="BD57" s="829">
        <v>34.475000000000001</v>
      </c>
      <c r="BE57" s="326">
        <v>41.363019999999999</v>
      </c>
      <c r="BF57" s="326">
        <v>44.32197</v>
      </c>
      <c r="BG57" s="326">
        <v>37.970790000000001</v>
      </c>
      <c r="BH57" s="326">
        <v>34.991410000000002</v>
      </c>
      <c r="BI57" s="326">
        <v>38.209359999999997</v>
      </c>
      <c r="BJ57" s="326">
        <v>46.717500000000001</v>
      </c>
      <c r="BK57" s="326">
        <v>51.123899999999999</v>
      </c>
      <c r="BL57" s="326">
        <v>40.471069999999997</v>
      </c>
      <c r="BM57" s="326">
        <v>31.119980000000002</v>
      </c>
      <c r="BN57" s="326">
        <v>29.676880000000001</v>
      </c>
      <c r="BO57" s="326">
        <v>32.788879999999999</v>
      </c>
      <c r="BP57" s="326">
        <v>36.215020000000003</v>
      </c>
      <c r="BQ57" s="326">
        <v>44.716569999999997</v>
      </c>
      <c r="BR57" s="326">
        <v>45.673020000000001</v>
      </c>
      <c r="BS57" s="326">
        <v>41.513849999999998</v>
      </c>
      <c r="BT57" s="326">
        <v>36.871879999999997</v>
      </c>
      <c r="BU57" s="326">
        <v>42.602620000000002</v>
      </c>
      <c r="BV57" s="326">
        <v>48.408110000000001</v>
      </c>
    </row>
    <row r="58" spans="1:74" s="284" customFormat="1" ht="11.95" customHeight="1" x14ac:dyDescent="0.2">
      <c r="A58" s="283"/>
      <c r="B58" s="1068" t="s">
        <v>948</v>
      </c>
      <c r="C58" s="1069"/>
      <c r="D58" s="1069"/>
      <c r="E58" s="1069"/>
      <c r="F58" s="1069"/>
      <c r="G58" s="1069"/>
      <c r="H58" s="1069"/>
      <c r="I58" s="1069"/>
      <c r="J58" s="1069"/>
      <c r="K58" s="1069"/>
      <c r="L58" s="1069"/>
      <c r="M58" s="1069"/>
      <c r="N58" s="1069"/>
      <c r="O58" s="1069"/>
      <c r="P58" s="1069"/>
      <c r="Q58" s="1069"/>
      <c r="R58" s="725"/>
      <c r="AY58" s="287"/>
      <c r="AZ58" s="287"/>
      <c r="BA58" s="287"/>
      <c r="BB58" s="287"/>
      <c r="BC58" s="287"/>
      <c r="BD58" s="287"/>
      <c r="BE58" s="287"/>
      <c r="BF58" s="287"/>
      <c r="BG58" s="287"/>
      <c r="BH58" s="287"/>
      <c r="BI58" s="287"/>
    </row>
    <row r="59" spans="1:74" s="130" customFormat="1" ht="11.95" customHeight="1" x14ac:dyDescent="0.2">
      <c r="A59" s="947"/>
      <c r="B59" s="1056" t="s">
        <v>949</v>
      </c>
      <c r="C59" s="997"/>
      <c r="D59" s="997"/>
      <c r="E59" s="997"/>
      <c r="F59" s="997"/>
      <c r="G59" s="997"/>
      <c r="H59" s="997"/>
      <c r="I59" s="997"/>
      <c r="J59" s="997"/>
      <c r="K59" s="997"/>
      <c r="L59" s="997"/>
      <c r="M59" s="997"/>
      <c r="N59" s="997"/>
      <c r="O59" s="997"/>
      <c r="P59" s="997"/>
      <c r="Q59" s="998"/>
      <c r="R59" s="725"/>
      <c r="S59" s="948"/>
      <c r="T59" s="948"/>
      <c r="U59" s="948"/>
      <c r="V59" s="948"/>
      <c r="W59" s="948"/>
      <c r="X59" s="948"/>
      <c r="Y59" s="948"/>
      <c r="Z59" s="948"/>
      <c r="AA59" s="948"/>
      <c r="AB59" s="948"/>
      <c r="AC59" s="948"/>
      <c r="AD59" s="948"/>
      <c r="AE59" s="948"/>
      <c r="AF59" s="948"/>
      <c r="AG59" s="948"/>
      <c r="AH59" s="948"/>
      <c r="AI59" s="948"/>
      <c r="AJ59" s="948"/>
      <c r="AK59" s="948"/>
      <c r="AL59" s="948"/>
      <c r="AM59" s="948"/>
      <c r="AN59" s="948"/>
      <c r="AO59" s="948"/>
      <c r="AP59" s="948"/>
      <c r="AQ59" s="948"/>
      <c r="AR59" s="948"/>
      <c r="AS59" s="948"/>
      <c r="AT59" s="948"/>
      <c r="AU59" s="948"/>
      <c r="AV59" s="948"/>
      <c r="AW59" s="948"/>
      <c r="AX59" s="948"/>
      <c r="AY59" s="614"/>
      <c r="AZ59" s="614"/>
      <c r="BA59" s="614"/>
      <c r="BB59" s="614"/>
      <c r="BC59" s="614"/>
      <c r="BD59" s="614"/>
      <c r="BE59" s="614"/>
      <c r="BF59" s="614"/>
      <c r="BG59" s="614"/>
      <c r="BH59" s="614"/>
      <c r="BI59" s="614"/>
      <c r="BJ59" s="151"/>
      <c r="BK59" s="948"/>
      <c r="BL59" s="948"/>
      <c r="BM59" s="948"/>
      <c r="BN59" s="948"/>
      <c r="BO59" s="948"/>
      <c r="BP59" s="948"/>
      <c r="BQ59" s="948"/>
      <c r="BR59" s="948"/>
      <c r="BS59" s="948"/>
      <c r="BT59" s="948"/>
      <c r="BU59" s="948"/>
      <c r="BV59" s="948"/>
    </row>
    <row r="60" spans="1:74" s="130" customFormat="1" ht="11.95" customHeight="1" x14ac:dyDescent="0.2">
      <c r="A60" s="947"/>
      <c r="B60" s="1067" t="s">
        <v>950</v>
      </c>
      <c r="C60" s="1067"/>
      <c r="D60" s="1067"/>
      <c r="E60" s="1067"/>
      <c r="F60" s="1067"/>
      <c r="G60" s="1067"/>
      <c r="H60" s="1067"/>
      <c r="I60" s="1067"/>
      <c r="J60" s="1067"/>
      <c r="K60" s="1067"/>
      <c r="L60" s="1067"/>
      <c r="M60" s="1067"/>
      <c r="N60" s="1067"/>
      <c r="O60" s="1067"/>
      <c r="P60" s="1067"/>
      <c r="Q60" s="1067"/>
      <c r="R60" s="725"/>
      <c r="S60" s="948"/>
      <c r="T60" s="948"/>
      <c r="U60" s="948"/>
      <c r="V60" s="948"/>
      <c r="W60" s="948"/>
      <c r="X60" s="948"/>
      <c r="Y60" s="948"/>
      <c r="Z60" s="948"/>
      <c r="AA60" s="948"/>
      <c r="AB60" s="948"/>
      <c r="AC60" s="948"/>
      <c r="AD60" s="948"/>
      <c r="AE60" s="948"/>
      <c r="AF60" s="948"/>
      <c r="AG60" s="948"/>
      <c r="AH60" s="948"/>
      <c r="AI60" s="948"/>
      <c r="AJ60" s="948"/>
      <c r="AK60" s="948"/>
      <c r="AL60" s="948"/>
      <c r="AM60" s="948"/>
      <c r="AN60" s="948"/>
      <c r="AO60" s="948"/>
      <c r="AP60" s="948"/>
      <c r="AQ60" s="948"/>
      <c r="AR60" s="948"/>
      <c r="AS60" s="948"/>
      <c r="AT60" s="948"/>
      <c r="AU60" s="948"/>
      <c r="AV60" s="948"/>
      <c r="AW60" s="948"/>
      <c r="AX60" s="948"/>
      <c r="AY60" s="614"/>
      <c r="AZ60" s="614"/>
      <c r="BA60" s="614"/>
      <c r="BB60" s="614"/>
      <c r="BC60" s="614"/>
      <c r="BD60" s="615"/>
      <c r="BE60" s="615"/>
      <c r="BF60" s="615"/>
      <c r="BG60" s="614"/>
      <c r="BH60" s="614"/>
      <c r="BI60" s="614"/>
      <c r="BJ60" s="151"/>
      <c r="BK60" s="948"/>
      <c r="BL60" s="948"/>
      <c r="BM60" s="948"/>
      <c r="BN60" s="948"/>
      <c r="BO60" s="948"/>
      <c r="BP60" s="948"/>
      <c r="BQ60" s="948"/>
      <c r="BR60" s="948"/>
      <c r="BS60" s="948"/>
      <c r="BT60" s="948"/>
      <c r="BU60" s="948"/>
      <c r="BV60" s="948"/>
    </row>
    <row r="61" spans="1:74" s="130" customFormat="1" ht="24.1" customHeight="1" x14ac:dyDescent="0.2">
      <c r="A61" s="949"/>
      <c r="B61" s="1056" t="s">
        <v>951</v>
      </c>
      <c r="C61" s="997"/>
      <c r="D61" s="997"/>
      <c r="E61" s="997"/>
      <c r="F61" s="997"/>
      <c r="G61" s="997"/>
      <c r="H61" s="997"/>
      <c r="I61" s="997"/>
      <c r="J61" s="997"/>
      <c r="K61" s="997"/>
      <c r="L61" s="997"/>
      <c r="M61" s="997"/>
      <c r="N61" s="997"/>
      <c r="O61" s="997"/>
      <c r="P61" s="997"/>
      <c r="Q61" s="998"/>
      <c r="R61" s="725"/>
      <c r="S61" s="948"/>
      <c r="T61" s="948"/>
      <c r="U61" s="948"/>
      <c r="V61" s="948"/>
      <c r="W61" s="948"/>
      <c r="X61" s="948"/>
      <c r="Y61" s="948"/>
      <c r="Z61" s="948"/>
      <c r="AA61" s="948"/>
      <c r="AB61" s="948"/>
      <c r="AC61" s="948"/>
      <c r="AD61" s="948"/>
      <c r="AE61" s="948"/>
      <c r="AF61" s="948"/>
      <c r="AG61" s="948"/>
      <c r="AH61" s="948"/>
      <c r="AI61" s="948"/>
      <c r="AJ61" s="948"/>
      <c r="AK61" s="948"/>
      <c r="AL61" s="948"/>
      <c r="AM61" s="948"/>
      <c r="AN61" s="948"/>
      <c r="AO61" s="948"/>
      <c r="AP61" s="948"/>
      <c r="AQ61" s="948"/>
      <c r="AR61" s="948"/>
      <c r="AS61" s="948"/>
      <c r="AT61" s="948"/>
      <c r="AU61" s="948"/>
      <c r="AV61" s="948"/>
      <c r="AW61" s="948"/>
      <c r="AX61" s="948"/>
      <c r="AY61" s="614"/>
      <c r="AZ61" s="614"/>
      <c r="BA61" s="614"/>
      <c r="BB61" s="614"/>
      <c r="BC61" s="614"/>
      <c r="BD61" s="615"/>
      <c r="BE61" s="615"/>
      <c r="BF61" s="615"/>
      <c r="BG61" s="614"/>
      <c r="BH61" s="614"/>
      <c r="BI61" s="614"/>
      <c r="BJ61" s="151"/>
      <c r="BK61" s="948"/>
      <c r="BL61" s="948"/>
      <c r="BM61" s="948"/>
      <c r="BN61" s="948"/>
      <c r="BO61" s="948"/>
      <c r="BP61" s="948"/>
      <c r="BQ61" s="948"/>
      <c r="BR61" s="948"/>
      <c r="BS61" s="948"/>
      <c r="BT61" s="948"/>
      <c r="BU61" s="948"/>
      <c r="BV61" s="948"/>
    </row>
    <row r="62" spans="1:74" s="130" customFormat="1" ht="11.95" customHeight="1" x14ac:dyDescent="0.2">
      <c r="A62" s="949"/>
      <c r="B62" s="718" t="s">
        <v>114</v>
      </c>
      <c r="C62" s="718"/>
      <c r="D62" s="718"/>
      <c r="E62" s="718"/>
      <c r="F62" s="718"/>
      <c r="G62" s="718"/>
      <c r="H62" s="719"/>
      <c r="I62" s="718"/>
      <c r="J62" s="718"/>
      <c r="K62" s="718"/>
      <c r="L62" s="718"/>
      <c r="M62" s="718"/>
      <c r="N62" s="718"/>
      <c r="O62" s="718"/>
      <c r="P62" s="718"/>
      <c r="Q62" s="718"/>
      <c r="R62" s="720"/>
      <c r="S62" s="948"/>
      <c r="T62" s="948"/>
      <c r="U62" s="948"/>
      <c r="V62" s="948"/>
      <c r="W62" s="948"/>
      <c r="X62" s="948"/>
      <c r="Y62" s="948"/>
      <c r="Z62" s="948"/>
      <c r="AA62" s="948"/>
      <c r="AB62" s="948"/>
      <c r="AC62" s="948"/>
      <c r="AD62" s="948"/>
      <c r="AE62" s="948"/>
      <c r="AF62" s="948"/>
      <c r="AG62" s="948"/>
      <c r="AH62" s="948"/>
      <c r="AI62" s="948"/>
      <c r="AJ62" s="948"/>
      <c r="AK62" s="948"/>
      <c r="AL62" s="948"/>
      <c r="AM62" s="948"/>
      <c r="AN62" s="948"/>
      <c r="AO62" s="948"/>
      <c r="AP62" s="948"/>
      <c r="AQ62" s="948"/>
      <c r="AR62" s="948"/>
      <c r="AS62" s="948"/>
      <c r="AT62" s="948"/>
      <c r="AU62" s="948"/>
      <c r="AV62" s="948"/>
      <c r="AW62" s="948"/>
      <c r="AX62" s="948"/>
      <c r="AY62" s="614"/>
      <c r="AZ62" s="614"/>
      <c r="BA62" s="614"/>
      <c r="BB62" s="614"/>
      <c r="BC62" s="614"/>
      <c r="BD62" s="615"/>
      <c r="BE62" s="615"/>
      <c r="BF62" s="615"/>
      <c r="BG62" s="614"/>
      <c r="BH62" s="614"/>
      <c r="BI62" s="614"/>
      <c r="BJ62" s="151"/>
      <c r="BK62" s="948"/>
      <c r="BL62" s="948"/>
      <c r="BM62" s="948"/>
      <c r="BN62" s="948"/>
      <c r="BO62" s="948"/>
      <c r="BP62" s="948"/>
      <c r="BQ62" s="948"/>
      <c r="BR62" s="948"/>
      <c r="BS62" s="948"/>
      <c r="BT62" s="948"/>
      <c r="BU62" s="948"/>
      <c r="BV62" s="948"/>
    </row>
    <row r="63" spans="1:74" s="130" customFormat="1" ht="11.95" customHeight="1" x14ac:dyDescent="0.2">
      <c r="A63" s="949"/>
      <c r="B63" s="992" t="str">
        <f>Dates!$G$2</f>
        <v>EIA completed modeling and analysis for this report on Wednesday, July 2, 2025.</v>
      </c>
      <c r="C63" s="979"/>
      <c r="D63" s="979"/>
      <c r="E63" s="979"/>
      <c r="F63" s="979"/>
      <c r="G63" s="979"/>
      <c r="H63" s="979"/>
      <c r="I63" s="979"/>
      <c r="J63" s="979"/>
      <c r="K63" s="979"/>
      <c r="L63" s="979"/>
      <c r="M63" s="979"/>
      <c r="N63" s="979"/>
      <c r="O63" s="979"/>
      <c r="P63" s="979"/>
      <c r="Q63" s="979"/>
      <c r="R63" s="721"/>
      <c r="S63" s="948"/>
      <c r="T63" s="948"/>
      <c r="U63" s="948"/>
      <c r="V63" s="948"/>
      <c r="W63" s="948"/>
      <c r="X63" s="948"/>
      <c r="Y63" s="948"/>
      <c r="Z63" s="948"/>
      <c r="AA63" s="948"/>
      <c r="AB63" s="948"/>
      <c r="AC63" s="948"/>
      <c r="AD63" s="948"/>
      <c r="AE63" s="948"/>
      <c r="AF63" s="948"/>
      <c r="AG63" s="948"/>
      <c r="AH63" s="948"/>
      <c r="AI63" s="948"/>
      <c r="AJ63" s="948"/>
      <c r="AK63" s="948"/>
      <c r="AL63" s="948"/>
      <c r="AM63" s="948"/>
      <c r="AN63" s="948"/>
      <c r="AO63" s="948"/>
      <c r="AP63" s="948"/>
      <c r="AQ63" s="948"/>
      <c r="AR63" s="948"/>
      <c r="AS63" s="948"/>
      <c r="AT63" s="948"/>
      <c r="AU63" s="948"/>
      <c r="AV63" s="948"/>
      <c r="AW63" s="948"/>
      <c r="AX63" s="948"/>
      <c r="AY63" s="614"/>
      <c r="AZ63" s="614"/>
      <c r="BA63" s="614"/>
      <c r="BB63" s="614"/>
      <c r="BC63" s="614"/>
      <c r="BD63" s="615"/>
      <c r="BE63" s="615"/>
      <c r="BF63" s="615"/>
      <c r="BG63" s="614"/>
      <c r="BH63" s="614"/>
      <c r="BI63" s="614"/>
      <c r="BJ63" s="151"/>
      <c r="BK63" s="948"/>
      <c r="BL63" s="948"/>
      <c r="BM63" s="948"/>
      <c r="BN63" s="948"/>
      <c r="BO63" s="948"/>
      <c r="BP63" s="948"/>
      <c r="BQ63" s="948"/>
      <c r="BR63" s="948"/>
      <c r="BS63" s="948"/>
      <c r="BT63" s="948"/>
      <c r="BU63" s="948"/>
      <c r="BV63" s="948"/>
    </row>
    <row r="64" spans="1:74" s="78" customFormat="1" ht="11.95" customHeight="1" x14ac:dyDescent="0.2">
      <c r="A64" s="267"/>
      <c r="B64" s="1001" t="s">
        <v>116</v>
      </c>
      <c r="C64" s="988"/>
      <c r="D64" s="988"/>
      <c r="E64" s="988"/>
      <c r="F64" s="988"/>
      <c r="G64" s="988"/>
      <c r="H64" s="988"/>
      <c r="I64" s="988"/>
      <c r="J64" s="988"/>
      <c r="K64" s="988"/>
      <c r="L64" s="988"/>
      <c r="M64" s="988"/>
      <c r="N64" s="988"/>
      <c r="O64" s="988"/>
      <c r="P64" s="988"/>
      <c r="Q64" s="988"/>
      <c r="R64" s="725"/>
      <c r="S64" s="725"/>
      <c r="T64" s="725"/>
      <c r="U64" s="725"/>
      <c r="V64" s="725"/>
      <c r="W64" s="725"/>
      <c r="X64" s="725"/>
      <c r="Y64" s="725"/>
      <c r="Z64" s="725"/>
      <c r="AA64" s="725"/>
      <c r="AB64" s="725"/>
      <c r="AC64" s="725"/>
      <c r="AD64" s="725"/>
      <c r="AE64" s="725"/>
      <c r="AF64" s="725"/>
      <c r="AG64" s="725"/>
      <c r="AH64" s="725"/>
      <c r="AI64" s="725"/>
      <c r="AJ64" s="725"/>
      <c r="AK64" s="725"/>
      <c r="AL64" s="725"/>
      <c r="AM64" s="725"/>
      <c r="AN64" s="725"/>
      <c r="AO64" s="725"/>
      <c r="AP64" s="725"/>
      <c r="AQ64" s="725"/>
      <c r="AR64" s="725"/>
      <c r="AS64" s="725"/>
      <c r="AT64" s="725"/>
      <c r="AU64" s="725"/>
      <c r="AV64" s="725"/>
      <c r="AW64" s="725"/>
      <c r="AX64" s="725"/>
      <c r="AY64" s="773"/>
      <c r="AZ64" s="773"/>
      <c r="BA64" s="773"/>
      <c r="BB64" s="773"/>
      <c r="BC64" s="773"/>
      <c r="BD64" s="613"/>
      <c r="BE64" s="613"/>
      <c r="BF64" s="613"/>
      <c r="BG64" s="773"/>
      <c r="BH64" s="773"/>
      <c r="BI64" s="773"/>
      <c r="BJ64" s="150"/>
      <c r="BK64" s="725"/>
      <c r="BL64" s="725"/>
      <c r="BM64" s="725"/>
      <c r="BN64" s="725"/>
      <c r="BO64" s="725"/>
      <c r="BP64" s="725"/>
      <c r="BQ64" s="725"/>
      <c r="BR64" s="725"/>
      <c r="BS64" s="725"/>
      <c r="BT64" s="725"/>
      <c r="BU64" s="725"/>
      <c r="BV64" s="725"/>
    </row>
    <row r="65" spans="1:74" s="130" customFormat="1" ht="11.95" customHeight="1" x14ac:dyDescent="0.2">
      <c r="A65" s="949"/>
      <c r="B65" s="987" t="s">
        <v>952</v>
      </c>
      <c r="C65" s="988"/>
      <c r="D65" s="988"/>
      <c r="E65" s="988"/>
      <c r="F65" s="988"/>
      <c r="G65" s="988"/>
      <c r="H65" s="988"/>
      <c r="I65" s="988"/>
      <c r="J65" s="988"/>
      <c r="K65" s="988"/>
      <c r="L65" s="988"/>
      <c r="M65" s="988"/>
      <c r="N65" s="988"/>
      <c r="O65" s="988"/>
      <c r="P65" s="988"/>
      <c r="Q65" s="988"/>
      <c r="R65" s="725"/>
      <c r="S65" s="948"/>
      <c r="T65" s="948"/>
      <c r="U65" s="948"/>
      <c r="V65" s="948"/>
      <c r="W65" s="948"/>
      <c r="X65" s="948"/>
      <c r="Y65" s="948"/>
      <c r="Z65" s="948"/>
      <c r="AA65" s="948"/>
      <c r="AB65" s="948"/>
      <c r="AC65" s="948"/>
      <c r="AD65" s="948"/>
      <c r="AE65" s="948"/>
      <c r="AF65" s="948"/>
      <c r="AG65" s="948"/>
      <c r="AH65" s="948"/>
      <c r="AI65" s="948"/>
      <c r="AJ65" s="948"/>
      <c r="AK65" s="948"/>
      <c r="AL65" s="948"/>
      <c r="AM65" s="948"/>
      <c r="AN65" s="948"/>
      <c r="AO65" s="948"/>
      <c r="AP65" s="948"/>
      <c r="AQ65" s="948"/>
      <c r="AR65" s="948"/>
      <c r="AS65" s="948"/>
      <c r="AT65" s="948"/>
      <c r="AU65" s="948"/>
      <c r="AV65" s="948"/>
      <c r="AW65" s="948"/>
      <c r="AX65" s="948"/>
      <c r="AY65" s="614"/>
      <c r="AZ65" s="614"/>
      <c r="BA65" s="614"/>
      <c r="BB65" s="614"/>
      <c r="BC65" s="614"/>
      <c r="BD65" s="615"/>
      <c r="BE65" s="615"/>
      <c r="BF65" s="615"/>
      <c r="BG65" s="614"/>
      <c r="BH65" s="614"/>
      <c r="BI65" s="614"/>
      <c r="BJ65" s="151"/>
      <c r="BK65" s="948"/>
      <c r="BL65" s="948"/>
      <c r="BM65" s="948"/>
      <c r="BN65" s="948"/>
      <c r="BO65" s="948"/>
      <c r="BP65" s="948"/>
      <c r="BQ65" s="948"/>
      <c r="BR65" s="948"/>
      <c r="BS65" s="948"/>
      <c r="BT65" s="948"/>
      <c r="BU65" s="948"/>
      <c r="BV65" s="948"/>
    </row>
    <row r="66" spans="1:74" s="130" customFormat="1" ht="12.85" x14ac:dyDescent="0.2">
      <c r="A66" s="949"/>
      <c r="B66" s="987" t="s">
        <v>117</v>
      </c>
      <c r="C66" s="988"/>
      <c r="D66" s="988"/>
      <c r="E66" s="988"/>
      <c r="F66" s="988"/>
      <c r="G66" s="988"/>
      <c r="H66" s="988"/>
      <c r="I66" s="988"/>
      <c r="J66" s="988"/>
      <c r="K66" s="988"/>
      <c r="L66" s="988"/>
      <c r="M66" s="988"/>
      <c r="N66" s="988"/>
      <c r="O66" s="988"/>
      <c r="P66" s="988"/>
      <c r="Q66" s="988"/>
      <c r="R66" s="725"/>
      <c r="S66" s="948"/>
      <c r="T66" s="948"/>
      <c r="U66" s="948"/>
      <c r="V66" s="948"/>
      <c r="W66" s="948"/>
      <c r="X66" s="948"/>
      <c r="Y66" s="948"/>
      <c r="Z66" s="948"/>
      <c r="AA66" s="948"/>
      <c r="AB66" s="948"/>
      <c r="AC66" s="948"/>
      <c r="AD66" s="948"/>
      <c r="AE66" s="948"/>
      <c r="AF66" s="948"/>
      <c r="AG66" s="948"/>
      <c r="AH66" s="948"/>
      <c r="AI66" s="948"/>
      <c r="AJ66" s="948"/>
      <c r="AK66" s="948"/>
      <c r="AL66" s="948"/>
      <c r="AM66" s="948"/>
      <c r="AN66" s="948"/>
      <c r="AO66" s="948"/>
      <c r="AP66" s="948"/>
      <c r="AQ66" s="948"/>
      <c r="AR66" s="948"/>
      <c r="AS66" s="948"/>
      <c r="AT66" s="948"/>
      <c r="AU66" s="948"/>
      <c r="AV66" s="948"/>
      <c r="AW66" s="948"/>
      <c r="AX66" s="948"/>
      <c r="AY66" s="614"/>
      <c r="AZ66" s="614"/>
      <c r="BA66" s="614"/>
      <c r="BB66" s="614"/>
      <c r="BC66" s="614"/>
      <c r="BD66" s="615"/>
      <c r="BE66" s="615"/>
      <c r="BF66" s="615"/>
      <c r="BG66" s="614"/>
      <c r="BH66" s="614"/>
      <c r="BI66" s="614"/>
      <c r="BJ66" s="151"/>
      <c r="BK66" s="948"/>
      <c r="BL66" s="948"/>
      <c r="BM66" s="948"/>
      <c r="BN66" s="948"/>
      <c r="BO66" s="948"/>
      <c r="BP66" s="948"/>
      <c r="BQ66" s="948"/>
      <c r="BR66" s="948"/>
      <c r="BS66" s="948"/>
      <c r="BT66" s="948"/>
      <c r="BU66" s="948"/>
      <c r="BV66" s="948"/>
    </row>
    <row r="67" spans="1:74" s="130" customFormat="1" x14ac:dyDescent="0.2">
      <c r="A67" s="949"/>
      <c r="B67" s="993" t="s">
        <v>118</v>
      </c>
      <c r="C67" s="993"/>
      <c r="D67" s="993"/>
      <c r="E67" s="993"/>
      <c r="F67" s="993"/>
      <c r="G67" s="993"/>
      <c r="H67" s="993"/>
      <c r="I67" s="993"/>
      <c r="J67" s="993"/>
      <c r="K67" s="993"/>
      <c r="L67" s="993"/>
      <c r="M67" s="993"/>
      <c r="N67" s="993"/>
      <c r="O67" s="993"/>
      <c r="P67" s="993"/>
      <c r="Q67" s="993"/>
      <c r="R67" s="993"/>
      <c r="S67" s="948"/>
      <c r="T67" s="948"/>
      <c r="U67" s="948"/>
      <c r="V67" s="948"/>
      <c r="W67" s="948"/>
      <c r="X67" s="948"/>
      <c r="Y67" s="948"/>
      <c r="Z67" s="948"/>
      <c r="AA67" s="948"/>
      <c r="AB67" s="948"/>
      <c r="AC67" s="948"/>
      <c r="AD67" s="948"/>
      <c r="AE67" s="948"/>
      <c r="AF67" s="948"/>
      <c r="AG67" s="948"/>
      <c r="AH67" s="948"/>
      <c r="AI67" s="948"/>
      <c r="AJ67" s="948"/>
      <c r="AK67" s="948"/>
      <c r="AL67" s="948"/>
      <c r="AM67" s="948"/>
      <c r="AN67" s="948"/>
      <c r="AO67" s="948"/>
      <c r="AP67" s="948"/>
      <c r="AQ67" s="948"/>
      <c r="AR67" s="948"/>
      <c r="AS67" s="948"/>
      <c r="AT67" s="948"/>
      <c r="AU67" s="948"/>
      <c r="AV67" s="948"/>
      <c r="AW67" s="948"/>
      <c r="AX67" s="948"/>
      <c r="AY67" s="614"/>
      <c r="AZ67" s="614"/>
      <c r="BA67" s="614"/>
      <c r="BB67" s="614"/>
      <c r="BC67" s="614"/>
      <c r="BD67" s="615"/>
      <c r="BE67" s="615"/>
      <c r="BF67" s="615"/>
      <c r="BG67" s="614"/>
      <c r="BH67" s="614"/>
      <c r="BI67" s="614"/>
      <c r="BJ67" s="151"/>
      <c r="BK67" s="948"/>
      <c r="BL67" s="948"/>
      <c r="BM67" s="948"/>
      <c r="BN67" s="948"/>
      <c r="BO67" s="948"/>
      <c r="BP67" s="948"/>
      <c r="BQ67" s="948"/>
      <c r="BR67" s="948"/>
      <c r="BS67" s="948"/>
      <c r="BT67" s="948"/>
      <c r="BU67" s="948"/>
      <c r="BV67" s="948"/>
    </row>
    <row r="68" spans="1:74" s="130" customFormat="1" ht="11.95" customHeight="1" x14ac:dyDescent="0.2">
      <c r="A68" s="947"/>
      <c r="B68" s="1071" t="s">
        <v>953</v>
      </c>
      <c r="C68" s="997"/>
      <c r="D68" s="997"/>
      <c r="E68" s="997"/>
      <c r="F68" s="997"/>
      <c r="G68" s="997"/>
      <c r="H68" s="997"/>
      <c r="I68" s="997"/>
      <c r="J68" s="997"/>
      <c r="K68" s="997"/>
      <c r="L68" s="997"/>
      <c r="M68" s="997"/>
      <c r="N68" s="997"/>
      <c r="O68" s="997"/>
      <c r="P68" s="997"/>
      <c r="Q68" s="998"/>
      <c r="R68" s="725"/>
      <c r="S68" s="948"/>
      <c r="T68" s="948"/>
      <c r="U68" s="948"/>
      <c r="V68" s="948"/>
      <c r="W68" s="948"/>
      <c r="X68" s="948"/>
      <c r="Y68" s="948"/>
      <c r="Z68" s="948"/>
      <c r="AA68" s="948"/>
      <c r="AB68" s="948"/>
      <c r="AC68" s="948"/>
      <c r="AD68" s="948"/>
      <c r="AE68" s="948"/>
      <c r="AF68" s="948"/>
      <c r="AG68" s="948"/>
      <c r="AH68" s="948"/>
      <c r="AI68" s="948"/>
      <c r="AJ68" s="948"/>
      <c r="AK68" s="948"/>
      <c r="AL68" s="948"/>
      <c r="AM68" s="948"/>
      <c r="AN68" s="948"/>
      <c r="AO68" s="948"/>
      <c r="AP68" s="948"/>
      <c r="AQ68" s="948"/>
      <c r="AR68" s="948"/>
      <c r="AS68" s="948"/>
      <c r="AT68" s="948"/>
      <c r="AU68" s="948"/>
      <c r="AV68" s="948"/>
      <c r="AW68" s="948"/>
      <c r="AX68" s="948"/>
      <c r="AY68" s="614"/>
      <c r="AZ68" s="614"/>
      <c r="BA68" s="614"/>
      <c r="BB68" s="614"/>
      <c r="BC68" s="614"/>
      <c r="BD68" s="615"/>
      <c r="BE68" s="615"/>
      <c r="BF68" s="615"/>
      <c r="BG68" s="614"/>
      <c r="BH68" s="614"/>
      <c r="BI68" s="614"/>
      <c r="BJ68" s="151"/>
      <c r="BK68" s="948"/>
      <c r="BL68" s="948"/>
      <c r="BM68" s="948"/>
      <c r="BN68" s="948"/>
      <c r="BO68" s="948"/>
      <c r="BP68" s="948"/>
      <c r="BQ68" s="948"/>
      <c r="BR68" s="948"/>
      <c r="BS68" s="948"/>
      <c r="BT68" s="948"/>
      <c r="BU68" s="948"/>
      <c r="BV68" s="948"/>
    </row>
    <row r="69" spans="1:74" s="130" customFormat="1" ht="13.55" x14ac:dyDescent="0.2">
      <c r="A69" s="947"/>
      <c r="B69" s="996" t="s">
        <v>954</v>
      </c>
      <c r="C69" s="998"/>
      <c r="D69" s="998"/>
      <c r="E69" s="998"/>
      <c r="F69" s="998"/>
      <c r="G69" s="998"/>
      <c r="H69" s="998"/>
      <c r="I69" s="998"/>
      <c r="J69" s="998"/>
      <c r="K69" s="998"/>
      <c r="L69" s="998"/>
      <c r="M69" s="998"/>
      <c r="N69" s="998"/>
      <c r="O69" s="998"/>
      <c r="P69" s="998"/>
      <c r="Q69" s="1072"/>
      <c r="R69" s="725"/>
      <c r="S69" s="948"/>
      <c r="T69" s="948"/>
      <c r="U69" s="948"/>
      <c r="V69" s="948"/>
      <c r="W69" s="948"/>
      <c r="X69" s="948"/>
      <c r="Y69" s="948"/>
      <c r="Z69" s="948"/>
      <c r="AA69" s="948"/>
      <c r="AB69" s="948"/>
      <c r="AC69" s="948"/>
      <c r="AD69" s="948"/>
      <c r="AE69" s="948"/>
      <c r="AF69" s="948"/>
      <c r="AG69" s="948"/>
      <c r="AH69" s="948"/>
      <c r="AI69" s="948"/>
      <c r="AJ69" s="948"/>
      <c r="AK69" s="948"/>
      <c r="AL69" s="948"/>
      <c r="AM69" s="948"/>
      <c r="AN69" s="948"/>
      <c r="AO69" s="948"/>
      <c r="AP69" s="948"/>
      <c r="AQ69" s="948"/>
      <c r="AR69" s="948"/>
      <c r="AS69" s="948"/>
      <c r="AT69" s="948"/>
      <c r="AU69" s="948"/>
      <c r="AV69" s="948"/>
      <c r="AW69" s="948"/>
      <c r="AX69" s="948"/>
      <c r="AY69" s="614"/>
      <c r="AZ69" s="614"/>
      <c r="BA69" s="614"/>
      <c r="BB69" s="614"/>
      <c r="BC69" s="614"/>
      <c r="BD69" s="615"/>
      <c r="BE69" s="615"/>
      <c r="BF69" s="615"/>
      <c r="BG69" s="614"/>
      <c r="BH69" s="614"/>
      <c r="BI69" s="614"/>
      <c r="BJ69" s="151"/>
      <c r="BK69" s="948"/>
      <c r="BL69" s="948"/>
      <c r="BM69" s="948"/>
      <c r="BN69" s="948"/>
      <c r="BO69" s="948"/>
      <c r="BP69" s="948"/>
      <c r="BQ69" s="948"/>
      <c r="BR69" s="948"/>
      <c r="BS69" s="948"/>
      <c r="BT69" s="948"/>
      <c r="BU69" s="948"/>
      <c r="BV69" s="948"/>
    </row>
    <row r="70" spans="1:74" s="130" customFormat="1" ht="11.95" customHeight="1" x14ac:dyDescent="0.2">
      <c r="A70" s="947"/>
      <c r="B70" s="1073" t="s">
        <v>191</v>
      </c>
      <c r="C70" s="998"/>
      <c r="D70" s="998"/>
      <c r="E70" s="998"/>
      <c r="F70" s="998"/>
      <c r="G70" s="998"/>
      <c r="H70" s="998"/>
      <c r="I70" s="998"/>
      <c r="J70" s="998"/>
      <c r="K70" s="998"/>
      <c r="L70" s="998"/>
      <c r="M70" s="998"/>
      <c r="N70" s="998"/>
      <c r="O70" s="998"/>
      <c r="P70" s="998"/>
      <c r="Q70" s="998"/>
      <c r="R70" s="725"/>
      <c r="S70" s="948"/>
      <c r="T70" s="948"/>
      <c r="U70" s="948"/>
      <c r="V70" s="948"/>
      <c r="W70" s="948"/>
      <c r="X70" s="948"/>
      <c r="Y70" s="948"/>
      <c r="Z70" s="948"/>
      <c r="AA70" s="948"/>
      <c r="AB70" s="948"/>
      <c r="AC70" s="948"/>
      <c r="AD70" s="948"/>
      <c r="AE70" s="948"/>
      <c r="AF70" s="948"/>
      <c r="AG70" s="948"/>
      <c r="AH70" s="948"/>
      <c r="AI70" s="948"/>
      <c r="AJ70" s="948"/>
      <c r="AK70" s="948"/>
      <c r="AL70" s="948"/>
      <c r="AM70" s="948"/>
      <c r="AN70" s="948"/>
      <c r="AO70" s="948"/>
      <c r="AP70" s="948"/>
      <c r="AQ70" s="948"/>
      <c r="AR70" s="948"/>
      <c r="AS70" s="948"/>
      <c r="AT70" s="948"/>
      <c r="AU70" s="948"/>
      <c r="AV70" s="948"/>
      <c r="AW70" s="948"/>
      <c r="AX70" s="948"/>
      <c r="AY70" s="614"/>
      <c r="AZ70" s="614"/>
      <c r="BA70" s="614"/>
      <c r="BB70" s="614"/>
      <c r="BC70" s="614"/>
      <c r="BD70" s="615"/>
      <c r="BE70" s="615"/>
      <c r="BF70" s="615"/>
      <c r="BG70" s="614"/>
      <c r="BH70" s="614"/>
      <c r="BI70" s="614"/>
      <c r="BJ70" s="151"/>
      <c r="BK70" s="948"/>
      <c r="BL70" s="948"/>
      <c r="BM70" s="948"/>
      <c r="BN70" s="948"/>
      <c r="BO70" s="948"/>
      <c r="BP70" s="948"/>
      <c r="BQ70" s="948"/>
      <c r="BR70" s="948"/>
      <c r="BS70" s="948"/>
      <c r="BT70" s="948"/>
      <c r="BU70" s="948"/>
      <c r="BV70" s="948"/>
    </row>
    <row r="71" spans="1:74" s="131" customFormat="1" ht="11.95" customHeight="1" x14ac:dyDescent="0.2">
      <c r="A71" s="183"/>
      <c r="B71" s="1013"/>
      <c r="C71" s="1070"/>
      <c r="D71" s="1070"/>
      <c r="E71" s="1070"/>
      <c r="F71" s="1070"/>
      <c r="G71" s="1070"/>
      <c r="H71" s="1070"/>
      <c r="I71" s="1070"/>
      <c r="J71" s="1070"/>
      <c r="K71" s="1070"/>
      <c r="L71" s="1070"/>
      <c r="M71" s="1070"/>
      <c r="N71" s="1070"/>
      <c r="O71" s="1070"/>
      <c r="P71" s="1070"/>
      <c r="Q71" s="1014"/>
      <c r="R71" s="950"/>
      <c r="S71" s="950"/>
      <c r="T71" s="950"/>
      <c r="U71" s="950"/>
      <c r="V71" s="950"/>
      <c r="W71" s="950"/>
      <c r="X71" s="950"/>
      <c r="Y71" s="950"/>
      <c r="Z71" s="950"/>
      <c r="AA71" s="950"/>
      <c r="AB71" s="950"/>
      <c r="AC71" s="950"/>
      <c r="AD71" s="950"/>
      <c r="AE71" s="950"/>
      <c r="AF71" s="950"/>
      <c r="AG71" s="950"/>
      <c r="AH71" s="950"/>
      <c r="AI71" s="950"/>
      <c r="AJ71" s="950"/>
      <c r="AK71" s="950"/>
      <c r="AL71" s="950"/>
      <c r="AM71" s="950"/>
      <c r="AN71" s="950"/>
      <c r="AO71" s="950"/>
      <c r="AP71" s="950"/>
      <c r="AQ71" s="950"/>
      <c r="AR71" s="950"/>
      <c r="AS71" s="950"/>
      <c r="AT71" s="950"/>
      <c r="AU71" s="950"/>
      <c r="AV71" s="950"/>
      <c r="AW71" s="950"/>
      <c r="AX71" s="950"/>
      <c r="AY71" s="774"/>
      <c r="AZ71" s="774"/>
      <c r="BA71" s="774"/>
      <c r="BB71" s="774"/>
      <c r="BC71" s="774"/>
      <c r="BD71" s="616"/>
      <c r="BE71" s="616"/>
      <c r="BF71" s="616"/>
      <c r="BG71" s="774"/>
      <c r="BH71" s="774"/>
      <c r="BI71" s="774"/>
      <c r="BJ71" s="147"/>
      <c r="BK71" s="950"/>
      <c r="BL71" s="950"/>
      <c r="BM71" s="950"/>
      <c r="BN71" s="950"/>
      <c r="BO71" s="950"/>
      <c r="BP71" s="950"/>
      <c r="BQ71" s="950"/>
      <c r="BR71" s="950"/>
      <c r="BS71" s="950"/>
      <c r="BT71" s="950"/>
      <c r="BU71" s="950"/>
      <c r="BV71" s="950"/>
    </row>
    <row r="72" spans="1:74" ht="12.65" customHeight="1" x14ac:dyDescent="0.2">
      <c r="A72" s="183"/>
      <c r="B72" s="1013"/>
      <c r="C72" s="1014"/>
      <c r="D72" s="1014"/>
      <c r="E72" s="1014"/>
      <c r="F72" s="1014"/>
      <c r="G72" s="1014"/>
      <c r="H72" s="1014"/>
      <c r="I72" s="1014"/>
      <c r="J72" s="1014"/>
      <c r="K72" s="1014"/>
      <c r="L72" s="1014"/>
      <c r="M72" s="1014"/>
      <c r="N72" s="1014"/>
      <c r="O72" s="1014"/>
      <c r="P72" s="1014"/>
      <c r="Q72" s="995"/>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BK72" s="101"/>
      <c r="BL72" s="101"/>
      <c r="BM72" s="101"/>
      <c r="BN72" s="101"/>
      <c r="BO72" s="101"/>
      <c r="BP72" s="101"/>
      <c r="BQ72" s="101"/>
      <c r="BR72" s="101"/>
      <c r="BS72" s="101"/>
      <c r="BT72" s="101"/>
      <c r="BU72" s="101"/>
      <c r="BV72" s="101"/>
    </row>
    <row r="73" spans="1:74" ht="12.65" customHeight="1" x14ac:dyDescent="0.2">
      <c r="A73" s="183"/>
      <c r="B73" s="1011"/>
      <c r="C73" s="995"/>
      <c r="D73" s="995"/>
      <c r="E73" s="995"/>
      <c r="F73" s="995"/>
      <c r="G73" s="995"/>
      <c r="H73" s="995"/>
      <c r="I73" s="995"/>
      <c r="J73" s="995"/>
      <c r="K73" s="995"/>
      <c r="L73" s="995"/>
      <c r="M73" s="995"/>
      <c r="N73" s="995"/>
      <c r="O73" s="995"/>
      <c r="P73" s="995"/>
      <c r="Q73" s="995"/>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BK73" s="101"/>
      <c r="BL73" s="101"/>
      <c r="BM73" s="101"/>
      <c r="BN73" s="101"/>
      <c r="BO73" s="101"/>
      <c r="BP73" s="101"/>
      <c r="BQ73" s="101"/>
      <c r="BR73" s="101"/>
      <c r="BS73" s="101"/>
      <c r="BT73" s="101"/>
      <c r="BU73" s="101"/>
      <c r="BV73" s="101"/>
    </row>
    <row r="74" spans="1:74" x14ac:dyDescent="0.2">
      <c r="A74" s="183"/>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BK74" s="101"/>
      <c r="BL74" s="101"/>
      <c r="BM74" s="101"/>
      <c r="BN74" s="101"/>
      <c r="BO74" s="101"/>
      <c r="BP74" s="101"/>
      <c r="BQ74" s="101"/>
      <c r="BR74" s="101"/>
      <c r="BS74" s="101"/>
      <c r="BT74" s="101"/>
      <c r="BU74" s="101"/>
      <c r="BV74" s="101"/>
    </row>
    <row r="75" spans="1:74" x14ac:dyDescent="0.2">
      <c r="A75" s="183"/>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BK75" s="101"/>
      <c r="BL75" s="101"/>
      <c r="BM75" s="101"/>
      <c r="BN75" s="101"/>
      <c r="BO75" s="101"/>
      <c r="BP75" s="101"/>
      <c r="BQ75" s="101"/>
      <c r="BR75" s="101"/>
      <c r="BS75" s="101"/>
      <c r="BT75" s="101"/>
      <c r="BU75" s="101"/>
      <c r="BV75" s="101"/>
    </row>
    <row r="76" spans="1:74" x14ac:dyDescent="0.2">
      <c r="A76" s="183"/>
      <c r="B76" s="18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BK76" s="101"/>
      <c r="BL76" s="101"/>
      <c r="BM76" s="101"/>
      <c r="BN76" s="101"/>
      <c r="BO76" s="101"/>
      <c r="BP76" s="101"/>
      <c r="BQ76" s="101"/>
      <c r="BR76" s="101"/>
      <c r="BS76" s="101"/>
      <c r="BT76" s="101"/>
      <c r="BU76" s="101"/>
      <c r="BV76" s="101"/>
    </row>
    <row r="77" spans="1:74" x14ac:dyDescent="0.2">
      <c r="A77" s="183"/>
      <c r="B77" s="18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BK77" s="101"/>
      <c r="BL77" s="101"/>
      <c r="BM77" s="101"/>
      <c r="BN77" s="101"/>
      <c r="BO77" s="101"/>
      <c r="BP77" s="101"/>
      <c r="BQ77" s="101"/>
      <c r="BR77" s="101"/>
      <c r="BS77" s="101"/>
      <c r="BT77" s="101"/>
      <c r="BU77" s="101"/>
      <c r="BV77" s="101"/>
    </row>
    <row r="78" spans="1:74" x14ac:dyDescent="0.2">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BK78" s="101"/>
      <c r="BL78" s="101"/>
      <c r="BM78" s="101"/>
      <c r="BN78" s="101"/>
      <c r="BO78" s="101"/>
      <c r="BP78" s="101"/>
      <c r="BQ78" s="101"/>
      <c r="BR78" s="101"/>
      <c r="BS78" s="101"/>
      <c r="BT78" s="101"/>
      <c r="BU78" s="101"/>
      <c r="BV78" s="101"/>
    </row>
    <row r="79" spans="1:74" x14ac:dyDescent="0.2">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BK79" s="101"/>
      <c r="BL79" s="101"/>
      <c r="BM79" s="101"/>
      <c r="BN79" s="101"/>
      <c r="BO79" s="101"/>
      <c r="BP79" s="101"/>
      <c r="BQ79" s="101"/>
      <c r="BR79" s="101"/>
      <c r="BS79" s="101"/>
      <c r="BT79" s="101"/>
      <c r="BU79" s="101"/>
      <c r="BV79" s="101"/>
    </row>
    <row r="80" spans="1:74" x14ac:dyDescent="0.2">
      <c r="A80" s="183"/>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BK80" s="101"/>
      <c r="BL80" s="101"/>
      <c r="BM80" s="101"/>
      <c r="BN80" s="101"/>
      <c r="BO80" s="101"/>
      <c r="BP80" s="101"/>
      <c r="BQ80" s="101"/>
      <c r="BR80" s="101"/>
      <c r="BS80" s="101"/>
      <c r="BT80" s="101"/>
      <c r="BU80" s="101"/>
      <c r="BV80" s="101"/>
    </row>
    <row r="81" spans="63:74" x14ac:dyDescent="0.2">
      <c r="BK81" s="101"/>
      <c r="BL81" s="101"/>
      <c r="BM81" s="101"/>
      <c r="BN81" s="101"/>
      <c r="BO81" s="101"/>
      <c r="BP81" s="101"/>
      <c r="BQ81" s="101"/>
      <c r="BR81" s="101"/>
      <c r="BS81" s="101"/>
      <c r="BT81" s="101"/>
      <c r="BU81" s="101"/>
      <c r="BV81" s="101"/>
    </row>
    <row r="82" spans="63:74" x14ac:dyDescent="0.2">
      <c r="BK82" s="101"/>
      <c r="BL82" s="101"/>
      <c r="BM82" s="101"/>
      <c r="BN82" s="101"/>
      <c r="BO82" s="101"/>
      <c r="BP82" s="101"/>
      <c r="BQ82" s="101"/>
      <c r="BR82" s="101"/>
      <c r="BS82" s="101"/>
      <c r="BT82" s="101"/>
      <c r="BU82" s="101"/>
      <c r="BV82" s="101"/>
    </row>
    <row r="83" spans="63:74" x14ac:dyDescent="0.2">
      <c r="BK83" s="101"/>
      <c r="BL83" s="101"/>
      <c r="BM83" s="101"/>
      <c r="BN83" s="101"/>
      <c r="BO83" s="101"/>
      <c r="BP83" s="101"/>
      <c r="BQ83" s="101"/>
      <c r="BR83" s="101"/>
      <c r="BS83" s="101"/>
      <c r="BT83" s="101"/>
      <c r="BU83" s="101"/>
      <c r="BV83" s="101"/>
    </row>
    <row r="84" spans="63:74" x14ac:dyDescent="0.2">
      <c r="BK84" s="101"/>
      <c r="BL84" s="101"/>
      <c r="BM84" s="101"/>
      <c r="BN84" s="101"/>
      <c r="BO84" s="101"/>
      <c r="BP84" s="101"/>
      <c r="BQ84" s="101"/>
      <c r="BR84" s="101"/>
      <c r="BS84" s="101"/>
      <c r="BT84" s="101"/>
      <c r="BU84" s="101"/>
      <c r="BV84" s="101"/>
    </row>
    <row r="85" spans="63:74" x14ac:dyDescent="0.2">
      <c r="BK85" s="101"/>
      <c r="BL85" s="101"/>
      <c r="BM85" s="101"/>
      <c r="BN85" s="101"/>
      <c r="BO85" s="101"/>
      <c r="BP85" s="101"/>
      <c r="BQ85" s="101"/>
      <c r="BR85" s="101"/>
      <c r="BS85" s="101"/>
      <c r="BT85" s="101"/>
      <c r="BU85" s="101"/>
      <c r="BV85" s="101"/>
    </row>
    <row r="86" spans="63:74" x14ac:dyDescent="0.2">
      <c r="BK86" s="101"/>
      <c r="BL86" s="101"/>
      <c r="BM86" s="101"/>
      <c r="BN86" s="101"/>
      <c r="BO86" s="101"/>
      <c r="BP86" s="101"/>
      <c r="BQ86" s="101"/>
      <c r="BR86" s="101"/>
      <c r="BS86" s="101"/>
      <c r="BT86" s="101"/>
      <c r="BU86" s="101"/>
      <c r="BV86" s="101"/>
    </row>
    <row r="87" spans="63:74" x14ac:dyDescent="0.2">
      <c r="BK87" s="101"/>
      <c r="BL87" s="101"/>
      <c r="BM87" s="101"/>
      <c r="BN87" s="101"/>
      <c r="BO87" s="101"/>
      <c r="BP87" s="101"/>
      <c r="BQ87" s="101"/>
      <c r="BR87" s="101"/>
      <c r="BS87" s="101"/>
      <c r="BT87" s="101"/>
      <c r="BU87" s="101"/>
      <c r="BV87" s="101"/>
    </row>
    <row r="88" spans="63:74" x14ac:dyDescent="0.2">
      <c r="BK88" s="101"/>
      <c r="BL88" s="101"/>
      <c r="BM88" s="101"/>
      <c r="BN88" s="101"/>
      <c r="BO88" s="101"/>
      <c r="BP88" s="101"/>
      <c r="BQ88" s="101"/>
      <c r="BR88" s="101"/>
      <c r="BS88" s="101"/>
      <c r="BT88" s="101"/>
      <c r="BU88" s="101"/>
      <c r="BV88" s="101"/>
    </row>
    <row r="89" spans="63:74" x14ac:dyDescent="0.2">
      <c r="BK89" s="101"/>
      <c r="BL89" s="101"/>
      <c r="BM89" s="101"/>
      <c r="BN89" s="101"/>
      <c r="BO89" s="101"/>
      <c r="BP89" s="101"/>
      <c r="BQ89" s="101"/>
      <c r="BR89" s="101"/>
      <c r="BS89" s="101"/>
      <c r="BT89" s="101"/>
      <c r="BU89" s="101"/>
      <c r="BV89" s="101"/>
    </row>
    <row r="90" spans="63:74" x14ac:dyDescent="0.2">
      <c r="BK90" s="101"/>
      <c r="BL90" s="101"/>
      <c r="BM90" s="101"/>
      <c r="BN90" s="101"/>
      <c r="BO90" s="101"/>
      <c r="BP90" s="101"/>
      <c r="BQ90" s="101"/>
      <c r="BR90" s="101"/>
      <c r="BS90" s="101"/>
      <c r="BT90" s="101"/>
      <c r="BU90" s="101"/>
      <c r="BV90" s="101"/>
    </row>
    <row r="91" spans="63:74" x14ac:dyDescent="0.2">
      <c r="BK91" s="101"/>
      <c r="BL91" s="101"/>
      <c r="BM91" s="101"/>
      <c r="BN91" s="101"/>
      <c r="BO91" s="101"/>
      <c r="BP91" s="101"/>
      <c r="BQ91" s="101"/>
      <c r="BR91" s="101"/>
      <c r="BS91" s="101"/>
      <c r="BT91" s="101"/>
      <c r="BU91" s="101"/>
      <c r="BV91" s="101"/>
    </row>
    <row r="92" spans="63:74" x14ac:dyDescent="0.2">
      <c r="BK92" s="101"/>
      <c r="BL92" s="101"/>
      <c r="BM92" s="101"/>
      <c r="BN92" s="101"/>
      <c r="BO92" s="101"/>
      <c r="BP92" s="101"/>
      <c r="BQ92" s="101"/>
      <c r="BR92" s="101"/>
      <c r="BS92" s="101"/>
      <c r="BT92" s="101"/>
      <c r="BU92" s="101"/>
      <c r="BV92" s="101"/>
    </row>
    <row r="93" spans="63:74" x14ac:dyDescent="0.2">
      <c r="BK93" s="101"/>
      <c r="BL93" s="101"/>
      <c r="BM93" s="101"/>
      <c r="BN93" s="101"/>
      <c r="BO93" s="101"/>
      <c r="BP93" s="101"/>
      <c r="BQ93" s="101"/>
      <c r="BR93" s="101"/>
      <c r="BS93" s="101"/>
      <c r="BT93" s="101"/>
      <c r="BU93" s="101"/>
      <c r="BV93" s="101"/>
    </row>
    <row r="94" spans="63:74" x14ac:dyDescent="0.2">
      <c r="BK94" s="101"/>
      <c r="BL94" s="101"/>
      <c r="BM94" s="101"/>
      <c r="BN94" s="101"/>
      <c r="BO94" s="101"/>
      <c r="BP94" s="101"/>
      <c r="BQ94" s="101"/>
      <c r="BR94" s="101"/>
      <c r="BS94" s="101"/>
      <c r="BT94" s="101"/>
      <c r="BU94" s="101"/>
      <c r="BV94" s="101"/>
    </row>
    <row r="95" spans="63:74" x14ac:dyDescent="0.2">
      <c r="BK95" s="101"/>
      <c r="BL95" s="101"/>
      <c r="BM95" s="101"/>
      <c r="BN95" s="101"/>
      <c r="BO95" s="101"/>
      <c r="BP95" s="101"/>
      <c r="BQ95" s="101"/>
      <c r="BR95" s="101"/>
      <c r="BS95" s="101"/>
      <c r="BT95" s="101"/>
      <c r="BU95" s="101"/>
      <c r="BV95" s="101"/>
    </row>
    <row r="96" spans="63:74" x14ac:dyDescent="0.2">
      <c r="BK96" s="101"/>
      <c r="BL96" s="101"/>
      <c r="BM96" s="101"/>
      <c r="BN96" s="101"/>
      <c r="BO96" s="101"/>
      <c r="BP96" s="101"/>
      <c r="BQ96" s="101"/>
      <c r="BR96" s="101"/>
      <c r="BS96" s="101"/>
      <c r="BT96" s="101"/>
      <c r="BU96" s="101"/>
      <c r="BV96" s="101"/>
    </row>
    <row r="97" spans="63:74" x14ac:dyDescent="0.2">
      <c r="BK97" s="101"/>
      <c r="BL97" s="101"/>
      <c r="BM97" s="101"/>
      <c r="BN97" s="101"/>
      <c r="BO97" s="101"/>
      <c r="BP97" s="101"/>
      <c r="BQ97" s="101"/>
      <c r="BR97" s="101"/>
      <c r="BS97" s="101"/>
      <c r="BT97" s="101"/>
      <c r="BU97" s="101"/>
      <c r="BV97" s="101"/>
    </row>
    <row r="98" spans="63:74" x14ac:dyDescent="0.2">
      <c r="BK98" s="101"/>
      <c r="BL98" s="101"/>
      <c r="BM98" s="101"/>
      <c r="BN98" s="101"/>
      <c r="BO98" s="101"/>
      <c r="BP98" s="101"/>
      <c r="BQ98" s="101"/>
      <c r="BR98" s="101"/>
      <c r="BS98" s="101"/>
      <c r="BT98" s="101"/>
      <c r="BU98" s="101"/>
      <c r="BV98" s="101"/>
    </row>
    <row r="99" spans="63:74" x14ac:dyDescent="0.2">
      <c r="BK99" s="101"/>
      <c r="BL99" s="101"/>
      <c r="BM99" s="101"/>
      <c r="BN99" s="101"/>
      <c r="BO99" s="101"/>
      <c r="BP99" s="101"/>
      <c r="BQ99" s="101"/>
      <c r="BR99" s="101"/>
      <c r="BS99" s="101"/>
      <c r="BT99" s="101"/>
      <c r="BU99" s="101"/>
      <c r="BV99" s="101"/>
    </row>
    <row r="100" spans="63:74" x14ac:dyDescent="0.2">
      <c r="BK100" s="101"/>
      <c r="BL100" s="101"/>
      <c r="BM100" s="101"/>
      <c r="BN100" s="101"/>
      <c r="BO100" s="101"/>
      <c r="BP100" s="101"/>
      <c r="BQ100" s="101"/>
      <c r="BR100" s="101"/>
      <c r="BS100" s="101"/>
      <c r="BT100" s="101"/>
      <c r="BU100" s="101"/>
      <c r="BV100" s="101"/>
    </row>
    <row r="101" spans="63:74" x14ac:dyDescent="0.2">
      <c r="BK101" s="101"/>
      <c r="BL101" s="101"/>
      <c r="BM101" s="101"/>
      <c r="BN101" s="101"/>
      <c r="BO101" s="101"/>
      <c r="BP101" s="101"/>
      <c r="BQ101" s="101"/>
      <c r="BR101" s="101"/>
      <c r="BS101" s="101"/>
      <c r="BT101" s="101"/>
      <c r="BU101" s="101"/>
      <c r="BV101" s="101"/>
    </row>
    <row r="102" spans="63:74" x14ac:dyDescent="0.2">
      <c r="BK102" s="101"/>
      <c r="BL102" s="101"/>
      <c r="BM102" s="101"/>
      <c r="BN102" s="101"/>
      <c r="BO102" s="101"/>
      <c r="BP102" s="101"/>
      <c r="BQ102" s="101"/>
      <c r="BR102" s="101"/>
      <c r="BS102" s="101"/>
      <c r="BT102" s="101"/>
      <c r="BU102" s="101"/>
      <c r="BV102" s="101"/>
    </row>
    <row r="103" spans="63:74" x14ac:dyDescent="0.2">
      <c r="BK103" s="101"/>
      <c r="BL103" s="101"/>
      <c r="BM103" s="101"/>
      <c r="BN103" s="101"/>
      <c r="BO103" s="101"/>
      <c r="BP103" s="101"/>
      <c r="BQ103" s="101"/>
      <c r="BR103" s="101"/>
      <c r="BS103" s="101"/>
      <c r="BT103" s="101"/>
      <c r="BU103" s="101"/>
      <c r="BV103" s="101"/>
    </row>
    <row r="104" spans="63:74" x14ac:dyDescent="0.2">
      <c r="BK104" s="101"/>
      <c r="BL104" s="101"/>
      <c r="BM104" s="101"/>
      <c r="BN104" s="101"/>
      <c r="BO104" s="101"/>
      <c r="BP104" s="101"/>
      <c r="BQ104" s="101"/>
      <c r="BR104" s="101"/>
      <c r="BS104" s="101"/>
      <c r="BT104" s="101"/>
      <c r="BU104" s="101"/>
      <c r="BV104" s="101"/>
    </row>
    <row r="105" spans="63:74" x14ac:dyDescent="0.2">
      <c r="BK105" s="101"/>
      <c r="BL105" s="101"/>
      <c r="BM105" s="101"/>
      <c r="BN105" s="101"/>
      <c r="BO105" s="101"/>
      <c r="BP105" s="101"/>
      <c r="BQ105" s="101"/>
      <c r="BR105" s="101"/>
      <c r="BS105" s="101"/>
      <c r="BT105" s="101"/>
      <c r="BU105" s="101"/>
      <c r="BV105" s="101"/>
    </row>
    <row r="106" spans="63:74" x14ac:dyDescent="0.2">
      <c r="BK106" s="101"/>
      <c r="BL106" s="101"/>
      <c r="BM106" s="101"/>
      <c r="BN106" s="101"/>
      <c r="BO106" s="101"/>
      <c r="BP106" s="101"/>
      <c r="BQ106" s="101"/>
      <c r="BR106" s="101"/>
      <c r="BS106" s="101"/>
      <c r="BT106" s="101"/>
      <c r="BU106" s="101"/>
      <c r="BV106" s="101"/>
    </row>
    <row r="107" spans="63:74" x14ac:dyDescent="0.2">
      <c r="BK107" s="101"/>
      <c r="BL107" s="101"/>
      <c r="BM107" s="101"/>
      <c r="BN107" s="101"/>
      <c r="BO107" s="101"/>
      <c r="BP107" s="101"/>
      <c r="BQ107" s="101"/>
      <c r="BR107" s="101"/>
      <c r="BS107" s="101"/>
      <c r="BT107" s="101"/>
      <c r="BU107" s="101"/>
      <c r="BV107" s="101"/>
    </row>
    <row r="108" spans="63:74" x14ac:dyDescent="0.2">
      <c r="BK108" s="101"/>
      <c r="BL108" s="101"/>
      <c r="BM108" s="101"/>
      <c r="BN108" s="101"/>
      <c r="BO108" s="101"/>
      <c r="BP108" s="101"/>
      <c r="BQ108" s="101"/>
      <c r="BR108" s="101"/>
      <c r="BS108" s="101"/>
      <c r="BT108" s="101"/>
      <c r="BU108" s="101"/>
      <c r="BV108" s="101"/>
    </row>
    <row r="109" spans="63:74" x14ac:dyDescent="0.2">
      <c r="BK109" s="101"/>
      <c r="BL109" s="101"/>
      <c r="BM109" s="101"/>
      <c r="BN109" s="101"/>
      <c r="BO109" s="101"/>
      <c r="BP109" s="101"/>
      <c r="BQ109" s="101"/>
      <c r="BR109" s="101"/>
      <c r="BS109" s="101"/>
      <c r="BT109" s="101"/>
      <c r="BU109" s="101"/>
      <c r="BV109" s="101"/>
    </row>
    <row r="110" spans="63:74" x14ac:dyDescent="0.2">
      <c r="BK110" s="101"/>
      <c r="BL110" s="101"/>
      <c r="BM110" s="101"/>
      <c r="BN110" s="101"/>
      <c r="BO110" s="101"/>
      <c r="BP110" s="101"/>
      <c r="BQ110" s="101"/>
      <c r="BR110" s="101"/>
      <c r="BS110" s="101"/>
      <c r="BT110" s="101"/>
      <c r="BU110" s="101"/>
      <c r="BV110" s="101"/>
    </row>
    <row r="111" spans="63:74" x14ac:dyDescent="0.2">
      <c r="BK111" s="101"/>
      <c r="BL111" s="101"/>
      <c r="BM111" s="101"/>
      <c r="BN111" s="101"/>
      <c r="BO111" s="101"/>
      <c r="BP111" s="101"/>
      <c r="BQ111" s="101"/>
      <c r="BR111" s="101"/>
      <c r="BS111" s="101"/>
      <c r="BT111" s="101"/>
      <c r="BU111" s="101"/>
      <c r="BV111" s="101"/>
    </row>
    <row r="112" spans="63:74" x14ac:dyDescent="0.2">
      <c r="BK112" s="101"/>
      <c r="BL112" s="101"/>
      <c r="BM112" s="101"/>
      <c r="BN112" s="101"/>
      <c r="BO112" s="101"/>
      <c r="BP112" s="101"/>
      <c r="BQ112" s="101"/>
      <c r="BR112" s="101"/>
      <c r="BS112" s="101"/>
      <c r="BT112" s="101"/>
      <c r="BU112" s="101"/>
      <c r="BV112" s="101"/>
    </row>
    <row r="113" spans="63:74" x14ac:dyDescent="0.2">
      <c r="BK113" s="101"/>
      <c r="BL113" s="101"/>
      <c r="BM113" s="101"/>
      <c r="BN113" s="101"/>
      <c r="BO113" s="101"/>
      <c r="BP113" s="101"/>
      <c r="BQ113" s="101"/>
      <c r="BR113" s="101"/>
      <c r="BS113" s="101"/>
      <c r="BT113" s="101"/>
      <c r="BU113" s="101"/>
      <c r="BV113" s="101"/>
    </row>
    <row r="114" spans="63:74" x14ac:dyDescent="0.2">
      <c r="BK114" s="101"/>
      <c r="BL114" s="101"/>
      <c r="BM114" s="101"/>
      <c r="BN114" s="101"/>
      <c r="BO114" s="101"/>
      <c r="BP114" s="101"/>
      <c r="BQ114" s="101"/>
      <c r="BR114" s="101"/>
      <c r="BS114" s="101"/>
      <c r="BT114" s="101"/>
      <c r="BU114" s="101"/>
      <c r="BV114" s="101"/>
    </row>
    <row r="115" spans="63:74" x14ac:dyDescent="0.2">
      <c r="BK115" s="101"/>
      <c r="BL115" s="101"/>
      <c r="BM115" s="101"/>
      <c r="BN115" s="101"/>
      <c r="BO115" s="101"/>
      <c r="BP115" s="101"/>
      <c r="BQ115" s="101"/>
      <c r="BR115" s="101"/>
      <c r="BS115" s="101"/>
      <c r="BT115" s="101"/>
      <c r="BU115" s="101"/>
      <c r="BV115" s="101"/>
    </row>
    <row r="116" spans="63:74" x14ac:dyDescent="0.2">
      <c r="BK116" s="101"/>
      <c r="BL116" s="101"/>
      <c r="BM116" s="101"/>
      <c r="BN116" s="101"/>
      <c r="BO116" s="101"/>
      <c r="BP116" s="101"/>
      <c r="BQ116" s="101"/>
      <c r="BR116" s="101"/>
      <c r="BS116" s="101"/>
      <c r="BT116" s="101"/>
      <c r="BU116" s="101"/>
      <c r="BV116" s="101"/>
    </row>
    <row r="117" spans="63:74" x14ac:dyDescent="0.2">
      <c r="BK117" s="101"/>
      <c r="BL117" s="101"/>
      <c r="BM117" s="101"/>
      <c r="BN117" s="101"/>
      <c r="BO117" s="101"/>
      <c r="BP117" s="101"/>
      <c r="BQ117" s="101"/>
      <c r="BR117" s="101"/>
      <c r="BS117" s="101"/>
      <c r="BT117" s="101"/>
      <c r="BU117" s="101"/>
      <c r="BV117" s="101"/>
    </row>
    <row r="118" spans="63:74" x14ac:dyDescent="0.2">
      <c r="BK118" s="101"/>
      <c r="BL118" s="101"/>
      <c r="BM118" s="101"/>
      <c r="BN118" s="101"/>
      <c r="BO118" s="101"/>
      <c r="BP118" s="101"/>
      <c r="BQ118" s="101"/>
      <c r="BR118" s="101"/>
      <c r="BS118" s="101"/>
      <c r="BT118" s="101"/>
      <c r="BU118" s="101"/>
      <c r="BV118" s="101"/>
    </row>
    <row r="119" spans="63:74" x14ac:dyDescent="0.2">
      <c r="BK119" s="101"/>
      <c r="BL119" s="101"/>
      <c r="BM119" s="101"/>
      <c r="BN119" s="101"/>
      <c r="BO119" s="101"/>
      <c r="BP119" s="101"/>
      <c r="BQ119" s="101"/>
      <c r="BR119" s="101"/>
      <c r="BS119" s="101"/>
      <c r="BT119" s="101"/>
      <c r="BU119" s="101"/>
      <c r="BV119" s="101"/>
    </row>
    <row r="120" spans="63:74" x14ac:dyDescent="0.2">
      <c r="BK120" s="101"/>
      <c r="BL120" s="101"/>
      <c r="BM120" s="101"/>
      <c r="BN120" s="101"/>
      <c r="BO120" s="101"/>
      <c r="BP120" s="101"/>
      <c r="BQ120" s="101"/>
      <c r="BR120" s="101"/>
      <c r="BS120" s="101"/>
      <c r="BT120" s="101"/>
      <c r="BU120" s="101"/>
      <c r="BV120" s="101"/>
    </row>
    <row r="121" spans="63:74" x14ac:dyDescent="0.2">
      <c r="BK121" s="101"/>
      <c r="BL121" s="101"/>
      <c r="BM121" s="101"/>
      <c r="BN121" s="101"/>
      <c r="BO121" s="101"/>
      <c r="BP121" s="101"/>
      <c r="BQ121" s="101"/>
      <c r="BR121" s="101"/>
      <c r="BS121" s="101"/>
      <c r="BT121" s="101"/>
      <c r="BU121" s="101"/>
      <c r="BV121" s="101"/>
    </row>
    <row r="122" spans="63:74" x14ac:dyDescent="0.2">
      <c r="BK122" s="101"/>
      <c r="BL122" s="101"/>
      <c r="BM122" s="101"/>
      <c r="BN122" s="101"/>
      <c r="BO122" s="101"/>
      <c r="BP122" s="101"/>
      <c r="BQ122" s="101"/>
      <c r="BR122" s="101"/>
      <c r="BS122" s="101"/>
      <c r="BT122" s="101"/>
      <c r="BU122" s="101"/>
      <c r="BV122" s="101"/>
    </row>
    <row r="123" spans="63:74" x14ac:dyDescent="0.2">
      <c r="BK123" s="101"/>
      <c r="BL123" s="101"/>
      <c r="BM123" s="101"/>
      <c r="BN123" s="101"/>
      <c r="BO123" s="101"/>
      <c r="BP123" s="101"/>
      <c r="BQ123" s="101"/>
      <c r="BR123" s="101"/>
      <c r="BS123" s="101"/>
      <c r="BT123" s="101"/>
      <c r="BU123" s="101"/>
      <c r="BV123" s="101"/>
    </row>
    <row r="124" spans="63:74" x14ac:dyDescent="0.2">
      <c r="BK124" s="101"/>
      <c r="BL124" s="101"/>
      <c r="BM124" s="101"/>
      <c r="BN124" s="101"/>
      <c r="BO124" s="101"/>
      <c r="BP124" s="101"/>
      <c r="BQ124" s="101"/>
      <c r="BR124" s="101"/>
      <c r="BS124" s="101"/>
      <c r="BT124" s="101"/>
      <c r="BU124" s="101"/>
      <c r="BV124" s="101"/>
    </row>
    <row r="125" spans="63:74" x14ac:dyDescent="0.2">
      <c r="BK125" s="101"/>
      <c r="BL125" s="101"/>
      <c r="BM125" s="101"/>
      <c r="BN125" s="101"/>
      <c r="BO125" s="101"/>
      <c r="BP125" s="101"/>
      <c r="BQ125" s="101"/>
      <c r="BR125" s="101"/>
      <c r="BS125" s="101"/>
      <c r="BT125" s="101"/>
      <c r="BU125" s="101"/>
      <c r="BV125" s="101"/>
    </row>
    <row r="126" spans="63:74" x14ac:dyDescent="0.2">
      <c r="BK126" s="101"/>
      <c r="BL126" s="101"/>
      <c r="BM126" s="101"/>
      <c r="BN126" s="101"/>
      <c r="BO126" s="101"/>
      <c r="BP126" s="101"/>
      <c r="BQ126" s="101"/>
      <c r="BR126" s="101"/>
      <c r="BS126" s="101"/>
      <c r="BT126" s="101"/>
      <c r="BU126" s="101"/>
      <c r="BV126" s="101"/>
    </row>
    <row r="127" spans="63:74" x14ac:dyDescent="0.2">
      <c r="BK127" s="101"/>
      <c r="BL127" s="101"/>
      <c r="BM127" s="101"/>
      <c r="BN127" s="101"/>
      <c r="BO127" s="101"/>
      <c r="BP127" s="101"/>
      <c r="BQ127" s="101"/>
      <c r="BR127" s="101"/>
      <c r="BS127" s="101"/>
      <c r="BT127" s="101"/>
      <c r="BU127" s="101"/>
      <c r="BV127" s="101"/>
    </row>
    <row r="128" spans="63:74" x14ac:dyDescent="0.2">
      <c r="BK128" s="101"/>
      <c r="BL128" s="101"/>
      <c r="BM128" s="101"/>
      <c r="BN128" s="101"/>
      <c r="BO128" s="101"/>
      <c r="BP128" s="101"/>
      <c r="BQ128" s="101"/>
      <c r="BR128" s="101"/>
      <c r="BS128" s="101"/>
      <c r="BT128" s="101"/>
      <c r="BU128" s="101"/>
      <c r="BV128" s="101"/>
    </row>
    <row r="129" spans="63:74" x14ac:dyDescent="0.2">
      <c r="BK129" s="101"/>
      <c r="BL129" s="101"/>
      <c r="BM129" s="101"/>
      <c r="BN129" s="101"/>
      <c r="BO129" s="101"/>
      <c r="BP129" s="101"/>
      <c r="BQ129" s="101"/>
      <c r="BR129" s="101"/>
      <c r="BS129" s="101"/>
      <c r="BT129" s="101"/>
      <c r="BU129" s="101"/>
      <c r="BV129" s="101"/>
    </row>
    <row r="130" spans="63:74" x14ac:dyDescent="0.2">
      <c r="BK130" s="101"/>
      <c r="BL130" s="101"/>
      <c r="BM130" s="101"/>
      <c r="BN130" s="101"/>
      <c r="BO130" s="101"/>
      <c r="BP130" s="101"/>
      <c r="BQ130" s="101"/>
      <c r="BR130" s="101"/>
      <c r="BS130" s="101"/>
      <c r="BT130" s="101"/>
      <c r="BU130" s="101"/>
      <c r="BV130" s="101"/>
    </row>
    <row r="131" spans="63:74" x14ac:dyDescent="0.2">
      <c r="BK131" s="101"/>
      <c r="BL131" s="101"/>
      <c r="BM131" s="101"/>
      <c r="BN131" s="101"/>
      <c r="BO131" s="101"/>
      <c r="BP131" s="101"/>
      <c r="BQ131" s="101"/>
      <c r="BR131" s="101"/>
      <c r="BS131" s="101"/>
      <c r="BT131" s="101"/>
      <c r="BU131" s="101"/>
      <c r="BV131" s="101"/>
    </row>
    <row r="132" spans="63:74" x14ac:dyDescent="0.2">
      <c r="BK132" s="101"/>
      <c r="BL132" s="101"/>
      <c r="BM132" s="101"/>
      <c r="BN132" s="101"/>
      <c r="BO132" s="101"/>
      <c r="BP132" s="101"/>
      <c r="BQ132" s="101"/>
      <c r="BR132" s="101"/>
      <c r="BS132" s="101"/>
      <c r="BT132" s="101"/>
      <c r="BU132" s="101"/>
      <c r="BV132" s="101"/>
    </row>
    <row r="133" spans="63:74" x14ac:dyDescent="0.2">
      <c r="BK133" s="101"/>
      <c r="BL133" s="101"/>
      <c r="BM133" s="101"/>
      <c r="BN133" s="101"/>
      <c r="BO133" s="101"/>
      <c r="BP133" s="101"/>
      <c r="BQ133" s="101"/>
      <c r="BR133" s="101"/>
      <c r="BS133" s="101"/>
      <c r="BT133" s="101"/>
      <c r="BU133" s="101"/>
      <c r="BV133" s="101"/>
    </row>
    <row r="134" spans="63:74" x14ac:dyDescent="0.2">
      <c r="BK134" s="101"/>
      <c r="BL134" s="101"/>
      <c r="BM134" s="101"/>
      <c r="BN134" s="101"/>
      <c r="BO134" s="101"/>
      <c r="BP134" s="101"/>
      <c r="BQ134" s="101"/>
      <c r="BR134" s="101"/>
      <c r="BS134" s="101"/>
      <c r="BT134" s="101"/>
      <c r="BU134" s="101"/>
      <c r="BV134" s="101"/>
    </row>
    <row r="135" spans="63:74" x14ac:dyDescent="0.2">
      <c r="BK135" s="101"/>
      <c r="BL135" s="101"/>
      <c r="BM135" s="101"/>
      <c r="BN135" s="101"/>
      <c r="BO135" s="101"/>
      <c r="BP135" s="101"/>
      <c r="BQ135" s="101"/>
      <c r="BR135" s="101"/>
      <c r="BS135" s="101"/>
      <c r="BT135" s="101"/>
      <c r="BU135" s="101"/>
      <c r="BV135" s="101"/>
    </row>
    <row r="136" spans="63:74" x14ac:dyDescent="0.2">
      <c r="BK136" s="101"/>
      <c r="BL136" s="101"/>
      <c r="BM136" s="101"/>
      <c r="BN136" s="101"/>
      <c r="BO136" s="101"/>
      <c r="BP136" s="101"/>
      <c r="BQ136" s="101"/>
      <c r="BR136" s="101"/>
      <c r="BS136" s="101"/>
      <c r="BT136" s="101"/>
      <c r="BU136" s="101"/>
      <c r="BV136" s="101"/>
    </row>
    <row r="137" spans="63:74" x14ac:dyDescent="0.2">
      <c r="BK137" s="101"/>
      <c r="BL137" s="101"/>
      <c r="BM137" s="101"/>
      <c r="BN137" s="101"/>
      <c r="BO137" s="101"/>
      <c r="BP137" s="101"/>
      <c r="BQ137" s="101"/>
      <c r="BR137" s="101"/>
      <c r="BS137" s="101"/>
      <c r="BT137" s="101"/>
      <c r="BU137" s="101"/>
      <c r="BV137" s="101"/>
    </row>
    <row r="138" spans="63:74" x14ac:dyDescent="0.2">
      <c r="BK138" s="101"/>
      <c r="BL138" s="101"/>
      <c r="BM138" s="101"/>
      <c r="BN138" s="101"/>
      <c r="BO138" s="101"/>
      <c r="BP138" s="101"/>
      <c r="BQ138" s="101"/>
      <c r="BR138" s="101"/>
      <c r="BS138" s="101"/>
      <c r="BT138" s="101"/>
      <c r="BU138" s="101"/>
      <c r="BV138" s="101"/>
    </row>
    <row r="139" spans="63:74" x14ac:dyDescent="0.2">
      <c r="BK139" s="101"/>
      <c r="BL139" s="101"/>
      <c r="BM139" s="101"/>
      <c r="BN139" s="101"/>
      <c r="BO139" s="101"/>
      <c r="BP139" s="101"/>
      <c r="BQ139" s="101"/>
      <c r="BR139" s="101"/>
      <c r="BS139" s="101"/>
      <c r="BT139" s="101"/>
      <c r="BU139" s="101"/>
      <c r="BV139" s="101"/>
    </row>
    <row r="140" spans="63:74" x14ac:dyDescent="0.2">
      <c r="BK140" s="101"/>
      <c r="BL140" s="101"/>
      <c r="BM140" s="101"/>
      <c r="BN140" s="101"/>
      <c r="BO140" s="101"/>
      <c r="BP140" s="101"/>
      <c r="BQ140" s="101"/>
      <c r="BR140" s="101"/>
      <c r="BS140" s="101"/>
      <c r="BT140" s="101"/>
      <c r="BU140" s="101"/>
      <c r="BV140" s="101"/>
    </row>
    <row r="141" spans="63:74" x14ac:dyDescent="0.2">
      <c r="BK141" s="101"/>
      <c r="BL141" s="101"/>
      <c r="BM141" s="101"/>
      <c r="BN141" s="101"/>
      <c r="BO141" s="101"/>
      <c r="BP141" s="101"/>
      <c r="BQ141" s="101"/>
      <c r="BR141" s="101"/>
      <c r="BS141" s="101"/>
      <c r="BT141" s="101"/>
      <c r="BU141" s="101"/>
      <c r="BV141" s="101"/>
    </row>
    <row r="142" spans="63:74" x14ac:dyDescent="0.2">
      <c r="BK142" s="101"/>
      <c r="BL142" s="101"/>
      <c r="BM142" s="101"/>
      <c r="BN142" s="101"/>
      <c r="BO142" s="101"/>
      <c r="BP142" s="101"/>
      <c r="BQ142" s="101"/>
      <c r="BR142" s="101"/>
      <c r="BS142" s="101"/>
      <c r="BT142" s="101"/>
      <c r="BU142" s="101"/>
      <c r="BV142" s="101"/>
    </row>
    <row r="143" spans="63:74" x14ac:dyDescent="0.2">
      <c r="BK143" s="101"/>
      <c r="BL143" s="101"/>
      <c r="BM143" s="101"/>
      <c r="BN143" s="101"/>
      <c r="BO143" s="101"/>
      <c r="BP143" s="101"/>
      <c r="BQ143" s="101"/>
      <c r="BR143" s="101"/>
      <c r="BS143" s="101"/>
      <c r="BT143" s="101"/>
      <c r="BU143" s="101"/>
      <c r="BV143" s="101"/>
    </row>
    <row r="144" spans="63:74" x14ac:dyDescent="0.2">
      <c r="BK144" s="101"/>
      <c r="BL144" s="101"/>
      <c r="BM144" s="101"/>
      <c r="BN144" s="101"/>
      <c r="BO144" s="101"/>
      <c r="BP144" s="101"/>
      <c r="BQ144" s="101"/>
      <c r="BR144" s="101"/>
      <c r="BS144" s="101"/>
      <c r="BT144" s="101"/>
      <c r="BU144" s="101"/>
      <c r="BV144" s="101"/>
    </row>
    <row r="145" spans="63:74" x14ac:dyDescent="0.2">
      <c r="BK145" s="101"/>
      <c r="BL145" s="101"/>
      <c r="BM145" s="101"/>
      <c r="BN145" s="101"/>
      <c r="BO145" s="101"/>
      <c r="BP145" s="101"/>
      <c r="BQ145" s="101"/>
      <c r="BR145" s="101"/>
      <c r="BS145" s="101"/>
      <c r="BT145" s="101"/>
      <c r="BU145" s="101"/>
      <c r="BV145" s="101"/>
    </row>
    <row r="146" spans="63:74" x14ac:dyDescent="0.2">
      <c r="BK146" s="101"/>
      <c r="BL146" s="101"/>
      <c r="BM146" s="101"/>
      <c r="BN146" s="101"/>
      <c r="BO146" s="101"/>
      <c r="BP146" s="101"/>
      <c r="BQ146" s="101"/>
      <c r="BR146" s="101"/>
      <c r="BS146" s="101"/>
      <c r="BT146" s="101"/>
      <c r="BU146" s="101"/>
      <c r="BV146" s="101"/>
    </row>
    <row r="147" spans="63:74" x14ac:dyDescent="0.2">
      <c r="BK147" s="101"/>
      <c r="BL147" s="101"/>
      <c r="BM147" s="101"/>
      <c r="BN147" s="101"/>
      <c r="BO147" s="101"/>
      <c r="BP147" s="101"/>
      <c r="BQ147" s="101"/>
      <c r="BR147" s="101"/>
      <c r="BS147" s="101"/>
      <c r="BT147" s="101"/>
      <c r="BU147" s="101"/>
      <c r="BV147" s="101"/>
    </row>
    <row r="148" spans="63:74" x14ac:dyDescent="0.2">
      <c r="BK148" s="101"/>
      <c r="BL148" s="101"/>
      <c r="BM148" s="101"/>
      <c r="BN148" s="101"/>
      <c r="BO148" s="101"/>
      <c r="BP148" s="101"/>
      <c r="BQ148" s="101"/>
      <c r="BR148" s="101"/>
      <c r="BS148" s="101"/>
      <c r="BT148" s="101"/>
      <c r="BU148" s="101"/>
      <c r="BV148" s="101"/>
    </row>
    <row r="149" spans="63:74" x14ac:dyDescent="0.2">
      <c r="BK149" s="101"/>
      <c r="BL149" s="101"/>
      <c r="BM149" s="101"/>
      <c r="BN149" s="101"/>
      <c r="BO149" s="101"/>
      <c r="BP149" s="101"/>
      <c r="BQ149" s="101"/>
      <c r="BR149" s="101"/>
      <c r="BS149" s="101"/>
      <c r="BT149" s="101"/>
      <c r="BU149" s="101"/>
      <c r="BV149" s="101"/>
    </row>
    <row r="150" spans="63:74" x14ac:dyDescent="0.2">
      <c r="BK150" s="101"/>
      <c r="BL150" s="101"/>
      <c r="BM150" s="101"/>
      <c r="BN150" s="101"/>
      <c r="BO150" s="101"/>
      <c r="BP150" s="101"/>
      <c r="BQ150" s="101"/>
      <c r="BR150" s="101"/>
      <c r="BS150" s="101"/>
      <c r="BT150" s="101"/>
      <c r="BU150" s="101"/>
      <c r="BV150" s="101"/>
    </row>
    <row r="151" spans="63:74" x14ac:dyDescent="0.2">
      <c r="BK151" s="101"/>
      <c r="BL151" s="101"/>
      <c r="BM151" s="101"/>
      <c r="BN151" s="101"/>
      <c r="BO151" s="101"/>
      <c r="BP151" s="101"/>
      <c r="BQ151" s="101"/>
      <c r="BR151" s="101"/>
      <c r="BS151" s="101"/>
      <c r="BT151" s="101"/>
      <c r="BU151" s="101"/>
      <c r="BV151" s="101"/>
    </row>
    <row r="152" spans="63:74" x14ac:dyDescent="0.2">
      <c r="BK152" s="101"/>
      <c r="BL152" s="101"/>
      <c r="BM152" s="101"/>
      <c r="BN152" s="101"/>
      <c r="BO152" s="101"/>
      <c r="BP152" s="101"/>
      <c r="BQ152" s="101"/>
      <c r="BR152" s="101"/>
      <c r="BS152" s="101"/>
      <c r="BT152" s="101"/>
      <c r="BU152" s="101"/>
      <c r="BV152" s="101"/>
    </row>
    <row r="153" spans="63:74" x14ac:dyDescent="0.2">
      <c r="BK153" s="101"/>
      <c r="BL153" s="101"/>
      <c r="BM153" s="101"/>
      <c r="BN153" s="101"/>
      <c r="BO153" s="101"/>
      <c r="BP153" s="101"/>
      <c r="BQ153" s="101"/>
      <c r="BR153" s="101"/>
      <c r="BS153" s="101"/>
      <c r="BT153" s="101"/>
      <c r="BU153" s="101"/>
      <c r="BV153" s="101"/>
    </row>
    <row r="154" spans="63:74" x14ac:dyDescent="0.2">
      <c r="BK154" s="101"/>
      <c r="BL154" s="101"/>
      <c r="BM154" s="101"/>
      <c r="BN154" s="101"/>
      <c r="BO154" s="101"/>
      <c r="BP154" s="101"/>
      <c r="BQ154" s="101"/>
      <c r="BR154" s="101"/>
      <c r="BS154" s="101"/>
      <c r="BT154" s="101"/>
      <c r="BU154" s="101"/>
      <c r="BV154" s="101"/>
    </row>
    <row r="155" spans="63:74" x14ac:dyDescent="0.2">
      <c r="BK155" s="101"/>
      <c r="BL155" s="101"/>
      <c r="BM155" s="101"/>
      <c r="BN155" s="101"/>
      <c r="BO155" s="101"/>
      <c r="BP155" s="101"/>
      <c r="BQ155" s="101"/>
      <c r="BR155" s="101"/>
      <c r="BS155" s="101"/>
      <c r="BT155" s="101"/>
      <c r="BU155" s="101"/>
      <c r="BV155" s="101"/>
    </row>
    <row r="156" spans="63:74" x14ac:dyDescent="0.2">
      <c r="BK156" s="101"/>
      <c r="BL156" s="101"/>
      <c r="BM156" s="101"/>
      <c r="BN156" s="101"/>
      <c r="BO156" s="101"/>
      <c r="BP156" s="101"/>
      <c r="BQ156" s="101"/>
      <c r="BR156" s="101"/>
      <c r="BS156" s="101"/>
      <c r="BT156" s="101"/>
      <c r="BU156" s="101"/>
      <c r="BV156" s="101"/>
    </row>
    <row r="157" spans="63:74" x14ac:dyDescent="0.2">
      <c r="BK157" s="101"/>
      <c r="BL157" s="101"/>
      <c r="BM157" s="101"/>
      <c r="BN157" s="101"/>
      <c r="BO157" s="101"/>
      <c r="BP157" s="101"/>
      <c r="BQ157" s="101"/>
      <c r="BR157" s="101"/>
      <c r="BS157" s="101"/>
      <c r="BT157" s="101"/>
      <c r="BU157" s="101"/>
      <c r="BV157" s="101"/>
    </row>
    <row r="158" spans="63:74" x14ac:dyDescent="0.2">
      <c r="BK158" s="101"/>
      <c r="BL158" s="101"/>
      <c r="BM158" s="101"/>
      <c r="BN158" s="101"/>
      <c r="BO158" s="101"/>
      <c r="BP158" s="101"/>
      <c r="BQ158" s="101"/>
      <c r="BR158" s="101"/>
      <c r="BS158" s="101"/>
      <c r="BT158" s="101"/>
      <c r="BU158" s="101"/>
      <c r="BV158" s="101"/>
    </row>
    <row r="159" spans="63:74" x14ac:dyDescent="0.2">
      <c r="BK159" s="101"/>
      <c r="BL159" s="101"/>
      <c r="BM159" s="101"/>
      <c r="BN159" s="101"/>
      <c r="BO159" s="101"/>
      <c r="BP159" s="101"/>
      <c r="BQ159" s="101"/>
      <c r="BR159" s="101"/>
      <c r="BS159" s="101"/>
      <c r="BT159" s="101"/>
      <c r="BU159" s="101"/>
      <c r="BV159" s="101"/>
    </row>
    <row r="160" spans="63:74" x14ac:dyDescent="0.2">
      <c r="BK160" s="101"/>
      <c r="BL160" s="101"/>
      <c r="BM160" s="101"/>
      <c r="BN160" s="101"/>
      <c r="BO160" s="101"/>
      <c r="BP160" s="101"/>
      <c r="BQ160" s="101"/>
      <c r="BR160" s="101"/>
      <c r="BS160" s="101"/>
      <c r="BT160" s="101"/>
      <c r="BU160" s="101"/>
      <c r="BV160" s="101"/>
    </row>
    <row r="161" spans="63:74" x14ac:dyDescent="0.2">
      <c r="BK161" s="101"/>
      <c r="BL161" s="101"/>
      <c r="BM161" s="101"/>
      <c r="BN161" s="101"/>
      <c r="BO161" s="101"/>
      <c r="BP161" s="101"/>
      <c r="BQ161" s="101"/>
      <c r="BR161" s="101"/>
      <c r="BS161" s="101"/>
      <c r="BT161" s="101"/>
      <c r="BU161" s="101"/>
      <c r="BV161" s="101"/>
    </row>
    <row r="162" spans="63:74" x14ac:dyDescent="0.2">
      <c r="BK162" s="101"/>
      <c r="BL162" s="101"/>
      <c r="BM162" s="101"/>
      <c r="BN162" s="101"/>
      <c r="BO162" s="101"/>
      <c r="BP162" s="101"/>
      <c r="BQ162" s="101"/>
      <c r="BR162" s="101"/>
      <c r="BS162" s="101"/>
      <c r="BT162" s="101"/>
      <c r="BU162" s="101"/>
      <c r="BV162" s="101"/>
    </row>
    <row r="163" spans="63:74" x14ac:dyDescent="0.2">
      <c r="BK163" s="101"/>
      <c r="BL163" s="101"/>
      <c r="BM163" s="101"/>
      <c r="BN163" s="101"/>
      <c r="BO163" s="101"/>
      <c r="BP163" s="101"/>
      <c r="BQ163" s="101"/>
      <c r="BR163" s="101"/>
      <c r="BS163" s="101"/>
      <c r="BT163" s="101"/>
      <c r="BU163" s="101"/>
      <c r="BV163" s="101"/>
    </row>
    <row r="164" spans="63:74" x14ac:dyDescent="0.2">
      <c r="BK164" s="101"/>
      <c r="BL164" s="101"/>
      <c r="BM164" s="101"/>
      <c r="BN164" s="101"/>
      <c r="BO164" s="101"/>
      <c r="BP164" s="101"/>
      <c r="BQ164" s="101"/>
      <c r="BR164" s="101"/>
      <c r="BS164" s="101"/>
      <c r="BT164" s="101"/>
      <c r="BU164" s="101"/>
      <c r="BV164" s="101"/>
    </row>
    <row r="165" spans="63:74" x14ac:dyDescent="0.2">
      <c r="BK165" s="101"/>
      <c r="BL165" s="101"/>
      <c r="BM165" s="101"/>
      <c r="BN165" s="101"/>
      <c r="BO165" s="101"/>
      <c r="BP165" s="101"/>
      <c r="BQ165" s="101"/>
      <c r="BR165" s="101"/>
      <c r="BS165" s="101"/>
      <c r="BT165" s="101"/>
      <c r="BU165" s="101"/>
      <c r="BV165" s="101"/>
    </row>
    <row r="166" spans="63:74" x14ac:dyDescent="0.2">
      <c r="BK166" s="101"/>
      <c r="BL166" s="101"/>
      <c r="BM166" s="101"/>
      <c r="BN166" s="101"/>
      <c r="BO166" s="101"/>
      <c r="BP166" s="101"/>
      <c r="BQ166" s="101"/>
      <c r="BR166" s="101"/>
      <c r="BS166" s="101"/>
      <c r="BT166" s="101"/>
      <c r="BU166" s="101"/>
      <c r="BV166" s="101"/>
    </row>
    <row r="167" spans="63:74" x14ac:dyDescent="0.2">
      <c r="BK167" s="101"/>
      <c r="BL167" s="101"/>
      <c r="BM167" s="101"/>
      <c r="BN167" s="101"/>
      <c r="BO167" s="101"/>
      <c r="BP167" s="101"/>
      <c r="BQ167" s="101"/>
      <c r="BR167" s="101"/>
      <c r="BS167" s="101"/>
      <c r="BT167" s="101"/>
      <c r="BU167" s="101"/>
      <c r="BV167" s="101"/>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pane="topRight" activeCell="BF63" sqref="BF63"/>
      <selection pane="bottomLeft" activeCell="BF63" sqref="BF63"/>
      <selection pane="bottomRight" activeCell="B1" sqref="B1:AL1"/>
    </sheetView>
  </sheetViews>
  <sheetFormatPr defaultColWidth="9.625" defaultRowHeight="10.7" x14ac:dyDescent="0.2"/>
  <cols>
    <col min="1" max="1" width="11.375" style="40" customWidth="1"/>
    <col min="2" max="2" width="25.625" style="40" customWidth="1"/>
    <col min="3" max="50" width="6.625" style="40" customWidth="1"/>
    <col min="51" max="55" width="6.625" style="775" customWidth="1"/>
    <col min="56" max="58" width="6.625" style="617" customWidth="1"/>
    <col min="59" max="61" width="6.625" style="775" customWidth="1"/>
    <col min="62" max="62" width="6.625" style="100" customWidth="1"/>
    <col min="63" max="74" width="6.625" style="40" customWidth="1"/>
    <col min="75" max="16384" width="9.625" style="40"/>
  </cols>
  <sheetData>
    <row r="1" spans="1:74" ht="15.7" customHeight="1" x14ac:dyDescent="0.2">
      <c r="A1" s="976" t="s">
        <v>38</v>
      </c>
      <c r="B1" s="1076" t="s">
        <v>955</v>
      </c>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1077"/>
      <c r="AF1" s="1077"/>
      <c r="AG1" s="1077"/>
      <c r="AH1" s="1077"/>
      <c r="AI1" s="1077"/>
      <c r="AJ1" s="1077"/>
      <c r="AK1" s="1077"/>
      <c r="AL1" s="1077"/>
      <c r="AM1" s="680"/>
      <c r="AN1" s="680"/>
      <c r="AO1" s="680"/>
      <c r="AP1" s="680"/>
      <c r="AQ1" s="680"/>
      <c r="AR1" s="680"/>
      <c r="AS1" s="680"/>
      <c r="AT1" s="680"/>
      <c r="AU1" s="680"/>
      <c r="AV1" s="680"/>
      <c r="AW1" s="680"/>
      <c r="AX1" s="680"/>
      <c r="BK1" s="680"/>
      <c r="BL1" s="680"/>
      <c r="BM1" s="680"/>
      <c r="BN1" s="680"/>
      <c r="BO1" s="680"/>
      <c r="BP1" s="680"/>
      <c r="BQ1" s="680"/>
      <c r="BR1" s="680"/>
      <c r="BS1" s="680"/>
      <c r="BT1" s="680"/>
      <c r="BU1" s="680"/>
      <c r="BV1" s="680"/>
    </row>
    <row r="2" spans="1:74" ht="13.4" customHeight="1"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680"/>
      <c r="AN2" s="680"/>
      <c r="AO2" s="680"/>
      <c r="AP2" s="680"/>
      <c r="AQ2" s="680"/>
      <c r="AR2" s="680"/>
      <c r="AS2" s="680"/>
      <c r="AT2" s="680"/>
      <c r="AU2" s="680"/>
      <c r="AV2" s="680"/>
      <c r="AW2" s="680"/>
      <c r="AX2" s="680"/>
      <c r="BK2" s="680"/>
      <c r="BL2" s="680"/>
      <c r="BM2" s="680"/>
      <c r="BN2" s="680"/>
      <c r="BO2" s="680"/>
      <c r="BP2" s="680"/>
      <c r="BQ2" s="680"/>
      <c r="BR2" s="680"/>
      <c r="BS2" s="680"/>
      <c r="BT2" s="680"/>
      <c r="BU2" s="680"/>
      <c r="BV2" s="680"/>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62"/>
      <c r="B5" s="42"/>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860"/>
      <c r="AZ5" s="860"/>
      <c r="BA5" s="860"/>
      <c r="BB5" s="860"/>
      <c r="BC5" s="860"/>
      <c r="BD5" s="860"/>
      <c r="BE5" s="403"/>
      <c r="BF5" s="403"/>
      <c r="BG5" s="403"/>
      <c r="BH5" s="403"/>
      <c r="BI5" s="403"/>
      <c r="BJ5" s="403"/>
      <c r="BK5" s="403"/>
      <c r="BL5" s="403"/>
      <c r="BM5" s="403"/>
      <c r="BN5" s="403"/>
      <c r="BO5" s="403"/>
      <c r="BP5" s="403"/>
      <c r="BQ5" s="403"/>
      <c r="BR5" s="403"/>
      <c r="BS5" s="403"/>
      <c r="BT5" s="403"/>
      <c r="BU5" s="403"/>
      <c r="BV5" s="403"/>
    </row>
    <row r="6" spans="1:74" s="42" customFormat="1" ht="11.05" customHeight="1" x14ac:dyDescent="0.2">
      <c r="A6" s="405" t="s">
        <v>956</v>
      </c>
      <c r="B6" s="683" t="s">
        <v>957</v>
      </c>
      <c r="C6" s="250">
        <v>321.49647594999999</v>
      </c>
      <c r="D6" s="250">
        <v>299.69803164000001</v>
      </c>
      <c r="E6" s="250">
        <v>295.34499951999999</v>
      </c>
      <c r="F6" s="250">
        <v>272.77869724999999</v>
      </c>
      <c r="G6" s="250">
        <v>290.06060062</v>
      </c>
      <c r="H6" s="250">
        <v>338.41538329000002</v>
      </c>
      <c r="I6" s="250">
        <v>373.94829795999999</v>
      </c>
      <c r="J6" s="250">
        <v>381.03930319</v>
      </c>
      <c r="K6" s="250">
        <v>336.44400996000002</v>
      </c>
      <c r="L6" s="250">
        <v>302.12747094000002</v>
      </c>
      <c r="M6" s="250">
        <v>287.13380081999998</v>
      </c>
      <c r="N6" s="250">
        <v>307.38717817000003</v>
      </c>
      <c r="O6" s="250">
        <v>338.65604765</v>
      </c>
      <c r="P6" s="250">
        <v>305.86307081000001</v>
      </c>
      <c r="Q6" s="250">
        <v>304.30002737000001</v>
      </c>
      <c r="R6" s="250">
        <v>284.93286511999997</v>
      </c>
      <c r="S6" s="250">
        <v>309.69695281999998</v>
      </c>
      <c r="T6" s="250">
        <v>347.10633182999999</v>
      </c>
      <c r="U6" s="250">
        <v>389.21417422000002</v>
      </c>
      <c r="V6" s="250">
        <v>389.62627773999998</v>
      </c>
      <c r="W6" s="250">
        <v>340.54384024000001</v>
      </c>
      <c r="X6" s="250">
        <v>297.19594481000001</v>
      </c>
      <c r="Y6" s="250">
        <v>292.25774618999998</v>
      </c>
      <c r="Z6" s="250">
        <v>327.77578431000001</v>
      </c>
      <c r="AA6" s="250">
        <v>325.41464459000002</v>
      </c>
      <c r="AB6" s="250">
        <v>292.94566495999999</v>
      </c>
      <c r="AC6" s="250">
        <v>306.45394307999999</v>
      </c>
      <c r="AD6" s="250">
        <v>280.81114563</v>
      </c>
      <c r="AE6" s="250">
        <v>298.70556714999998</v>
      </c>
      <c r="AF6" s="250">
        <v>328.79808223999999</v>
      </c>
      <c r="AG6" s="250">
        <v>387.25610575000002</v>
      </c>
      <c r="AH6" s="250">
        <v>392.43603512999999</v>
      </c>
      <c r="AI6" s="250">
        <v>346.47644131999999</v>
      </c>
      <c r="AJ6" s="250">
        <v>308.06540884999998</v>
      </c>
      <c r="AK6" s="250">
        <v>294.24848335000001</v>
      </c>
      <c r="AL6" s="250">
        <v>312.64183413000001</v>
      </c>
      <c r="AM6" s="250">
        <v>343.71815701000003</v>
      </c>
      <c r="AN6" s="250">
        <v>302.44064600000002</v>
      </c>
      <c r="AO6" s="250">
        <v>296.19116401999997</v>
      </c>
      <c r="AP6" s="250">
        <v>285.07487056000002</v>
      </c>
      <c r="AQ6" s="250">
        <v>312.57294529000001</v>
      </c>
      <c r="AR6" s="250">
        <v>354.28685991999998</v>
      </c>
      <c r="AS6" s="250">
        <v>396.79957101999997</v>
      </c>
      <c r="AT6" s="250">
        <v>392.87723234999999</v>
      </c>
      <c r="AU6" s="250">
        <v>342.64299941000002</v>
      </c>
      <c r="AV6" s="250">
        <v>315.3891319</v>
      </c>
      <c r="AW6" s="250">
        <v>293.54861577000003</v>
      </c>
      <c r="AX6" s="250">
        <v>326.34767986999998</v>
      </c>
      <c r="AY6" s="861">
        <v>361.12290748999999</v>
      </c>
      <c r="AZ6" s="861">
        <v>319.74205834999998</v>
      </c>
      <c r="BA6" s="861">
        <v>306.65232996999998</v>
      </c>
      <c r="BB6" s="861">
        <v>293.84943967999999</v>
      </c>
      <c r="BC6" s="861">
        <v>311.40584287000001</v>
      </c>
      <c r="BD6" s="861">
        <v>354.01220912999997</v>
      </c>
      <c r="BE6" s="407">
        <v>398.74610000000001</v>
      </c>
      <c r="BF6" s="407">
        <v>402.07190000000003</v>
      </c>
      <c r="BG6" s="407">
        <v>351.28100000000001</v>
      </c>
      <c r="BH6" s="407">
        <v>320.2364</v>
      </c>
      <c r="BI6" s="407">
        <v>300.28620000000001</v>
      </c>
      <c r="BJ6" s="407">
        <v>331.40640000000002</v>
      </c>
      <c r="BK6" s="407">
        <v>350.86239999999998</v>
      </c>
      <c r="BL6" s="407">
        <v>315.13920000000002</v>
      </c>
      <c r="BM6" s="407">
        <v>314.726</v>
      </c>
      <c r="BN6" s="407">
        <v>298.25099999999998</v>
      </c>
      <c r="BO6" s="407">
        <v>324.14960000000002</v>
      </c>
      <c r="BP6" s="407">
        <v>365.08049999999997</v>
      </c>
      <c r="BQ6" s="407">
        <v>416.07119999999998</v>
      </c>
      <c r="BR6" s="407">
        <v>416.05160000000001</v>
      </c>
      <c r="BS6" s="407">
        <v>361.45650000000001</v>
      </c>
      <c r="BT6" s="407">
        <v>329.62290000000002</v>
      </c>
      <c r="BU6" s="407">
        <v>308.90339999999998</v>
      </c>
      <c r="BV6" s="407">
        <v>340.40640000000002</v>
      </c>
    </row>
    <row r="7" spans="1:74" ht="11.05" customHeight="1" x14ac:dyDescent="0.2">
      <c r="A7" s="262" t="s">
        <v>958</v>
      </c>
      <c r="B7" s="681" t="s">
        <v>774</v>
      </c>
      <c r="C7" s="397">
        <v>10.07082366</v>
      </c>
      <c r="D7" s="397">
        <v>9.4179753000000002</v>
      </c>
      <c r="E7" s="397">
        <v>9.1195763799999998</v>
      </c>
      <c r="F7" s="397">
        <v>8.32449978</v>
      </c>
      <c r="G7" s="397">
        <v>8.2873172799999999</v>
      </c>
      <c r="H7" s="397">
        <v>10.123395049999999</v>
      </c>
      <c r="I7" s="397">
        <v>10.480734829999999</v>
      </c>
      <c r="J7" s="397">
        <v>11.38460555</v>
      </c>
      <c r="K7" s="397">
        <v>9.9672660299999993</v>
      </c>
      <c r="L7" s="397">
        <v>8.5879007999999999</v>
      </c>
      <c r="M7" s="397">
        <v>8.6506506699999992</v>
      </c>
      <c r="N7" s="397">
        <v>9.3838887999999994</v>
      </c>
      <c r="O7" s="397">
        <v>10.41702776</v>
      </c>
      <c r="P7" s="397">
        <v>9.5267438900000005</v>
      </c>
      <c r="Q7" s="397">
        <v>9.3516091299999999</v>
      </c>
      <c r="R7" s="397">
        <v>8.6710053400000007</v>
      </c>
      <c r="S7" s="397">
        <v>8.7275764099999993</v>
      </c>
      <c r="T7" s="397">
        <v>9.0606487700000002</v>
      </c>
      <c r="U7" s="397">
        <v>11.1310389</v>
      </c>
      <c r="V7" s="397">
        <v>11.481671860000001</v>
      </c>
      <c r="W7" s="397">
        <v>9.5333639100000003</v>
      </c>
      <c r="X7" s="397">
        <v>8.4980085400000007</v>
      </c>
      <c r="Y7" s="397">
        <v>8.5209244399999999</v>
      </c>
      <c r="Z7" s="397">
        <v>9.5715591500000006</v>
      </c>
      <c r="AA7" s="397">
        <v>9.7749188700000005</v>
      </c>
      <c r="AB7" s="397">
        <v>9.1573613900000002</v>
      </c>
      <c r="AC7" s="397">
        <v>9.1614414800000006</v>
      </c>
      <c r="AD7" s="397">
        <v>8.0779504200000005</v>
      </c>
      <c r="AE7" s="397">
        <v>8.2633916500000009</v>
      </c>
      <c r="AF7" s="397">
        <v>8.8696297299999998</v>
      </c>
      <c r="AG7" s="397">
        <v>11.301378120000001</v>
      </c>
      <c r="AH7" s="397">
        <v>10.549009160000001</v>
      </c>
      <c r="AI7" s="397">
        <v>9.7467153599999996</v>
      </c>
      <c r="AJ7" s="397">
        <v>8.5939703900000008</v>
      </c>
      <c r="AK7" s="397">
        <v>8.6649270600000001</v>
      </c>
      <c r="AL7" s="397">
        <v>9.1685984699999992</v>
      </c>
      <c r="AM7" s="397">
        <v>10.102604729999999</v>
      </c>
      <c r="AN7" s="397">
        <v>9.3775296699999995</v>
      </c>
      <c r="AO7" s="397">
        <v>9.0777531400000004</v>
      </c>
      <c r="AP7" s="397">
        <v>8.4104782700000005</v>
      </c>
      <c r="AQ7" s="397">
        <v>8.5338233900000002</v>
      </c>
      <c r="AR7" s="397">
        <v>9.4024934899999995</v>
      </c>
      <c r="AS7" s="397">
        <v>11.038262960000001</v>
      </c>
      <c r="AT7" s="397">
        <v>10.354101699999999</v>
      </c>
      <c r="AU7" s="397">
        <v>8.8623792199999993</v>
      </c>
      <c r="AV7" s="397">
        <v>8.4855800499999994</v>
      </c>
      <c r="AW7" s="397">
        <v>8.3190353899999998</v>
      </c>
      <c r="AX7" s="397">
        <v>9.6049300899999999</v>
      </c>
      <c r="AY7" s="836">
        <v>10.69197501</v>
      </c>
      <c r="AZ7" s="836">
        <v>9.5227765299999998</v>
      </c>
      <c r="BA7" s="836">
        <v>9.0919038400000005</v>
      </c>
      <c r="BB7" s="836">
        <v>8.5529365500000001</v>
      </c>
      <c r="BC7" s="836">
        <v>8.4629979213999995</v>
      </c>
      <c r="BD7" s="836">
        <v>9.3599989337</v>
      </c>
      <c r="BE7" s="401">
        <v>10.683339999999999</v>
      </c>
      <c r="BF7" s="401">
        <v>10.708930000000001</v>
      </c>
      <c r="BG7" s="401">
        <v>9.074427</v>
      </c>
      <c r="BH7" s="401">
        <v>8.5108029999999992</v>
      </c>
      <c r="BI7" s="401">
        <v>8.3781339999999993</v>
      </c>
      <c r="BJ7" s="401">
        <v>9.4484870000000001</v>
      </c>
      <c r="BK7" s="401">
        <v>10.32741</v>
      </c>
      <c r="BL7" s="401">
        <v>9.1927240000000001</v>
      </c>
      <c r="BM7" s="401">
        <v>9.0600679999999993</v>
      </c>
      <c r="BN7" s="401">
        <v>8.5726490000000002</v>
      </c>
      <c r="BO7" s="401">
        <v>8.4619949999999999</v>
      </c>
      <c r="BP7" s="401">
        <v>9.0035089999999993</v>
      </c>
      <c r="BQ7" s="401">
        <v>10.723039999999999</v>
      </c>
      <c r="BR7" s="401">
        <v>10.791090000000001</v>
      </c>
      <c r="BS7" s="401">
        <v>9.0582189999999994</v>
      </c>
      <c r="BT7" s="401">
        <v>8.4833890000000007</v>
      </c>
      <c r="BU7" s="401">
        <v>8.3503939999999997</v>
      </c>
      <c r="BV7" s="401">
        <v>9.4228170000000002</v>
      </c>
    </row>
    <row r="8" spans="1:74" ht="11.05" customHeight="1" x14ac:dyDescent="0.2">
      <c r="A8" s="262" t="s">
        <v>959</v>
      </c>
      <c r="B8" s="682" t="s">
        <v>776</v>
      </c>
      <c r="C8" s="397">
        <v>30.936513430000002</v>
      </c>
      <c r="D8" s="397">
        <v>29.877462940000001</v>
      </c>
      <c r="E8" s="397">
        <v>28.510473040000001</v>
      </c>
      <c r="F8" s="397">
        <v>25.54396105</v>
      </c>
      <c r="G8" s="397">
        <v>26.07610348</v>
      </c>
      <c r="H8" s="397">
        <v>30.88832326</v>
      </c>
      <c r="I8" s="397">
        <v>35.224455890000002</v>
      </c>
      <c r="J8" s="397">
        <v>35.768170339999998</v>
      </c>
      <c r="K8" s="397">
        <v>31.071005339999999</v>
      </c>
      <c r="L8" s="397">
        <v>27.3499278</v>
      </c>
      <c r="M8" s="397">
        <v>27.027322170000001</v>
      </c>
      <c r="N8" s="397">
        <v>29.56067951</v>
      </c>
      <c r="O8" s="397">
        <v>32.889607669999997</v>
      </c>
      <c r="P8" s="397">
        <v>29.473402579999998</v>
      </c>
      <c r="Q8" s="397">
        <v>28.528399579999999</v>
      </c>
      <c r="R8" s="397">
        <v>26.50325582</v>
      </c>
      <c r="S8" s="397">
        <v>26.812190180000002</v>
      </c>
      <c r="T8" s="397">
        <v>30.38978169</v>
      </c>
      <c r="U8" s="397">
        <v>35.811473280000001</v>
      </c>
      <c r="V8" s="397">
        <v>36.981242469999998</v>
      </c>
      <c r="W8" s="397">
        <v>30.981694310000002</v>
      </c>
      <c r="X8" s="397">
        <v>26.756537779999999</v>
      </c>
      <c r="Y8" s="397">
        <v>26.489209450000001</v>
      </c>
      <c r="Z8" s="397">
        <v>31.081046390000001</v>
      </c>
      <c r="AA8" s="397">
        <v>30.50256757</v>
      </c>
      <c r="AB8" s="397">
        <v>27.655944529999999</v>
      </c>
      <c r="AC8" s="397">
        <v>28.543037779999999</v>
      </c>
      <c r="AD8" s="397">
        <v>25.422525390000001</v>
      </c>
      <c r="AE8" s="397">
        <v>25.817637009999999</v>
      </c>
      <c r="AF8" s="397">
        <v>28.07117959</v>
      </c>
      <c r="AG8" s="397">
        <v>35.374502980000003</v>
      </c>
      <c r="AH8" s="397">
        <v>34.024166270000002</v>
      </c>
      <c r="AI8" s="397">
        <v>30.699005570000001</v>
      </c>
      <c r="AJ8" s="397">
        <v>26.778923899999999</v>
      </c>
      <c r="AK8" s="397">
        <v>27.02582718</v>
      </c>
      <c r="AL8" s="397">
        <v>29.31454931</v>
      </c>
      <c r="AM8" s="397">
        <v>31.387287799999999</v>
      </c>
      <c r="AN8" s="397">
        <v>27.83088626</v>
      </c>
      <c r="AO8" s="397">
        <v>27.937403679999999</v>
      </c>
      <c r="AP8" s="397">
        <v>26.087711030000001</v>
      </c>
      <c r="AQ8" s="397">
        <v>26.578415110000002</v>
      </c>
      <c r="AR8" s="397">
        <v>30.972694000000001</v>
      </c>
      <c r="AS8" s="397">
        <v>37.438074790000002</v>
      </c>
      <c r="AT8" s="397">
        <v>35.022784729999998</v>
      </c>
      <c r="AU8" s="397">
        <v>29.27806962</v>
      </c>
      <c r="AV8" s="397">
        <v>26.486368769999999</v>
      </c>
      <c r="AW8" s="397">
        <v>25.87925109</v>
      </c>
      <c r="AX8" s="397">
        <v>30.626831280000001</v>
      </c>
      <c r="AY8" s="836">
        <v>33.498973159999998</v>
      </c>
      <c r="AZ8" s="836">
        <v>30.09967099</v>
      </c>
      <c r="BA8" s="836">
        <v>28.258651799999999</v>
      </c>
      <c r="BB8" s="836">
        <v>25.85949351</v>
      </c>
      <c r="BC8" s="836">
        <v>25.823000542999999</v>
      </c>
      <c r="BD8" s="836">
        <v>30.449983483</v>
      </c>
      <c r="BE8" s="401">
        <v>36.979489999999998</v>
      </c>
      <c r="BF8" s="401">
        <v>35.960949999999997</v>
      </c>
      <c r="BG8" s="401">
        <v>30.597619999999999</v>
      </c>
      <c r="BH8" s="401">
        <v>27.196079999999998</v>
      </c>
      <c r="BI8" s="401">
        <v>26.78257</v>
      </c>
      <c r="BJ8" s="401">
        <v>30.848780000000001</v>
      </c>
      <c r="BK8" s="401">
        <v>32.761020000000002</v>
      </c>
      <c r="BL8" s="401">
        <v>29.411860000000001</v>
      </c>
      <c r="BM8" s="401">
        <v>29.06381</v>
      </c>
      <c r="BN8" s="401">
        <v>26.552219999999998</v>
      </c>
      <c r="BO8" s="401">
        <v>26.9605</v>
      </c>
      <c r="BP8" s="401">
        <v>31.08202</v>
      </c>
      <c r="BQ8" s="401">
        <v>37.64772</v>
      </c>
      <c r="BR8" s="401">
        <v>36.844189999999998</v>
      </c>
      <c r="BS8" s="401">
        <v>31.114249999999998</v>
      </c>
      <c r="BT8" s="401">
        <v>27.658639999999998</v>
      </c>
      <c r="BU8" s="401">
        <v>27.242799999999999</v>
      </c>
      <c r="BV8" s="401">
        <v>31.395040000000002</v>
      </c>
    </row>
    <row r="9" spans="1:74" ht="11.05" customHeight="1" x14ac:dyDescent="0.2">
      <c r="A9" s="262" t="s">
        <v>960</v>
      </c>
      <c r="B9" s="681" t="s">
        <v>961</v>
      </c>
      <c r="C9" s="397">
        <v>47.15432405</v>
      </c>
      <c r="D9" s="397">
        <v>45.67794044</v>
      </c>
      <c r="E9" s="397">
        <v>43.387342959999998</v>
      </c>
      <c r="F9" s="397">
        <v>39.832566360000001</v>
      </c>
      <c r="G9" s="397">
        <v>42.390371450000004</v>
      </c>
      <c r="H9" s="397">
        <v>49.209132930000003</v>
      </c>
      <c r="I9" s="397">
        <v>52.581252050000003</v>
      </c>
      <c r="J9" s="397">
        <v>55.19925224</v>
      </c>
      <c r="K9" s="397">
        <v>45.874984449999999</v>
      </c>
      <c r="L9" s="397">
        <v>43.164289770000003</v>
      </c>
      <c r="M9" s="397">
        <v>42.665297340000002</v>
      </c>
      <c r="N9" s="397">
        <v>45.249886959999998</v>
      </c>
      <c r="O9" s="397">
        <v>49.957606210000002</v>
      </c>
      <c r="P9" s="397">
        <v>44.804513929999999</v>
      </c>
      <c r="Q9" s="397">
        <v>45.122487360000001</v>
      </c>
      <c r="R9" s="397">
        <v>40.761284570000001</v>
      </c>
      <c r="S9" s="397">
        <v>43.677433999999998</v>
      </c>
      <c r="T9" s="397">
        <v>49.015164900000002</v>
      </c>
      <c r="U9" s="397">
        <v>53.455370430000002</v>
      </c>
      <c r="V9" s="397">
        <v>53.228968340000002</v>
      </c>
      <c r="W9" s="397">
        <v>45.474497339999999</v>
      </c>
      <c r="X9" s="397">
        <v>40.967489870000001</v>
      </c>
      <c r="Y9" s="397">
        <v>41.906779290000003</v>
      </c>
      <c r="Z9" s="397">
        <v>47.55926479</v>
      </c>
      <c r="AA9" s="397">
        <v>46.772814529999998</v>
      </c>
      <c r="AB9" s="397">
        <v>42.041455120000002</v>
      </c>
      <c r="AC9" s="397">
        <v>44.910349789999998</v>
      </c>
      <c r="AD9" s="397">
        <v>39.896091679999998</v>
      </c>
      <c r="AE9" s="397">
        <v>41.893136200000001</v>
      </c>
      <c r="AF9" s="397">
        <v>45.75967138</v>
      </c>
      <c r="AG9" s="397">
        <v>52.552421500000001</v>
      </c>
      <c r="AH9" s="397">
        <v>51.31759916</v>
      </c>
      <c r="AI9" s="397">
        <v>44.936551969999996</v>
      </c>
      <c r="AJ9" s="397">
        <v>42.486266520000001</v>
      </c>
      <c r="AK9" s="397">
        <v>42.156323380000003</v>
      </c>
      <c r="AL9" s="397">
        <v>44.644464990000003</v>
      </c>
      <c r="AM9" s="397">
        <v>49.242883810000002</v>
      </c>
      <c r="AN9" s="397">
        <v>43.187462160000003</v>
      </c>
      <c r="AO9" s="397">
        <v>43.71277285</v>
      </c>
      <c r="AP9" s="397">
        <v>40.71465809</v>
      </c>
      <c r="AQ9" s="397">
        <v>43.953812749999997</v>
      </c>
      <c r="AR9" s="397">
        <v>49.393152600000001</v>
      </c>
      <c r="AS9" s="397">
        <v>53.310743440000003</v>
      </c>
      <c r="AT9" s="397">
        <v>53.665624899999997</v>
      </c>
      <c r="AU9" s="397">
        <v>46.200712930000002</v>
      </c>
      <c r="AV9" s="397">
        <v>42.235980009999999</v>
      </c>
      <c r="AW9" s="397">
        <v>41.722691410000003</v>
      </c>
      <c r="AX9" s="397">
        <v>47.26960235</v>
      </c>
      <c r="AY9" s="836">
        <v>51.180890130000002</v>
      </c>
      <c r="AZ9" s="836">
        <v>45.910873969999997</v>
      </c>
      <c r="BA9" s="836">
        <v>44.530640439999999</v>
      </c>
      <c r="BB9" s="836">
        <v>41.528465490000002</v>
      </c>
      <c r="BC9" s="836">
        <v>42.346001938000001</v>
      </c>
      <c r="BD9" s="836">
        <v>49.200008324999999</v>
      </c>
      <c r="BE9" s="401">
        <v>55.712040000000002</v>
      </c>
      <c r="BF9" s="401">
        <v>55.096060000000001</v>
      </c>
      <c r="BG9" s="401">
        <v>46.48189</v>
      </c>
      <c r="BH9" s="401">
        <v>43.158990000000003</v>
      </c>
      <c r="BI9" s="401">
        <v>42.954549999999998</v>
      </c>
      <c r="BJ9" s="401">
        <v>47.840850000000003</v>
      </c>
      <c r="BK9" s="401">
        <v>50.482460000000003</v>
      </c>
      <c r="BL9" s="401">
        <v>44.850909999999999</v>
      </c>
      <c r="BM9" s="401">
        <v>46.080950000000001</v>
      </c>
      <c r="BN9" s="401">
        <v>41.76979</v>
      </c>
      <c r="BO9" s="401">
        <v>44.934229999999999</v>
      </c>
      <c r="BP9" s="401">
        <v>50.089579999999998</v>
      </c>
      <c r="BQ9" s="401">
        <v>56.661259999999999</v>
      </c>
      <c r="BR9" s="401">
        <v>56.282710000000002</v>
      </c>
      <c r="BS9" s="401">
        <v>47.455860000000001</v>
      </c>
      <c r="BT9" s="401">
        <v>44.14669</v>
      </c>
      <c r="BU9" s="401">
        <v>43.953690000000002</v>
      </c>
      <c r="BV9" s="401">
        <v>48.979750000000003</v>
      </c>
    </row>
    <row r="10" spans="1:74" ht="11.05" customHeight="1" x14ac:dyDescent="0.2">
      <c r="A10" s="262" t="s">
        <v>962</v>
      </c>
      <c r="B10" s="681" t="s">
        <v>963</v>
      </c>
      <c r="C10" s="397">
        <v>26.397853210000001</v>
      </c>
      <c r="D10" s="397">
        <v>26.422873689999999</v>
      </c>
      <c r="E10" s="397">
        <v>24.169642150000001</v>
      </c>
      <c r="F10" s="397">
        <v>21.930829809999999</v>
      </c>
      <c r="G10" s="397">
        <v>22.682536989999999</v>
      </c>
      <c r="H10" s="397">
        <v>27.034916549999998</v>
      </c>
      <c r="I10" s="397">
        <v>29.230533999999999</v>
      </c>
      <c r="J10" s="397">
        <v>29.764321670000001</v>
      </c>
      <c r="K10" s="397">
        <v>25.632094930000001</v>
      </c>
      <c r="L10" s="397">
        <v>23.561476800000001</v>
      </c>
      <c r="M10" s="397">
        <v>23.520253960000002</v>
      </c>
      <c r="N10" s="397">
        <v>25.635598349999999</v>
      </c>
      <c r="O10" s="397">
        <v>28.41722</v>
      </c>
      <c r="P10" s="397">
        <v>25.88279197</v>
      </c>
      <c r="Q10" s="397">
        <v>25.552410259999998</v>
      </c>
      <c r="R10" s="397">
        <v>22.91070487</v>
      </c>
      <c r="S10" s="397">
        <v>24.20940079</v>
      </c>
      <c r="T10" s="397">
        <v>26.979452810000002</v>
      </c>
      <c r="U10" s="397">
        <v>30.351028339999999</v>
      </c>
      <c r="V10" s="397">
        <v>29.921976740000002</v>
      </c>
      <c r="W10" s="397">
        <v>26.258264780000001</v>
      </c>
      <c r="X10" s="397">
        <v>23.29116775</v>
      </c>
      <c r="Y10" s="397">
        <v>24.363266190000001</v>
      </c>
      <c r="Z10" s="397">
        <v>27.673071709999999</v>
      </c>
      <c r="AA10" s="397">
        <v>28.118940779999999</v>
      </c>
      <c r="AB10" s="397">
        <v>24.56230502</v>
      </c>
      <c r="AC10" s="397">
        <v>25.680400989999999</v>
      </c>
      <c r="AD10" s="397">
        <v>23.047498340000001</v>
      </c>
      <c r="AE10" s="397">
        <v>24.242167070000001</v>
      </c>
      <c r="AF10" s="397">
        <v>27.212395180000001</v>
      </c>
      <c r="AG10" s="397">
        <v>29.498256909999998</v>
      </c>
      <c r="AH10" s="397">
        <v>30.404318849999999</v>
      </c>
      <c r="AI10" s="397">
        <v>26.40418335</v>
      </c>
      <c r="AJ10" s="397">
        <v>24.16660439</v>
      </c>
      <c r="AK10" s="397">
        <v>24.270304589999999</v>
      </c>
      <c r="AL10" s="397">
        <v>26.31586575</v>
      </c>
      <c r="AM10" s="397">
        <v>29.469934859999999</v>
      </c>
      <c r="AN10" s="397">
        <v>24.917232680000001</v>
      </c>
      <c r="AO10" s="397">
        <v>24.79984949</v>
      </c>
      <c r="AP10" s="397">
        <v>23.28896962</v>
      </c>
      <c r="AQ10" s="397">
        <v>24.645013250000002</v>
      </c>
      <c r="AR10" s="397">
        <v>27.699252869999999</v>
      </c>
      <c r="AS10" s="397">
        <v>30.21653036</v>
      </c>
      <c r="AT10" s="397">
        <v>30.15010822</v>
      </c>
      <c r="AU10" s="397">
        <v>26.578509740000001</v>
      </c>
      <c r="AV10" s="397">
        <v>24.538246220000001</v>
      </c>
      <c r="AW10" s="397">
        <v>24.235509919999998</v>
      </c>
      <c r="AX10" s="397">
        <v>27.817089859999999</v>
      </c>
      <c r="AY10" s="836">
        <v>30.02016592</v>
      </c>
      <c r="AZ10" s="836">
        <v>27.475993580000001</v>
      </c>
      <c r="BA10" s="836">
        <v>25.844242139999999</v>
      </c>
      <c r="BB10" s="836">
        <v>23.792404350000002</v>
      </c>
      <c r="BC10" s="836">
        <v>24.985998619</v>
      </c>
      <c r="BD10" s="836">
        <v>28.259998058000001</v>
      </c>
      <c r="BE10" s="401">
        <v>31.779579999999999</v>
      </c>
      <c r="BF10" s="401">
        <v>31.64321</v>
      </c>
      <c r="BG10" s="401">
        <v>26.787469999999999</v>
      </c>
      <c r="BH10" s="401">
        <v>25.085760000000001</v>
      </c>
      <c r="BI10" s="401">
        <v>24.99606</v>
      </c>
      <c r="BJ10" s="401">
        <v>28.545459999999999</v>
      </c>
      <c r="BK10" s="401">
        <v>29.70138</v>
      </c>
      <c r="BL10" s="401">
        <v>26.69989</v>
      </c>
      <c r="BM10" s="401">
        <v>26.4011</v>
      </c>
      <c r="BN10" s="401">
        <v>24.23265</v>
      </c>
      <c r="BO10" s="401">
        <v>25.586639999999999</v>
      </c>
      <c r="BP10" s="401">
        <v>28.41987</v>
      </c>
      <c r="BQ10" s="401">
        <v>32.581879999999998</v>
      </c>
      <c r="BR10" s="401">
        <v>32.154690000000002</v>
      </c>
      <c r="BS10" s="401">
        <v>27.146920000000001</v>
      </c>
      <c r="BT10" s="401">
        <v>25.433209999999999</v>
      </c>
      <c r="BU10" s="401">
        <v>25.351209999999998</v>
      </c>
      <c r="BV10" s="401">
        <v>28.94642</v>
      </c>
    </row>
    <row r="11" spans="1:74" ht="11.05" customHeight="1" x14ac:dyDescent="0.2">
      <c r="A11" s="262" t="s">
        <v>964</v>
      </c>
      <c r="B11" s="681" t="s">
        <v>965</v>
      </c>
      <c r="C11" s="397">
        <v>71.120623589999994</v>
      </c>
      <c r="D11" s="397">
        <v>65.848828929999996</v>
      </c>
      <c r="E11" s="397">
        <v>62.88029933</v>
      </c>
      <c r="F11" s="397">
        <v>59.745815989999997</v>
      </c>
      <c r="G11" s="397">
        <v>65.076213010000004</v>
      </c>
      <c r="H11" s="397">
        <v>73.890154019999997</v>
      </c>
      <c r="I11" s="397">
        <v>82.305390970000005</v>
      </c>
      <c r="J11" s="397">
        <v>83.843196550000002</v>
      </c>
      <c r="K11" s="397">
        <v>73.574302110000005</v>
      </c>
      <c r="L11" s="397">
        <v>66.973599059999998</v>
      </c>
      <c r="M11" s="397">
        <v>62.266035100000003</v>
      </c>
      <c r="N11" s="397">
        <v>65.776972630000003</v>
      </c>
      <c r="O11" s="397">
        <v>75.058636879999995</v>
      </c>
      <c r="P11" s="397">
        <v>66.869598909999993</v>
      </c>
      <c r="Q11" s="397">
        <v>64.440902890000004</v>
      </c>
      <c r="R11" s="397">
        <v>61.475465849999999</v>
      </c>
      <c r="S11" s="397">
        <v>70.119828990000002</v>
      </c>
      <c r="T11" s="397">
        <v>77.671634190000006</v>
      </c>
      <c r="U11" s="397">
        <v>87.324520519999993</v>
      </c>
      <c r="V11" s="397">
        <v>84.930460049999994</v>
      </c>
      <c r="W11" s="397">
        <v>73.543933730000006</v>
      </c>
      <c r="X11" s="397">
        <v>64.34216807</v>
      </c>
      <c r="Y11" s="397">
        <v>64.665444890000003</v>
      </c>
      <c r="Z11" s="397">
        <v>72.093031229999994</v>
      </c>
      <c r="AA11" s="397">
        <v>68.678702259999994</v>
      </c>
      <c r="AB11" s="397">
        <v>61.778998129999998</v>
      </c>
      <c r="AC11" s="397">
        <v>66.363760429999999</v>
      </c>
      <c r="AD11" s="397">
        <v>61.782112230000003</v>
      </c>
      <c r="AE11" s="397">
        <v>66.624851379999996</v>
      </c>
      <c r="AF11" s="397">
        <v>73.145840019999994</v>
      </c>
      <c r="AG11" s="397">
        <v>87.026292549999994</v>
      </c>
      <c r="AH11" s="397">
        <v>88.042743400000006</v>
      </c>
      <c r="AI11" s="397">
        <v>76.678779879999993</v>
      </c>
      <c r="AJ11" s="397">
        <v>66.918262290000001</v>
      </c>
      <c r="AK11" s="397">
        <v>64.123833759999997</v>
      </c>
      <c r="AL11" s="397">
        <v>68.481819920000007</v>
      </c>
      <c r="AM11" s="397">
        <v>74.874674909999996</v>
      </c>
      <c r="AN11" s="397">
        <v>65.241549860000006</v>
      </c>
      <c r="AO11" s="397">
        <v>63.753084309999998</v>
      </c>
      <c r="AP11" s="397">
        <v>62.018969650000003</v>
      </c>
      <c r="AQ11" s="397">
        <v>71.18472027</v>
      </c>
      <c r="AR11" s="397">
        <v>80.985176690000003</v>
      </c>
      <c r="AS11" s="397">
        <v>88.982676990000002</v>
      </c>
      <c r="AT11" s="397">
        <v>86.989134129999997</v>
      </c>
      <c r="AU11" s="397">
        <v>74.597942239999995</v>
      </c>
      <c r="AV11" s="397">
        <v>67.594616079999994</v>
      </c>
      <c r="AW11" s="397">
        <v>64.013049210000005</v>
      </c>
      <c r="AX11" s="397">
        <v>71.587293329999994</v>
      </c>
      <c r="AY11" s="836">
        <v>82.000451179999999</v>
      </c>
      <c r="AZ11" s="836">
        <v>68.51846003</v>
      </c>
      <c r="BA11" s="836">
        <v>65.335409679999998</v>
      </c>
      <c r="BB11" s="836">
        <v>64.43521303</v>
      </c>
      <c r="BC11" s="836">
        <v>69.780998908000001</v>
      </c>
      <c r="BD11" s="836">
        <v>80.820019676000001</v>
      </c>
      <c r="BE11" s="401">
        <v>87.189490000000006</v>
      </c>
      <c r="BF11" s="401">
        <v>88.94838</v>
      </c>
      <c r="BG11" s="401">
        <v>76.537790000000001</v>
      </c>
      <c r="BH11" s="401">
        <v>68.971739999999997</v>
      </c>
      <c r="BI11" s="401">
        <v>65.786360000000002</v>
      </c>
      <c r="BJ11" s="401">
        <v>71.575509999999994</v>
      </c>
      <c r="BK11" s="401">
        <v>75.31729</v>
      </c>
      <c r="BL11" s="401">
        <v>66.500839999999997</v>
      </c>
      <c r="BM11" s="401">
        <v>66.819770000000005</v>
      </c>
      <c r="BN11" s="401">
        <v>64.726839999999996</v>
      </c>
      <c r="BO11" s="401">
        <v>71.088279999999997</v>
      </c>
      <c r="BP11" s="401">
        <v>81.169849999999997</v>
      </c>
      <c r="BQ11" s="401">
        <v>90.681420000000003</v>
      </c>
      <c r="BR11" s="401">
        <v>90.644279999999995</v>
      </c>
      <c r="BS11" s="401">
        <v>77.474170000000001</v>
      </c>
      <c r="BT11" s="401">
        <v>69.903220000000005</v>
      </c>
      <c r="BU11" s="401">
        <v>66.773319999999998</v>
      </c>
      <c r="BV11" s="401">
        <v>72.700620000000001</v>
      </c>
    </row>
    <row r="12" spans="1:74" ht="11.05" customHeight="1" x14ac:dyDescent="0.2">
      <c r="A12" s="262" t="s">
        <v>966</v>
      </c>
      <c r="B12" s="681" t="s">
        <v>967</v>
      </c>
      <c r="C12" s="397">
        <v>27.338835060000001</v>
      </c>
      <c r="D12" s="397">
        <v>25.932997629999999</v>
      </c>
      <c r="E12" s="397">
        <v>24.192792180000001</v>
      </c>
      <c r="F12" s="397">
        <v>22.050368550000002</v>
      </c>
      <c r="G12" s="397">
        <v>22.93158236</v>
      </c>
      <c r="H12" s="397">
        <v>26.441782799999999</v>
      </c>
      <c r="I12" s="397">
        <v>29.428280659999999</v>
      </c>
      <c r="J12" s="397">
        <v>30.489883259999999</v>
      </c>
      <c r="K12" s="397">
        <v>27.408300059999998</v>
      </c>
      <c r="L12" s="397">
        <v>24.111391019999999</v>
      </c>
      <c r="M12" s="397">
        <v>23.146115300000002</v>
      </c>
      <c r="N12" s="397">
        <v>24.266324210000001</v>
      </c>
      <c r="O12" s="397">
        <v>27.69491313</v>
      </c>
      <c r="P12" s="397">
        <v>26.189213299999999</v>
      </c>
      <c r="Q12" s="397">
        <v>24.165119650000001</v>
      </c>
      <c r="R12" s="397">
        <v>22.53403793</v>
      </c>
      <c r="S12" s="397">
        <v>24.747686250000001</v>
      </c>
      <c r="T12" s="397">
        <v>28.406758409999998</v>
      </c>
      <c r="U12" s="397">
        <v>31.65167778</v>
      </c>
      <c r="V12" s="397">
        <v>30.523013200000001</v>
      </c>
      <c r="W12" s="397">
        <v>26.904153820000001</v>
      </c>
      <c r="X12" s="397">
        <v>22.9687375</v>
      </c>
      <c r="Y12" s="397">
        <v>22.377659130000001</v>
      </c>
      <c r="Z12" s="397">
        <v>25.294901029999998</v>
      </c>
      <c r="AA12" s="397">
        <v>26.22859437</v>
      </c>
      <c r="AB12" s="397">
        <v>23.657800980000001</v>
      </c>
      <c r="AC12" s="397">
        <v>23.109394739999999</v>
      </c>
      <c r="AD12" s="397">
        <v>22.09972818</v>
      </c>
      <c r="AE12" s="397">
        <v>22.982955799999999</v>
      </c>
      <c r="AF12" s="397">
        <v>25.96702732</v>
      </c>
      <c r="AG12" s="397">
        <v>29.756647149999999</v>
      </c>
      <c r="AH12" s="397">
        <v>30.963100019999999</v>
      </c>
      <c r="AI12" s="397">
        <v>28.08419288</v>
      </c>
      <c r="AJ12" s="397">
        <v>23.566587309999999</v>
      </c>
      <c r="AK12" s="397">
        <v>22.633681540000001</v>
      </c>
      <c r="AL12" s="397">
        <v>24.5214368</v>
      </c>
      <c r="AM12" s="397">
        <v>28.64246125</v>
      </c>
      <c r="AN12" s="397">
        <v>25.255846399999999</v>
      </c>
      <c r="AO12" s="397">
        <v>22.943485920000001</v>
      </c>
      <c r="AP12" s="397">
        <v>22.146553260000001</v>
      </c>
      <c r="AQ12" s="397">
        <v>24.798984860000001</v>
      </c>
      <c r="AR12" s="397">
        <v>27.836513010000001</v>
      </c>
      <c r="AS12" s="397">
        <v>31.023285210000001</v>
      </c>
      <c r="AT12" s="397">
        <v>31.256114620000002</v>
      </c>
      <c r="AU12" s="397">
        <v>27.540072469999998</v>
      </c>
      <c r="AV12" s="397">
        <v>24.264819970000001</v>
      </c>
      <c r="AW12" s="397">
        <v>22.500371380000001</v>
      </c>
      <c r="AX12" s="397">
        <v>25.610209619999999</v>
      </c>
      <c r="AY12" s="836">
        <v>29.63220274</v>
      </c>
      <c r="AZ12" s="836">
        <v>26.303110279999999</v>
      </c>
      <c r="BA12" s="836">
        <v>24.25778931</v>
      </c>
      <c r="BB12" s="836">
        <v>23.33285777</v>
      </c>
      <c r="BC12" s="836">
        <v>24.675999999999998</v>
      </c>
      <c r="BD12" s="836">
        <v>27.54</v>
      </c>
      <c r="BE12" s="401">
        <v>30.998460000000001</v>
      </c>
      <c r="BF12" s="401">
        <v>31.44781</v>
      </c>
      <c r="BG12" s="401">
        <v>27.799430000000001</v>
      </c>
      <c r="BH12" s="401">
        <v>24.288360000000001</v>
      </c>
      <c r="BI12" s="401">
        <v>23.03368</v>
      </c>
      <c r="BJ12" s="401">
        <v>26.020959999999999</v>
      </c>
      <c r="BK12" s="401">
        <v>27.640740000000001</v>
      </c>
      <c r="BL12" s="401">
        <v>25.029440000000001</v>
      </c>
      <c r="BM12" s="401">
        <v>24.37651</v>
      </c>
      <c r="BN12" s="401">
        <v>23.443930000000002</v>
      </c>
      <c r="BO12" s="401">
        <v>24.793369999999999</v>
      </c>
      <c r="BP12" s="401">
        <v>27.504719999999999</v>
      </c>
      <c r="BQ12" s="401">
        <v>31.324639999999999</v>
      </c>
      <c r="BR12" s="401">
        <v>31.784050000000001</v>
      </c>
      <c r="BS12" s="401">
        <v>27.790099999999999</v>
      </c>
      <c r="BT12" s="401">
        <v>24.265979999999999</v>
      </c>
      <c r="BU12" s="401">
        <v>23.018799999999999</v>
      </c>
      <c r="BV12" s="401">
        <v>26.020700000000001</v>
      </c>
    </row>
    <row r="13" spans="1:74" ht="11.05" customHeight="1" x14ac:dyDescent="0.2">
      <c r="A13" s="262" t="s">
        <v>968</v>
      </c>
      <c r="B13" s="681" t="s">
        <v>969</v>
      </c>
      <c r="C13" s="397">
        <v>52.876892490000003</v>
      </c>
      <c r="D13" s="397">
        <v>46.253105259999998</v>
      </c>
      <c r="E13" s="397">
        <v>46.569717509999997</v>
      </c>
      <c r="F13" s="397">
        <v>46.547124250000003</v>
      </c>
      <c r="G13" s="397">
        <v>48.759313519999999</v>
      </c>
      <c r="H13" s="397">
        <v>57.198268339999998</v>
      </c>
      <c r="I13" s="397">
        <v>64.304796210000006</v>
      </c>
      <c r="J13" s="397">
        <v>65.474984660000004</v>
      </c>
      <c r="K13" s="397">
        <v>61.392409479999998</v>
      </c>
      <c r="L13" s="397">
        <v>53.52930164</v>
      </c>
      <c r="M13" s="397">
        <v>47.352202460000001</v>
      </c>
      <c r="N13" s="397">
        <v>49.377387280000001</v>
      </c>
      <c r="O13" s="397">
        <v>54.559522430000001</v>
      </c>
      <c r="P13" s="397">
        <v>51.488855979999997</v>
      </c>
      <c r="Q13" s="397">
        <v>51.15879683</v>
      </c>
      <c r="R13" s="397">
        <v>49.037681290000002</v>
      </c>
      <c r="S13" s="397">
        <v>56.217021760000002</v>
      </c>
      <c r="T13" s="397">
        <v>64.278962949999993</v>
      </c>
      <c r="U13" s="397">
        <v>70.162222209999996</v>
      </c>
      <c r="V13" s="397">
        <v>70.472637000000006</v>
      </c>
      <c r="W13" s="397">
        <v>62.564259419999999</v>
      </c>
      <c r="X13" s="397">
        <v>53.774439149999999</v>
      </c>
      <c r="Y13" s="397">
        <v>49.973976370000003</v>
      </c>
      <c r="Z13" s="397">
        <v>55.336420799999999</v>
      </c>
      <c r="AA13" s="397">
        <v>55.054031850000001</v>
      </c>
      <c r="AB13" s="397">
        <v>50.802891629999998</v>
      </c>
      <c r="AC13" s="397">
        <v>51.463543739999999</v>
      </c>
      <c r="AD13" s="397">
        <v>49.274781470000001</v>
      </c>
      <c r="AE13" s="397">
        <v>54.263267949999999</v>
      </c>
      <c r="AF13" s="397">
        <v>62.83218943</v>
      </c>
      <c r="AG13" s="397">
        <v>72.729408559999996</v>
      </c>
      <c r="AH13" s="397">
        <v>76.820459349999993</v>
      </c>
      <c r="AI13" s="397">
        <v>69.149214920000006</v>
      </c>
      <c r="AJ13" s="397">
        <v>58.990481920000001</v>
      </c>
      <c r="AK13" s="397">
        <v>51.587756849999998</v>
      </c>
      <c r="AL13" s="397">
        <v>52.854954399999997</v>
      </c>
      <c r="AM13" s="397">
        <v>59.172003590000003</v>
      </c>
      <c r="AN13" s="397">
        <v>52.441210929999997</v>
      </c>
      <c r="AO13" s="397">
        <v>49.721882340000001</v>
      </c>
      <c r="AP13" s="397">
        <v>50.184429280000003</v>
      </c>
      <c r="AQ13" s="397">
        <v>57.931166500000003</v>
      </c>
      <c r="AR13" s="397">
        <v>66.065899400000006</v>
      </c>
      <c r="AS13" s="397">
        <v>71.668772680000004</v>
      </c>
      <c r="AT13" s="397">
        <v>73.682568209999999</v>
      </c>
      <c r="AU13" s="397">
        <v>66.025807999999998</v>
      </c>
      <c r="AV13" s="397">
        <v>61.95185729</v>
      </c>
      <c r="AW13" s="397">
        <v>52.772724199999999</v>
      </c>
      <c r="AX13" s="397">
        <v>54.342357329999999</v>
      </c>
      <c r="AY13" s="836">
        <v>61.959742400000003</v>
      </c>
      <c r="AZ13" s="836">
        <v>57.328557969999999</v>
      </c>
      <c r="BA13" s="836">
        <v>53.611159030000003</v>
      </c>
      <c r="BB13" s="836">
        <v>53.413882540000003</v>
      </c>
      <c r="BC13" s="836">
        <v>58.373002106000001</v>
      </c>
      <c r="BD13" s="836">
        <v>66.269996126999999</v>
      </c>
      <c r="BE13" s="401">
        <v>75.717609999999993</v>
      </c>
      <c r="BF13" s="401">
        <v>76.950550000000007</v>
      </c>
      <c r="BG13" s="401">
        <v>70.104510000000005</v>
      </c>
      <c r="BH13" s="401">
        <v>63.671680000000002</v>
      </c>
      <c r="BI13" s="401">
        <v>54.735120000000002</v>
      </c>
      <c r="BJ13" s="401">
        <v>56.462130000000002</v>
      </c>
      <c r="BK13" s="401">
        <v>62.851900000000001</v>
      </c>
      <c r="BL13" s="401">
        <v>58.956420000000001</v>
      </c>
      <c r="BM13" s="401">
        <v>57.138759999999998</v>
      </c>
      <c r="BN13" s="401">
        <v>55.825049999999997</v>
      </c>
      <c r="BO13" s="401">
        <v>65.061409999999995</v>
      </c>
      <c r="BP13" s="401">
        <v>74.355670000000003</v>
      </c>
      <c r="BQ13" s="401">
        <v>84.307850000000002</v>
      </c>
      <c r="BR13" s="401">
        <v>85.191839999999999</v>
      </c>
      <c r="BS13" s="401">
        <v>77.299850000000006</v>
      </c>
      <c r="BT13" s="401">
        <v>70.162719999999993</v>
      </c>
      <c r="BU13" s="401">
        <v>60.44641</v>
      </c>
      <c r="BV13" s="401">
        <v>62.112369999999999</v>
      </c>
    </row>
    <row r="14" spans="1:74" ht="11.05" customHeight="1" x14ac:dyDescent="0.2">
      <c r="A14" s="262" t="s">
        <v>970</v>
      </c>
      <c r="B14" s="681" t="s">
        <v>788</v>
      </c>
      <c r="C14" s="397">
        <v>22.864448400000001</v>
      </c>
      <c r="D14" s="397">
        <v>20.558169790000001</v>
      </c>
      <c r="E14" s="397">
        <v>21.33119524</v>
      </c>
      <c r="F14" s="397">
        <v>21.191101700000001</v>
      </c>
      <c r="G14" s="397">
        <v>23.40799633</v>
      </c>
      <c r="H14" s="397">
        <v>28.522769879999998</v>
      </c>
      <c r="I14" s="397">
        <v>31.076993099999999</v>
      </c>
      <c r="J14" s="397">
        <v>29.84752353</v>
      </c>
      <c r="K14" s="397">
        <v>26.055819880000001</v>
      </c>
      <c r="L14" s="397">
        <v>22.048355740000002</v>
      </c>
      <c r="M14" s="397">
        <v>20.940602219999999</v>
      </c>
      <c r="N14" s="397">
        <v>22.861521410000002</v>
      </c>
      <c r="O14" s="397">
        <v>23.613109089999998</v>
      </c>
      <c r="P14" s="397">
        <v>21.271334329999998</v>
      </c>
      <c r="Q14" s="397">
        <v>22.16789631</v>
      </c>
      <c r="R14" s="397">
        <v>21.73903404</v>
      </c>
      <c r="S14" s="397">
        <v>23.89464456</v>
      </c>
      <c r="T14" s="397">
        <v>27.59036746</v>
      </c>
      <c r="U14" s="397">
        <v>31.836720669999998</v>
      </c>
      <c r="V14" s="397">
        <v>30.688264329999999</v>
      </c>
      <c r="W14" s="397">
        <v>26.9831343</v>
      </c>
      <c r="X14" s="397">
        <v>22.94175907</v>
      </c>
      <c r="Y14" s="397">
        <v>22.001403379999999</v>
      </c>
      <c r="Z14" s="397">
        <v>24.35791751</v>
      </c>
      <c r="AA14" s="397">
        <v>24.239766840000001</v>
      </c>
      <c r="AB14" s="397">
        <v>21.851105180000001</v>
      </c>
      <c r="AC14" s="397">
        <v>22.74200312</v>
      </c>
      <c r="AD14" s="397">
        <v>21.853937309999999</v>
      </c>
      <c r="AE14" s="397">
        <v>23.87592386</v>
      </c>
      <c r="AF14" s="397">
        <v>25.27995576</v>
      </c>
      <c r="AG14" s="397">
        <v>32.694032559999997</v>
      </c>
      <c r="AH14" s="397">
        <v>31.469789049999999</v>
      </c>
      <c r="AI14" s="397">
        <v>26.160440390000002</v>
      </c>
      <c r="AJ14" s="397">
        <v>23.5890737</v>
      </c>
      <c r="AK14" s="397">
        <v>21.82553806</v>
      </c>
      <c r="AL14" s="397">
        <v>23.8122243</v>
      </c>
      <c r="AM14" s="397">
        <v>24.739074339999998</v>
      </c>
      <c r="AN14" s="397">
        <v>22.441028939999999</v>
      </c>
      <c r="AO14" s="397">
        <v>22.570995700000001</v>
      </c>
      <c r="AP14" s="397">
        <v>21.923627589999999</v>
      </c>
      <c r="AQ14" s="397">
        <v>24.60147718</v>
      </c>
      <c r="AR14" s="397">
        <v>29.451622960000002</v>
      </c>
      <c r="AS14" s="397">
        <v>33.610367699999998</v>
      </c>
      <c r="AT14" s="397">
        <v>32.556054600000003</v>
      </c>
      <c r="AU14" s="397">
        <v>28.00015956</v>
      </c>
      <c r="AV14" s="397">
        <v>25.13908189</v>
      </c>
      <c r="AW14" s="397">
        <v>22.640875739999998</v>
      </c>
      <c r="AX14" s="397">
        <v>24.04930079</v>
      </c>
      <c r="AY14" s="836">
        <v>25.395893869999998</v>
      </c>
      <c r="AZ14" s="836">
        <v>22.415426499999999</v>
      </c>
      <c r="BA14" s="836">
        <v>23.331235299999999</v>
      </c>
      <c r="BB14" s="836">
        <v>22.761296059999999</v>
      </c>
      <c r="BC14" s="836">
        <v>25.357999629999998</v>
      </c>
      <c r="BD14" s="836">
        <v>28.860003756000001</v>
      </c>
      <c r="BE14" s="401">
        <v>32.417900000000003</v>
      </c>
      <c r="BF14" s="401">
        <v>32.749409999999997</v>
      </c>
      <c r="BG14" s="401">
        <v>27.7805</v>
      </c>
      <c r="BH14" s="401">
        <v>24.796859999999999</v>
      </c>
      <c r="BI14" s="401">
        <v>22.686879999999999</v>
      </c>
      <c r="BJ14" s="401">
        <v>24.781510000000001</v>
      </c>
      <c r="BK14" s="401">
        <v>25.197900000000001</v>
      </c>
      <c r="BL14" s="401">
        <v>22.48048</v>
      </c>
      <c r="BM14" s="401">
        <v>23.699359999999999</v>
      </c>
      <c r="BN14" s="401">
        <v>23.060749999999999</v>
      </c>
      <c r="BO14" s="401">
        <v>25.675170000000001</v>
      </c>
      <c r="BP14" s="401">
        <v>29.842880000000001</v>
      </c>
      <c r="BQ14" s="401">
        <v>33.954479999999997</v>
      </c>
      <c r="BR14" s="401">
        <v>33.299720000000001</v>
      </c>
      <c r="BS14" s="401">
        <v>28.032489999999999</v>
      </c>
      <c r="BT14" s="401">
        <v>25.008870000000002</v>
      </c>
      <c r="BU14" s="401">
        <v>22.880880000000001</v>
      </c>
      <c r="BV14" s="401">
        <v>24.997140000000002</v>
      </c>
    </row>
    <row r="15" spans="1:74" ht="11.05" customHeight="1" x14ac:dyDescent="0.2">
      <c r="A15" s="262" t="s">
        <v>971</v>
      </c>
      <c r="B15" s="681" t="s">
        <v>972</v>
      </c>
      <c r="C15" s="397">
        <v>31.469344199999998</v>
      </c>
      <c r="D15" s="397">
        <v>28.563137220000002</v>
      </c>
      <c r="E15" s="397">
        <v>33.935256340000002</v>
      </c>
      <c r="F15" s="397">
        <v>26.435921990000001</v>
      </c>
      <c r="G15" s="397">
        <v>29.234760510000001</v>
      </c>
      <c r="H15" s="397">
        <v>33.911278930000002</v>
      </c>
      <c r="I15" s="397">
        <v>38.05901574</v>
      </c>
      <c r="J15" s="397">
        <v>37.990281359999997</v>
      </c>
      <c r="K15" s="397">
        <v>34.248257379999998</v>
      </c>
      <c r="L15" s="397">
        <v>31.532458890000001</v>
      </c>
      <c r="M15" s="397">
        <v>30.27043943</v>
      </c>
      <c r="N15" s="397">
        <v>33.933586060000003</v>
      </c>
      <c r="O15" s="397">
        <v>34.741069289999999</v>
      </c>
      <c r="P15" s="397">
        <v>29.192845510000001</v>
      </c>
      <c r="Q15" s="397">
        <v>32.55102995</v>
      </c>
      <c r="R15" s="397">
        <v>30.10539447</v>
      </c>
      <c r="S15" s="397">
        <v>30.07199018</v>
      </c>
      <c r="T15" s="397">
        <v>32.521636229999999</v>
      </c>
      <c r="U15" s="397">
        <v>36.237569059999998</v>
      </c>
      <c r="V15" s="397">
        <v>40.115421040000001</v>
      </c>
      <c r="W15" s="397">
        <v>37.039209239999998</v>
      </c>
      <c r="X15" s="397">
        <v>32.354657060000001</v>
      </c>
      <c r="Y15" s="397">
        <v>30.681157370000001</v>
      </c>
      <c r="Z15" s="397">
        <v>33.481373589999997</v>
      </c>
      <c r="AA15" s="397">
        <v>34.726282920000003</v>
      </c>
      <c r="AB15" s="397">
        <v>30.289797350000001</v>
      </c>
      <c r="AC15" s="397">
        <v>33.219393930000003</v>
      </c>
      <c r="AD15" s="397">
        <v>28.14654599</v>
      </c>
      <c r="AE15" s="397">
        <v>29.542860829999999</v>
      </c>
      <c r="AF15" s="397">
        <v>30.484069000000002</v>
      </c>
      <c r="AG15" s="397">
        <v>35.065682870000003</v>
      </c>
      <c r="AH15" s="397">
        <v>37.571488010000003</v>
      </c>
      <c r="AI15" s="397">
        <v>33.387443820000001</v>
      </c>
      <c r="AJ15" s="397">
        <v>31.68726401</v>
      </c>
      <c r="AK15" s="397">
        <v>30.68883095</v>
      </c>
      <c r="AL15" s="397">
        <v>32.208384359999997</v>
      </c>
      <c r="AM15" s="397">
        <v>34.78506058</v>
      </c>
      <c r="AN15" s="397">
        <v>30.535419739999998</v>
      </c>
      <c r="AO15" s="397">
        <v>30.44740496</v>
      </c>
      <c r="AP15" s="397">
        <v>29.126217520000001</v>
      </c>
      <c r="AQ15" s="397">
        <v>29.148348330000001</v>
      </c>
      <c r="AR15" s="397">
        <v>31.285824980000001</v>
      </c>
      <c r="AS15" s="397">
        <v>38.267388130000001</v>
      </c>
      <c r="AT15" s="397">
        <v>37.920811039999997</v>
      </c>
      <c r="AU15" s="397">
        <v>34.292922910000001</v>
      </c>
      <c r="AV15" s="397">
        <v>33.400223240000003</v>
      </c>
      <c r="AW15" s="397">
        <v>30.178492250000001</v>
      </c>
      <c r="AX15" s="397">
        <v>34.115562850000003</v>
      </c>
      <c r="AY15" s="836">
        <v>35.424198169999997</v>
      </c>
      <c r="AZ15" s="836">
        <v>31.002465170000001</v>
      </c>
      <c r="BA15" s="836">
        <v>31.129281160000001</v>
      </c>
      <c r="BB15" s="836">
        <v>28.961526920000001</v>
      </c>
      <c r="BC15" s="836">
        <v>30.379998781000001</v>
      </c>
      <c r="BD15" s="836">
        <v>32.040011772</v>
      </c>
      <c r="BE15" s="401">
        <v>36.006410000000002</v>
      </c>
      <c r="BF15" s="401">
        <v>37.280369999999998</v>
      </c>
      <c r="BG15" s="401">
        <v>34.847180000000002</v>
      </c>
      <c r="BH15" s="401">
        <v>33.257359999999998</v>
      </c>
      <c r="BI15" s="401">
        <v>29.64085</v>
      </c>
      <c r="BJ15" s="401">
        <v>34.555239999999998</v>
      </c>
      <c r="BK15" s="401">
        <v>35.269680000000001</v>
      </c>
      <c r="BL15" s="401">
        <v>30.84789</v>
      </c>
      <c r="BM15" s="401">
        <v>30.833639999999999</v>
      </c>
      <c r="BN15" s="401">
        <v>28.860779999999998</v>
      </c>
      <c r="BO15" s="401">
        <v>30.374649999999999</v>
      </c>
      <c r="BP15" s="401">
        <v>32.407940000000004</v>
      </c>
      <c r="BQ15" s="401">
        <v>36.936660000000003</v>
      </c>
      <c r="BR15" s="401">
        <v>37.782919999999997</v>
      </c>
      <c r="BS15" s="401">
        <v>34.82497</v>
      </c>
      <c r="BT15" s="401">
        <v>33.272080000000003</v>
      </c>
      <c r="BU15" s="401">
        <v>29.604600000000001</v>
      </c>
      <c r="BV15" s="401">
        <v>34.514609999999998</v>
      </c>
    </row>
    <row r="16" spans="1:74" ht="11.25" customHeight="1" x14ac:dyDescent="0.2">
      <c r="A16" s="262" t="s">
        <v>973</v>
      </c>
      <c r="B16" s="681" t="s">
        <v>974</v>
      </c>
      <c r="C16" s="397">
        <v>1.26681786</v>
      </c>
      <c r="D16" s="397">
        <v>1.14554044</v>
      </c>
      <c r="E16" s="397">
        <v>1.2487043900000001</v>
      </c>
      <c r="F16" s="397">
        <v>1.17650777</v>
      </c>
      <c r="G16" s="397">
        <v>1.21440569</v>
      </c>
      <c r="H16" s="397">
        <v>1.19536153</v>
      </c>
      <c r="I16" s="397">
        <v>1.2568445100000001</v>
      </c>
      <c r="J16" s="397">
        <v>1.2770840299999999</v>
      </c>
      <c r="K16" s="397">
        <v>1.2195703</v>
      </c>
      <c r="L16" s="397">
        <v>1.2687694199999999</v>
      </c>
      <c r="M16" s="397">
        <v>1.2948821699999999</v>
      </c>
      <c r="N16" s="397">
        <v>1.3413329599999999</v>
      </c>
      <c r="O16" s="397">
        <v>1.3073351900000001</v>
      </c>
      <c r="P16" s="397">
        <v>1.1637704099999999</v>
      </c>
      <c r="Q16" s="397">
        <v>1.2613754100000001</v>
      </c>
      <c r="R16" s="397">
        <v>1.1950009399999999</v>
      </c>
      <c r="S16" s="397">
        <v>1.2191797</v>
      </c>
      <c r="T16" s="397">
        <v>1.1919244200000001</v>
      </c>
      <c r="U16" s="397">
        <v>1.2525530300000001</v>
      </c>
      <c r="V16" s="397">
        <v>1.2826227100000001</v>
      </c>
      <c r="W16" s="397">
        <v>1.26132939</v>
      </c>
      <c r="X16" s="397">
        <v>1.3009800199999999</v>
      </c>
      <c r="Y16" s="397">
        <v>1.2779256800000001</v>
      </c>
      <c r="Z16" s="397">
        <v>1.3271981100000001</v>
      </c>
      <c r="AA16" s="397">
        <v>1.3180246</v>
      </c>
      <c r="AB16" s="397">
        <v>1.1480056300000001</v>
      </c>
      <c r="AC16" s="397">
        <v>1.2606170800000001</v>
      </c>
      <c r="AD16" s="397">
        <v>1.2099746199999999</v>
      </c>
      <c r="AE16" s="397">
        <v>1.1993754000000001</v>
      </c>
      <c r="AF16" s="397">
        <v>1.17612483</v>
      </c>
      <c r="AG16" s="397">
        <v>1.25748255</v>
      </c>
      <c r="AH16" s="397">
        <v>1.2733618600000001</v>
      </c>
      <c r="AI16" s="397">
        <v>1.2299131800000001</v>
      </c>
      <c r="AJ16" s="397">
        <v>1.2879744200000001</v>
      </c>
      <c r="AK16" s="397">
        <v>1.2714599799999999</v>
      </c>
      <c r="AL16" s="397">
        <v>1.31953583</v>
      </c>
      <c r="AM16" s="397">
        <v>1.30217114</v>
      </c>
      <c r="AN16" s="397">
        <v>1.2124793599999999</v>
      </c>
      <c r="AO16" s="397">
        <v>1.22653163</v>
      </c>
      <c r="AP16" s="397">
        <v>1.1732562499999999</v>
      </c>
      <c r="AQ16" s="397">
        <v>1.1971836499999999</v>
      </c>
      <c r="AR16" s="397">
        <v>1.1942299199999999</v>
      </c>
      <c r="AS16" s="397">
        <v>1.2434687600000001</v>
      </c>
      <c r="AT16" s="397">
        <v>1.2799301999999999</v>
      </c>
      <c r="AU16" s="397">
        <v>1.26642272</v>
      </c>
      <c r="AV16" s="397">
        <v>1.29235838</v>
      </c>
      <c r="AW16" s="397">
        <v>1.2866151800000001</v>
      </c>
      <c r="AX16" s="397">
        <v>1.32450237</v>
      </c>
      <c r="AY16" s="836">
        <v>1.31841491</v>
      </c>
      <c r="AZ16" s="836">
        <v>1.1647233299999999</v>
      </c>
      <c r="BA16" s="836">
        <v>1.2620172700000001</v>
      </c>
      <c r="BB16" s="836">
        <v>1.21136347</v>
      </c>
      <c r="BC16" s="836">
        <v>1.21984442</v>
      </c>
      <c r="BD16" s="836">
        <v>1.212189</v>
      </c>
      <c r="BE16" s="401">
        <v>1.261749</v>
      </c>
      <c r="BF16" s="401">
        <v>1.286257</v>
      </c>
      <c r="BG16" s="401">
        <v>1.2701549999999999</v>
      </c>
      <c r="BH16" s="401">
        <v>1.2988150000000001</v>
      </c>
      <c r="BI16" s="401">
        <v>1.2919609999999999</v>
      </c>
      <c r="BJ16" s="401">
        <v>1.327521</v>
      </c>
      <c r="BK16" s="401">
        <v>1.3125640000000001</v>
      </c>
      <c r="BL16" s="401">
        <v>1.168725</v>
      </c>
      <c r="BM16" s="401">
        <v>1.2520720000000001</v>
      </c>
      <c r="BN16" s="401">
        <v>1.2063680000000001</v>
      </c>
      <c r="BO16" s="401">
        <v>1.213314</v>
      </c>
      <c r="BP16" s="401">
        <v>1.204453</v>
      </c>
      <c r="BQ16" s="401">
        <v>1.252254</v>
      </c>
      <c r="BR16" s="401">
        <v>1.276076</v>
      </c>
      <c r="BS16" s="401">
        <v>1.259709</v>
      </c>
      <c r="BT16" s="401">
        <v>1.2880590000000001</v>
      </c>
      <c r="BU16" s="401">
        <v>1.281266</v>
      </c>
      <c r="BV16" s="401">
        <v>1.3168899999999999</v>
      </c>
    </row>
    <row r="17" spans="1:74" ht="11.05" customHeight="1" x14ac:dyDescent="0.2">
      <c r="A17" s="262"/>
      <c r="B17" s="42"/>
      <c r="C17" s="396"/>
      <c r="D17" s="396"/>
      <c r="E17" s="396"/>
      <c r="F17" s="396"/>
      <c r="G17" s="396"/>
      <c r="H17" s="396"/>
      <c r="I17" s="396"/>
      <c r="J17" s="396"/>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396"/>
      <c r="AK17" s="396"/>
      <c r="AL17" s="396"/>
      <c r="AM17" s="396"/>
      <c r="AN17" s="396"/>
      <c r="AO17" s="396"/>
      <c r="AP17" s="396"/>
      <c r="AQ17" s="396"/>
      <c r="AR17" s="396"/>
      <c r="AS17" s="396"/>
      <c r="AT17" s="396"/>
      <c r="AU17" s="396"/>
      <c r="AV17" s="396"/>
      <c r="AW17" s="396"/>
      <c r="AX17" s="396"/>
      <c r="AY17" s="862"/>
      <c r="AZ17" s="862"/>
      <c r="BA17" s="862"/>
      <c r="BB17" s="862"/>
      <c r="BC17" s="862"/>
      <c r="BD17" s="908"/>
      <c r="BE17" s="804"/>
      <c r="BF17" s="804"/>
      <c r="BG17" s="804"/>
      <c r="BH17" s="804"/>
      <c r="BI17" s="400"/>
      <c r="BJ17" s="400"/>
      <c r="BK17" s="400"/>
      <c r="BL17" s="400"/>
      <c r="BM17" s="400"/>
      <c r="BN17" s="400"/>
      <c r="BO17" s="400"/>
      <c r="BP17" s="400"/>
      <c r="BQ17" s="400"/>
      <c r="BR17" s="400"/>
      <c r="BS17" s="400"/>
      <c r="BT17" s="400"/>
      <c r="BU17" s="400"/>
      <c r="BV17" s="400"/>
    </row>
    <row r="18" spans="1:74" s="42" customFormat="1" ht="11.05" customHeight="1" x14ac:dyDescent="0.2">
      <c r="A18" s="405" t="s">
        <v>905</v>
      </c>
      <c r="B18" s="683" t="s">
        <v>906</v>
      </c>
      <c r="C18" s="250">
        <v>136.68235149</v>
      </c>
      <c r="D18" s="250">
        <v>126.54955735999999</v>
      </c>
      <c r="E18" s="250">
        <v>114.37398007</v>
      </c>
      <c r="F18" s="250">
        <v>93.890880019999997</v>
      </c>
      <c r="G18" s="250">
        <v>101.16029415</v>
      </c>
      <c r="H18" s="250">
        <v>132.15348567000001</v>
      </c>
      <c r="I18" s="250">
        <v>154.49457176000001</v>
      </c>
      <c r="J18" s="250">
        <v>157.79177211000001</v>
      </c>
      <c r="K18" s="250">
        <v>131.11130374000001</v>
      </c>
      <c r="L18" s="250">
        <v>103.99221442</v>
      </c>
      <c r="M18" s="250">
        <v>100.59096642</v>
      </c>
      <c r="N18" s="250">
        <v>117.69550511</v>
      </c>
      <c r="O18" s="250">
        <v>140.50406917999999</v>
      </c>
      <c r="P18" s="250">
        <v>125.34230287</v>
      </c>
      <c r="Q18" s="250">
        <v>111.43858992</v>
      </c>
      <c r="R18" s="250">
        <v>97.431844069999997</v>
      </c>
      <c r="S18" s="250">
        <v>110.07073411</v>
      </c>
      <c r="T18" s="250">
        <v>136.31028785999999</v>
      </c>
      <c r="U18" s="250">
        <v>164.27657787999999</v>
      </c>
      <c r="V18" s="250">
        <v>160.27146691999999</v>
      </c>
      <c r="W18" s="250">
        <v>129.24131835</v>
      </c>
      <c r="X18" s="250">
        <v>99.792191209999999</v>
      </c>
      <c r="Y18" s="250">
        <v>103.15207773</v>
      </c>
      <c r="Z18" s="250">
        <v>131.40170252999999</v>
      </c>
      <c r="AA18" s="250">
        <v>131.63774264</v>
      </c>
      <c r="AB18" s="250">
        <v>112.10518084</v>
      </c>
      <c r="AC18" s="250">
        <v>110.41692320999999</v>
      </c>
      <c r="AD18" s="250">
        <v>96.195859609999999</v>
      </c>
      <c r="AE18" s="250">
        <v>100.23051298999999</v>
      </c>
      <c r="AF18" s="250">
        <v>121.31961101</v>
      </c>
      <c r="AG18" s="250">
        <v>159.71483354</v>
      </c>
      <c r="AH18" s="250">
        <v>161.46019195</v>
      </c>
      <c r="AI18" s="250">
        <v>132.80700633999999</v>
      </c>
      <c r="AJ18" s="250">
        <v>103.3137742</v>
      </c>
      <c r="AK18" s="250">
        <v>101.90658738</v>
      </c>
      <c r="AL18" s="250">
        <v>118.91696047000001</v>
      </c>
      <c r="AM18" s="250">
        <v>142.94754576</v>
      </c>
      <c r="AN18" s="250">
        <v>116.11035056999999</v>
      </c>
      <c r="AO18" s="250">
        <v>102.62490212</v>
      </c>
      <c r="AP18" s="250">
        <v>95.053382330000005</v>
      </c>
      <c r="AQ18" s="250">
        <v>107.86178649999999</v>
      </c>
      <c r="AR18" s="250">
        <v>139.14905052</v>
      </c>
      <c r="AS18" s="250">
        <v>165.59214327999999</v>
      </c>
      <c r="AT18" s="250">
        <v>159.64342134</v>
      </c>
      <c r="AU18" s="250">
        <v>128.32574782</v>
      </c>
      <c r="AV18" s="250">
        <v>106.87435782999999</v>
      </c>
      <c r="AW18" s="250">
        <v>99.355725800000002</v>
      </c>
      <c r="AX18" s="250">
        <v>126.06845674</v>
      </c>
      <c r="AY18" s="861">
        <v>152.64799196000001</v>
      </c>
      <c r="AZ18" s="861">
        <v>127.79732054999999</v>
      </c>
      <c r="BA18" s="861">
        <v>109.1762854</v>
      </c>
      <c r="BB18" s="861">
        <v>97.467695300000003</v>
      </c>
      <c r="BC18" s="861">
        <v>104.4639322</v>
      </c>
      <c r="BD18" s="861">
        <v>135.94727965999999</v>
      </c>
      <c r="BE18" s="407">
        <v>161.00659999999999</v>
      </c>
      <c r="BF18" s="407">
        <v>162.08449999999999</v>
      </c>
      <c r="BG18" s="407">
        <v>130.02350000000001</v>
      </c>
      <c r="BH18" s="407">
        <v>106.8917</v>
      </c>
      <c r="BI18" s="407">
        <v>101.5891</v>
      </c>
      <c r="BJ18" s="407">
        <v>128.36750000000001</v>
      </c>
      <c r="BK18" s="407">
        <v>140.07589999999999</v>
      </c>
      <c r="BL18" s="407">
        <v>119.50530000000001</v>
      </c>
      <c r="BM18" s="407">
        <v>111.2829</v>
      </c>
      <c r="BN18" s="407">
        <v>98.668509999999998</v>
      </c>
      <c r="BO18" s="407">
        <v>105.1602</v>
      </c>
      <c r="BP18" s="407">
        <v>135.5924</v>
      </c>
      <c r="BQ18" s="407">
        <v>167.73910000000001</v>
      </c>
      <c r="BR18" s="407">
        <v>165.85419999999999</v>
      </c>
      <c r="BS18" s="407">
        <v>130.40430000000001</v>
      </c>
      <c r="BT18" s="407">
        <v>107.1238</v>
      </c>
      <c r="BU18" s="407">
        <v>101.622</v>
      </c>
      <c r="BV18" s="407">
        <v>128.25239999999999</v>
      </c>
    </row>
    <row r="19" spans="1:74" ht="11.05" customHeight="1" x14ac:dyDescent="0.2">
      <c r="A19" s="262" t="s">
        <v>975</v>
      </c>
      <c r="B19" s="681" t="s">
        <v>774</v>
      </c>
      <c r="C19" s="397">
        <v>4.6696076599999996</v>
      </c>
      <c r="D19" s="397">
        <v>4.2965727899999999</v>
      </c>
      <c r="E19" s="397">
        <v>3.9359127300000001</v>
      </c>
      <c r="F19" s="397">
        <v>3.3493628599999998</v>
      </c>
      <c r="G19" s="397">
        <v>3.1944030200000002</v>
      </c>
      <c r="H19" s="397">
        <v>4.2510449699999997</v>
      </c>
      <c r="I19" s="397">
        <v>4.6606535600000001</v>
      </c>
      <c r="J19" s="397">
        <v>4.9628409800000002</v>
      </c>
      <c r="K19" s="397">
        <v>4.2913408100000003</v>
      </c>
      <c r="L19" s="397">
        <v>3.3258596800000002</v>
      </c>
      <c r="M19" s="397">
        <v>3.46888577</v>
      </c>
      <c r="N19" s="397">
        <v>4.1911112399999997</v>
      </c>
      <c r="O19" s="397">
        <v>4.8329048300000004</v>
      </c>
      <c r="P19" s="397">
        <v>4.3054023700000004</v>
      </c>
      <c r="Q19" s="397">
        <v>3.9777455800000001</v>
      </c>
      <c r="R19" s="397">
        <v>3.5102551900000001</v>
      </c>
      <c r="S19" s="397">
        <v>3.41191639</v>
      </c>
      <c r="T19" s="397">
        <v>3.6095034500000001</v>
      </c>
      <c r="U19" s="397">
        <v>4.8394245800000002</v>
      </c>
      <c r="V19" s="397">
        <v>5.1874436299999998</v>
      </c>
      <c r="W19" s="397">
        <v>3.9148201</v>
      </c>
      <c r="X19" s="397">
        <v>3.2861362299999999</v>
      </c>
      <c r="Y19" s="397">
        <v>3.3926311299999998</v>
      </c>
      <c r="Z19" s="397">
        <v>4.1835965599999998</v>
      </c>
      <c r="AA19" s="397">
        <v>4.4079490100000003</v>
      </c>
      <c r="AB19" s="397">
        <v>3.9818522700000001</v>
      </c>
      <c r="AC19" s="397">
        <v>3.8611461600000001</v>
      </c>
      <c r="AD19" s="397">
        <v>3.2383502399999999</v>
      </c>
      <c r="AE19" s="397">
        <v>3.0922194599999999</v>
      </c>
      <c r="AF19" s="397">
        <v>3.4515094300000002</v>
      </c>
      <c r="AG19" s="397">
        <v>5.0172512100000004</v>
      </c>
      <c r="AH19" s="397">
        <v>4.6741163200000004</v>
      </c>
      <c r="AI19" s="397">
        <v>4.0709217899999999</v>
      </c>
      <c r="AJ19" s="397">
        <v>3.26849714</v>
      </c>
      <c r="AK19" s="397">
        <v>3.5331312399999999</v>
      </c>
      <c r="AL19" s="397">
        <v>4.0673117200000002</v>
      </c>
      <c r="AM19" s="397">
        <v>4.6233180999999997</v>
      </c>
      <c r="AN19" s="397">
        <v>4.1667774099999999</v>
      </c>
      <c r="AO19" s="397">
        <v>3.9222071999999999</v>
      </c>
      <c r="AP19" s="397">
        <v>3.5169318700000001</v>
      </c>
      <c r="AQ19" s="397">
        <v>3.4063248499999998</v>
      </c>
      <c r="AR19" s="397">
        <v>3.9727327899999998</v>
      </c>
      <c r="AS19" s="397">
        <v>5.1400190300000004</v>
      </c>
      <c r="AT19" s="397">
        <v>4.6918103799999997</v>
      </c>
      <c r="AU19" s="397">
        <v>3.6130450500000002</v>
      </c>
      <c r="AV19" s="397">
        <v>3.3476805000000001</v>
      </c>
      <c r="AW19" s="397">
        <v>3.4071246799999999</v>
      </c>
      <c r="AX19" s="397">
        <v>4.3628309400000003</v>
      </c>
      <c r="AY19" s="836">
        <v>4.94646439</v>
      </c>
      <c r="AZ19" s="836">
        <v>4.4922370999999996</v>
      </c>
      <c r="BA19" s="836">
        <v>3.98373716</v>
      </c>
      <c r="BB19" s="836">
        <v>3.5282212899999998</v>
      </c>
      <c r="BC19" s="836">
        <v>3.3895384265000001</v>
      </c>
      <c r="BD19" s="836">
        <v>4.0040085736000002</v>
      </c>
      <c r="BE19" s="401">
        <v>4.9478330000000001</v>
      </c>
      <c r="BF19" s="401">
        <v>4.9147689999999997</v>
      </c>
      <c r="BG19" s="401">
        <v>3.8104460000000002</v>
      </c>
      <c r="BH19" s="401">
        <v>3.4015550000000001</v>
      </c>
      <c r="BI19" s="401">
        <v>3.4897109999999998</v>
      </c>
      <c r="BJ19" s="401">
        <v>4.3001189999999996</v>
      </c>
      <c r="BK19" s="401">
        <v>4.7027400000000004</v>
      </c>
      <c r="BL19" s="401">
        <v>4.2737679999999996</v>
      </c>
      <c r="BM19" s="401">
        <v>3.9937830000000001</v>
      </c>
      <c r="BN19" s="401">
        <v>3.5905659999999999</v>
      </c>
      <c r="BO19" s="401">
        <v>3.4326829999999999</v>
      </c>
      <c r="BP19" s="401">
        <v>3.8276500000000002</v>
      </c>
      <c r="BQ19" s="401">
        <v>4.9887670000000002</v>
      </c>
      <c r="BR19" s="401">
        <v>5.0394310000000004</v>
      </c>
      <c r="BS19" s="401">
        <v>3.8436789999999998</v>
      </c>
      <c r="BT19" s="401">
        <v>3.4216169999999999</v>
      </c>
      <c r="BU19" s="401">
        <v>3.505055</v>
      </c>
      <c r="BV19" s="401">
        <v>4.3160400000000001</v>
      </c>
    </row>
    <row r="20" spans="1:74" ht="11.05" customHeight="1" x14ac:dyDescent="0.2">
      <c r="A20" s="262" t="s">
        <v>976</v>
      </c>
      <c r="B20" s="682" t="s">
        <v>776</v>
      </c>
      <c r="C20" s="397">
        <v>13.05314972</v>
      </c>
      <c r="D20" s="397">
        <v>11.91468061</v>
      </c>
      <c r="E20" s="397">
        <v>10.87397182</v>
      </c>
      <c r="F20" s="397">
        <v>8.8696567799999997</v>
      </c>
      <c r="G20" s="397">
        <v>9.0338431400000001</v>
      </c>
      <c r="H20" s="397">
        <v>12.33202936</v>
      </c>
      <c r="I20" s="397">
        <v>14.75280169</v>
      </c>
      <c r="J20" s="397">
        <v>14.96086575</v>
      </c>
      <c r="K20" s="397">
        <v>11.99280811</v>
      </c>
      <c r="L20" s="397">
        <v>9.2355291600000005</v>
      </c>
      <c r="M20" s="397">
        <v>9.7316635700000003</v>
      </c>
      <c r="N20" s="397">
        <v>11.441429279999999</v>
      </c>
      <c r="O20" s="397">
        <v>13.575983219999999</v>
      </c>
      <c r="P20" s="397">
        <v>11.73578451</v>
      </c>
      <c r="Q20" s="397">
        <v>10.6264126</v>
      </c>
      <c r="R20" s="397">
        <v>9.1255836899999991</v>
      </c>
      <c r="S20" s="397">
        <v>9.3802762099999999</v>
      </c>
      <c r="T20" s="397">
        <v>11.433852160000001</v>
      </c>
      <c r="U20" s="397">
        <v>15.30224812</v>
      </c>
      <c r="V20" s="397">
        <v>15.59741092</v>
      </c>
      <c r="W20" s="397">
        <v>11.629279329999999</v>
      </c>
      <c r="X20" s="397">
        <v>8.7896072000000007</v>
      </c>
      <c r="Y20" s="397">
        <v>9.29570556</v>
      </c>
      <c r="Z20" s="397">
        <v>12.21067964</v>
      </c>
      <c r="AA20" s="397">
        <v>12.053750640000001</v>
      </c>
      <c r="AB20" s="397">
        <v>10.51791989</v>
      </c>
      <c r="AC20" s="397">
        <v>10.567845650000001</v>
      </c>
      <c r="AD20" s="397">
        <v>8.6231642700000002</v>
      </c>
      <c r="AE20" s="397">
        <v>8.6866814399999992</v>
      </c>
      <c r="AF20" s="397">
        <v>10.13928376</v>
      </c>
      <c r="AG20" s="397">
        <v>14.854679000000001</v>
      </c>
      <c r="AH20" s="397">
        <v>13.709516819999999</v>
      </c>
      <c r="AI20" s="397">
        <v>11.51515442</v>
      </c>
      <c r="AJ20" s="397">
        <v>9.0601458899999994</v>
      </c>
      <c r="AK20" s="397">
        <v>9.6250589600000005</v>
      </c>
      <c r="AL20" s="397">
        <v>11.5025713</v>
      </c>
      <c r="AM20" s="397">
        <v>12.688664060000001</v>
      </c>
      <c r="AN20" s="397">
        <v>11.03896022</v>
      </c>
      <c r="AO20" s="397">
        <v>9.9659419899999993</v>
      </c>
      <c r="AP20" s="397">
        <v>9.0976891299999991</v>
      </c>
      <c r="AQ20" s="397">
        <v>9.1185099300000001</v>
      </c>
      <c r="AR20" s="397">
        <v>12.36624364</v>
      </c>
      <c r="AS20" s="397">
        <v>16.315395479999999</v>
      </c>
      <c r="AT20" s="397">
        <v>14.569287510000001</v>
      </c>
      <c r="AU20" s="397">
        <v>10.31499839</v>
      </c>
      <c r="AV20" s="397">
        <v>8.6949396799999992</v>
      </c>
      <c r="AW20" s="397">
        <v>9.0456048100000004</v>
      </c>
      <c r="AX20" s="397">
        <v>12.083652600000001</v>
      </c>
      <c r="AY20" s="836">
        <v>14.157351970000001</v>
      </c>
      <c r="AZ20" s="836">
        <v>12.159507359999999</v>
      </c>
      <c r="BA20" s="836">
        <v>10.605299779999999</v>
      </c>
      <c r="BB20" s="836">
        <v>8.9432338399999995</v>
      </c>
      <c r="BC20" s="836">
        <v>8.8107664762999995</v>
      </c>
      <c r="BD20" s="836">
        <v>12.245358853999999</v>
      </c>
      <c r="BE20" s="401">
        <v>15.648389999999999</v>
      </c>
      <c r="BF20" s="401">
        <v>14.99915</v>
      </c>
      <c r="BG20" s="401">
        <v>10.87546</v>
      </c>
      <c r="BH20" s="401">
        <v>8.8948590000000003</v>
      </c>
      <c r="BI20" s="401">
        <v>9.3081449999999997</v>
      </c>
      <c r="BJ20" s="401">
        <v>11.83972</v>
      </c>
      <c r="BK20" s="401">
        <v>13.144500000000001</v>
      </c>
      <c r="BL20" s="401">
        <v>11.493119999999999</v>
      </c>
      <c r="BM20" s="401">
        <v>10.77866</v>
      </c>
      <c r="BN20" s="401">
        <v>9.1374980000000008</v>
      </c>
      <c r="BO20" s="401">
        <v>8.9282109999999992</v>
      </c>
      <c r="BP20" s="401">
        <v>11.719709999999999</v>
      </c>
      <c r="BQ20" s="401">
        <v>15.89775</v>
      </c>
      <c r="BR20" s="401">
        <v>15.452579999999999</v>
      </c>
      <c r="BS20" s="401">
        <v>10.926550000000001</v>
      </c>
      <c r="BT20" s="401">
        <v>8.9182860000000002</v>
      </c>
      <c r="BU20" s="401">
        <v>9.3241510000000005</v>
      </c>
      <c r="BV20" s="401">
        <v>11.855079999999999</v>
      </c>
    </row>
    <row r="21" spans="1:74" ht="11.05" customHeight="1" x14ac:dyDescent="0.2">
      <c r="A21" s="262" t="s">
        <v>977</v>
      </c>
      <c r="B21" s="681" t="s">
        <v>961</v>
      </c>
      <c r="C21" s="397">
        <v>18.037086039999998</v>
      </c>
      <c r="D21" s="397">
        <v>17.545620750000001</v>
      </c>
      <c r="E21" s="397">
        <v>14.42360017</v>
      </c>
      <c r="F21" s="397">
        <v>12.22063254</v>
      </c>
      <c r="G21" s="397">
        <v>12.972647820000001</v>
      </c>
      <c r="H21" s="397">
        <v>17.782269150000001</v>
      </c>
      <c r="I21" s="397">
        <v>19.67947903</v>
      </c>
      <c r="J21" s="397">
        <v>21.155962590000001</v>
      </c>
      <c r="K21" s="397">
        <v>15.268629819999999</v>
      </c>
      <c r="L21" s="397">
        <v>13.143316970000001</v>
      </c>
      <c r="M21" s="397">
        <v>13.90108603</v>
      </c>
      <c r="N21" s="397">
        <v>16.058047070000001</v>
      </c>
      <c r="O21" s="397">
        <v>19.087698410000002</v>
      </c>
      <c r="P21" s="397">
        <v>16.646109899999999</v>
      </c>
      <c r="Q21" s="397">
        <v>14.881576219999999</v>
      </c>
      <c r="R21" s="397">
        <v>12.717495899999999</v>
      </c>
      <c r="S21" s="397">
        <v>13.75035883</v>
      </c>
      <c r="T21" s="397">
        <v>17.117122999999999</v>
      </c>
      <c r="U21" s="397">
        <v>20.474227689999999</v>
      </c>
      <c r="V21" s="397">
        <v>19.424876359999999</v>
      </c>
      <c r="W21" s="397">
        <v>14.729913760000001</v>
      </c>
      <c r="X21" s="397">
        <v>11.87844396</v>
      </c>
      <c r="Y21" s="397">
        <v>13.41658357</v>
      </c>
      <c r="Z21" s="397">
        <v>17.64840049</v>
      </c>
      <c r="AA21" s="397">
        <v>16.907525419999999</v>
      </c>
      <c r="AB21" s="397">
        <v>14.54268682</v>
      </c>
      <c r="AC21" s="397">
        <v>14.806650830000001</v>
      </c>
      <c r="AD21" s="397">
        <v>12.171921960000001</v>
      </c>
      <c r="AE21" s="397">
        <v>12.380638129999999</v>
      </c>
      <c r="AF21" s="397">
        <v>15.02054822</v>
      </c>
      <c r="AG21" s="397">
        <v>19.304691479999999</v>
      </c>
      <c r="AH21" s="397">
        <v>18.31551043</v>
      </c>
      <c r="AI21" s="397">
        <v>14.590996710000001</v>
      </c>
      <c r="AJ21" s="397">
        <v>12.590401740000001</v>
      </c>
      <c r="AK21" s="397">
        <v>13.38279616</v>
      </c>
      <c r="AL21" s="397">
        <v>15.51073813</v>
      </c>
      <c r="AM21" s="397">
        <v>18.474003239999998</v>
      </c>
      <c r="AN21" s="397">
        <v>14.851593299999999</v>
      </c>
      <c r="AO21" s="397">
        <v>13.550057969999999</v>
      </c>
      <c r="AP21" s="397">
        <v>12.19916171</v>
      </c>
      <c r="AQ21" s="397">
        <v>13.53851146</v>
      </c>
      <c r="AR21" s="397">
        <v>17.681394399999999</v>
      </c>
      <c r="AS21" s="397">
        <v>20.001766960000001</v>
      </c>
      <c r="AT21" s="397">
        <v>19.520308010000001</v>
      </c>
      <c r="AU21" s="397">
        <v>14.97411874</v>
      </c>
      <c r="AV21" s="397">
        <v>12.17264439</v>
      </c>
      <c r="AW21" s="397">
        <v>12.459310220000001</v>
      </c>
      <c r="AX21" s="397">
        <v>17.007849830000001</v>
      </c>
      <c r="AY21" s="836">
        <v>19.658679759999998</v>
      </c>
      <c r="AZ21" s="836">
        <v>16.753008000000001</v>
      </c>
      <c r="BA21" s="836">
        <v>14.36922796</v>
      </c>
      <c r="BB21" s="836">
        <v>12.232290920000001</v>
      </c>
      <c r="BC21" s="836">
        <v>12.301036225000001</v>
      </c>
      <c r="BD21" s="836">
        <v>17.706119812000001</v>
      </c>
      <c r="BE21" s="401">
        <v>21.536819999999999</v>
      </c>
      <c r="BF21" s="401">
        <v>20.219180000000001</v>
      </c>
      <c r="BG21" s="401">
        <v>14.530290000000001</v>
      </c>
      <c r="BH21" s="401">
        <v>12.27144</v>
      </c>
      <c r="BI21" s="401">
        <v>12.97064</v>
      </c>
      <c r="BJ21" s="401">
        <v>17.111719999999998</v>
      </c>
      <c r="BK21" s="401">
        <v>18.412510000000001</v>
      </c>
      <c r="BL21" s="401">
        <v>15.8675</v>
      </c>
      <c r="BM21" s="401">
        <v>14.7479</v>
      </c>
      <c r="BN21" s="401">
        <v>12.336639999999999</v>
      </c>
      <c r="BO21" s="401">
        <v>12.60445</v>
      </c>
      <c r="BP21" s="401">
        <v>16.720230000000001</v>
      </c>
      <c r="BQ21" s="401">
        <v>21.330020000000001</v>
      </c>
      <c r="BR21" s="401">
        <v>20.212119999999999</v>
      </c>
      <c r="BS21" s="401">
        <v>14.515140000000001</v>
      </c>
      <c r="BT21" s="401">
        <v>12.257160000000001</v>
      </c>
      <c r="BU21" s="401">
        <v>12.95797</v>
      </c>
      <c r="BV21" s="401">
        <v>17.09442</v>
      </c>
    </row>
    <row r="22" spans="1:74" ht="11.05" customHeight="1" x14ac:dyDescent="0.2">
      <c r="A22" s="262" t="s">
        <v>978</v>
      </c>
      <c r="B22" s="681" t="s">
        <v>963</v>
      </c>
      <c r="C22" s="397">
        <v>10.516312080000001</v>
      </c>
      <c r="D22" s="397">
        <v>10.69020531</v>
      </c>
      <c r="E22" s="397">
        <v>8.4999005600000004</v>
      </c>
      <c r="F22" s="397">
        <v>6.9007056000000002</v>
      </c>
      <c r="G22" s="397">
        <v>6.8698765000000002</v>
      </c>
      <c r="H22" s="397">
        <v>9.7106758099999997</v>
      </c>
      <c r="I22" s="397">
        <v>10.963877889999999</v>
      </c>
      <c r="J22" s="397">
        <v>11.08201285</v>
      </c>
      <c r="K22" s="397">
        <v>8.7135616099999993</v>
      </c>
      <c r="L22" s="397">
        <v>7.0906489400000003</v>
      </c>
      <c r="M22" s="397">
        <v>7.4868347799999997</v>
      </c>
      <c r="N22" s="397">
        <v>9.2357511300000006</v>
      </c>
      <c r="O22" s="397">
        <v>11.48731579</v>
      </c>
      <c r="P22" s="397">
        <v>10.12490519</v>
      </c>
      <c r="Q22" s="397">
        <v>8.8695873800000005</v>
      </c>
      <c r="R22" s="397">
        <v>7.3911491700000003</v>
      </c>
      <c r="S22" s="397">
        <v>7.6342204499999999</v>
      </c>
      <c r="T22" s="397">
        <v>9.5612068099999998</v>
      </c>
      <c r="U22" s="397">
        <v>11.616510359999999</v>
      </c>
      <c r="V22" s="397">
        <v>11.10141342</v>
      </c>
      <c r="W22" s="397">
        <v>8.5188335100000003</v>
      </c>
      <c r="X22" s="397">
        <v>6.7750385499999997</v>
      </c>
      <c r="Y22" s="397">
        <v>7.8978867199999998</v>
      </c>
      <c r="Z22" s="397">
        <v>10.900055760000001</v>
      </c>
      <c r="AA22" s="397">
        <v>10.992469140000001</v>
      </c>
      <c r="AB22" s="397">
        <v>9.0309901999999997</v>
      </c>
      <c r="AC22" s="397">
        <v>9.0111930200000003</v>
      </c>
      <c r="AD22" s="397">
        <v>7.2363204300000001</v>
      </c>
      <c r="AE22" s="397">
        <v>7.28568222</v>
      </c>
      <c r="AF22" s="397">
        <v>9.3388051900000004</v>
      </c>
      <c r="AG22" s="397">
        <v>10.750720019999999</v>
      </c>
      <c r="AH22" s="397">
        <v>10.948567580000001</v>
      </c>
      <c r="AI22" s="397">
        <v>8.7867239799999997</v>
      </c>
      <c r="AJ22" s="397">
        <v>7.0678917600000002</v>
      </c>
      <c r="AK22" s="397">
        <v>7.61345531</v>
      </c>
      <c r="AL22" s="397">
        <v>9.3058331499999998</v>
      </c>
      <c r="AM22" s="397">
        <v>11.76910024</v>
      </c>
      <c r="AN22" s="397">
        <v>8.8291414899999996</v>
      </c>
      <c r="AO22" s="397">
        <v>7.9596037400000004</v>
      </c>
      <c r="AP22" s="397">
        <v>7.07279445</v>
      </c>
      <c r="AQ22" s="397">
        <v>7.2437720099999998</v>
      </c>
      <c r="AR22" s="397">
        <v>9.6155969799999994</v>
      </c>
      <c r="AS22" s="397">
        <v>11.04577952</v>
      </c>
      <c r="AT22" s="397">
        <v>10.71301716</v>
      </c>
      <c r="AU22" s="397">
        <v>8.5115812000000002</v>
      </c>
      <c r="AV22" s="397">
        <v>7.0544078299999997</v>
      </c>
      <c r="AW22" s="397">
        <v>7.3027233899999997</v>
      </c>
      <c r="AX22" s="397">
        <v>10.11578083</v>
      </c>
      <c r="AY22" s="836">
        <v>11.864616910000001</v>
      </c>
      <c r="AZ22" s="836">
        <v>10.597185639999999</v>
      </c>
      <c r="BA22" s="836">
        <v>8.5948557599999997</v>
      </c>
      <c r="BB22" s="836">
        <v>6.9565447599999999</v>
      </c>
      <c r="BC22" s="836">
        <v>7.1825383012000001</v>
      </c>
      <c r="BD22" s="836">
        <v>9.6980113382000006</v>
      </c>
      <c r="BE22" s="401">
        <v>11.900040000000001</v>
      </c>
      <c r="BF22" s="401">
        <v>11.572649999999999</v>
      </c>
      <c r="BG22" s="401">
        <v>8.480264</v>
      </c>
      <c r="BH22" s="401">
        <v>7.2467420000000002</v>
      </c>
      <c r="BI22" s="401">
        <v>7.6804199999999998</v>
      </c>
      <c r="BJ22" s="401">
        <v>10.541370000000001</v>
      </c>
      <c r="BK22" s="401">
        <v>11.454079999999999</v>
      </c>
      <c r="BL22" s="401">
        <v>9.8241739999999993</v>
      </c>
      <c r="BM22" s="401">
        <v>8.8319899999999993</v>
      </c>
      <c r="BN22" s="401">
        <v>7.1691459999999996</v>
      </c>
      <c r="BO22" s="401">
        <v>7.4560219999999999</v>
      </c>
      <c r="BP22" s="401">
        <v>9.691046</v>
      </c>
      <c r="BQ22" s="401">
        <v>12.31452</v>
      </c>
      <c r="BR22" s="401">
        <v>11.79461</v>
      </c>
      <c r="BS22" s="401">
        <v>8.5757119999999993</v>
      </c>
      <c r="BT22" s="401">
        <v>7.3206300000000004</v>
      </c>
      <c r="BU22" s="401">
        <v>7.7514430000000001</v>
      </c>
      <c r="BV22" s="401">
        <v>10.633100000000001</v>
      </c>
    </row>
    <row r="23" spans="1:74" ht="11.05" customHeight="1" x14ac:dyDescent="0.2">
      <c r="A23" s="262" t="s">
        <v>979</v>
      </c>
      <c r="B23" s="681" t="s">
        <v>965</v>
      </c>
      <c r="C23" s="397">
        <v>35.05766655</v>
      </c>
      <c r="D23" s="397">
        <v>31.960977939999999</v>
      </c>
      <c r="E23" s="397">
        <v>28.17043838</v>
      </c>
      <c r="F23" s="397">
        <v>24.386527040000001</v>
      </c>
      <c r="G23" s="397">
        <v>27.294430089999999</v>
      </c>
      <c r="H23" s="397">
        <v>33.34331152</v>
      </c>
      <c r="I23" s="397">
        <v>38.533264619999997</v>
      </c>
      <c r="J23" s="397">
        <v>39.429423440000001</v>
      </c>
      <c r="K23" s="397">
        <v>33.449210469999997</v>
      </c>
      <c r="L23" s="397">
        <v>27.739347850000001</v>
      </c>
      <c r="M23" s="397">
        <v>25.928046049999999</v>
      </c>
      <c r="N23" s="397">
        <v>29.453352110000001</v>
      </c>
      <c r="O23" s="397">
        <v>35.378035689999997</v>
      </c>
      <c r="P23" s="397">
        <v>31.80400251</v>
      </c>
      <c r="Q23" s="397">
        <v>27.36628335</v>
      </c>
      <c r="R23" s="397">
        <v>24.61065</v>
      </c>
      <c r="S23" s="397">
        <v>29.26250014</v>
      </c>
      <c r="T23" s="397">
        <v>35.737463050000002</v>
      </c>
      <c r="U23" s="397">
        <v>41.472507839999999</v>
      </c>
      <c r="V23" s="397">
        <v>39.866808599999999</v>
      </c>
      <c r="W23" s="397">
        <v>32.403803189999998</v>
      </c>
      <c r="X23" s="397">
        <v>25.64963054</v>
      </c>
      <c r="Y23" s="397">
        <v>26.497871119999999</v>
      </c>
      <c r="Z23" s="397">
        <v>33.716732049999997</v>
      </c>
      <c r="AA23" s="397">
        <v>32.256771360000002</v>
      </c>
      <c r="AB23" s="397">
        <v>26.945031629999999</v>
      </c>
      <c r="AC23" s="397">
        <v>27.40926005</v>
      </c>
      <c r="AD23" s="397">
        <v>25.188356110000001</v>
      </c>
      <c r="AE23" s="397">
        <v>26.35178531</v>
      </c>
      <c r="AF23" s="397">
        <v>31.69768419</v>
      </c>
      <c r="AG23" s="397">
        <v>41.150341920000002</v>
      </c>
      <c r="AH23" s="397">
        <v>41.495342319999999</v>
      </c>
      <c r="AI23" s="397">
        <v>34.406018699999997</v>
      </c>
      <c r="AJ23" s="397">
        <v>26.6123321</v>
      </c>
      <c r="AK23" s="397">
        <v>26.382401600000001</v>
      </c>
      <c r="AL23" s="397">
        <v>30.698912759999999</v>
      </c>
      <c r="AM23" s="397">
        <v>36.082662939999999</v>
      </c>
      <c r="AN23" s="397">
        <v>29.13730777</v>
      </c>
      <c r="AO23" s="397">
        <v>25.862948849999999</v>
      </c>
      <c r="AP23" s="397">
        <v>24.38833717</v>
      </c>
      <c r="AQ23" s="397">
        <v>29.850352170000001</v>
      </c>
      <c r="AR23" s="397">
        <v>37.262148209999999</v>
      </c>
      <c r="AS23" s="397">
        <v>42.577260279999997</v>
      </c>
      <c r="AT23" s="397">
        <v>40.314481430000001</v>
      </c>
      <c r="AU23" s="397">
        <v>32.90146086</v>
      </c>
      <c r="AV23" s="397">
        <v>27.496730769999999</v>
      </c>
      <c r="AW23" s="397">
        <v>25.927899589999999</v>
      </c>
      <c r="AX23" s="397">
        <v>32.769679019999998</v>
      </c>
      <c r="AY23" s="836">
        <v>41.025503809999996</v>
      </c>
      <c r="AZ23" s="836">
        <v>31.867461479999999</v>
      </c>
      <c r="BA23" s="836">
        <v>26.971183409999998</v>
      </c>
      <c r="BB23" s="836">
        <v>25.629568389999999</v>
      </c>
      <c r="BC23" s="836">
        <v>28.768842935999999</v>
      </c>
      <c r="BD23" s="836">
        <v>37.420486056000001</v>
      </c>
      <c r="BE23" s="401">
        <v>40.326300000000003</v>
      </c>
      <c r="BF23" s="401">
        <v>41.208919999999999</v>
      </c>
      <c r="BG23" s="401">
        <v>33.81662</v>
      </c>
      <c r="BH23" s="401">
        <v>27.940180000000002</v>
      </c>
      <c r="BI23" s="401">
        <v>26.840820000000001</v>
      </c>
      <c r="BJ23" s="401">
        <v>32.238700000000001</v>
      </c>
      <c r="BK23" s="401">
        <v>34.99033</v>
      </c>
      <c r="BL23" s="401">
        <v>28.984850000000002</v>
      </c>
      <c r="BM23" s="401">
        <v>27.77552</v>
      </c>
      <c r="BN23" s="401">
        <v>25.971689999999999</v>
      </c>
      <c r="BO23" s="401">
        <v>28.362970000000001</v>
      </c>
      <c r="BP23" s="401">
        <v>36.871850000000002</v>
      </c>
      <c r="BQ23" s="401">
        <v>42.224510000000002</v>
      </c>
      <c r="BR23" s="401">
        <v>41.857640000000004</v>
      </c>
      <c r="BS23" s="401">
        <v>33.766370000000002</v>
      </c>
      <c r="BT23" s="401">
        <v>27.906110000000002</v>
      </c>
      <c r="BU23" s="401">
        <v>26.764849999999999</v>
      </c>
      <c r="BV23" s="401">
        <v>32.060169999999999</v>
      </c>
    </row>
    <row r="24" spans="1:74" ht="11.05" customHeight="1" x14ac:dyDescent="0.2">
      <c r="A24" s="262" t="s">
        <v>980</v>
      </c>
      <c r="B24" s="681" t="s">
        <v>967</v>
      </c>
      <c r="C24" s="397">
        <v>12.152412119999999</v>
      </c>
      <c r="D24" s="397">
        <v>11.643273560000001</v>
      </c>
      <c r="E24" s="397">
        <v>9.3978907100000004</v>
      </c>
      <c r="F24" s="397">
        <v>7.4145635700000003</v>
      </c>
      <c r="G24" s="397">
        <v>7.6604361499999998</v>
      </c>
      <c r="H24" s="397">
        <v>10.027376220000001</v>
      </c>
      <c r="I24" s="397">
        <v>12.08258432</v>
      </c>
      <c r="J24" s="397">
        <v>12.60445726</v>
      </c>
      <c r="K24" s="397">
        <v>10.72888659</v>
      </c>
      <c r="L24" s="397">
        <v>8.2057501500000001</v>
      </c>
      <c r="M24" s="397">
        <v>8.2221208200000007</v>
      </c>
      <c r="N24" s="397">
        <v>9.2901505499999999</v>
      </c>
      <c r="O24" s="397">
        <v>11.885308589999999</v>
      </c>
      <c r="P24" s="397">
        <v>11.42384992</v>
      </c>
      <c r="Q24" s="397">
        <v>8.9011356399999997</v>
      </c>
      <c r="R24" s="397">
        <v>7.63234806</v>
      </c>
      <c r="S24" s="397">
        <v>8.5482627999999998</v>
      </c>
      <c r="T24" s="397">
        <v>11.165415360000001</v>
      </c>
      <c r="U24" s="397">
        <v>13.54511759</v>
      </c>
      <c r="V24" s="397">
        <v>12.62548522</v>
      </c>
      <c r="W24" s="397">
        <v>10.39815492</v>
      </c>
      <c r="X24" s="397">
        <v>7.6904722200000002</v>
      </c>
      <c r="Y24" s="397">
        <v>7.9244603299999996</v>
      </c>
      <c r="Z24" s="397">
        <v>10.545612390000001</v>
      </c>
      <c r="AA24" s="397">
        <v>11.05016715</v>
      </c>
      <c r="AB24" s="397">
        <v>9.4577916599999998</v>
      </c>
      <c r="AC24" s="397">
        <v>8.25185192</v>
      </c>
      <c r="AD24" s="397">
        <v>7.4856747700000001</v>
      </c>
      <c r="AE24" s="397">
        <v>7.7400673600000003</v>
      </c>
      <c r="AF24" s="397">
        <v>9.7272442399999992</v>
      </c>
      <c r="AG24" s="397">
        <v>12.41955134</v>
      </c>
      <c r="AH24" s="397">
        <v>13.00603615</v>
      </c>
      <c r="AI24" s="397">
        <v>11.14149387</v>
      </c>
      <c r="AJ24" s="397">
        <v>8.0292148300000008</v>
      </c>
      <c r="AK24" s="397">
        <v>7.8278114700000003</v>
      </c>
      <c r="AL24" s="397">
        <v>9.7202122600000003</v>
      </c>
      <c r="AM24" s="397">
        <v>12.89910931</v>
      </c>
      <c r="AN24" s="397">
        <v>10.556094809999999</v>
      </c>
      <c r="AO24" s="397">
        <v>8.0929347299999996</v>
      </c>
      <c r="AP24" s="397">
        <v>7.4087862299999996</v>
      </c>
      <c r="AQ24" s="397">
        <v>8.6273446299999996</v>
      </c>
      <c r="AR24" s="397">
        <v>11.01305335</v>
      </c>
      <c r="AS24" s="397">
        <v>13.27252127</v>
      </c>
      <c r="AT24" s="397">
        <v>12.938086009999999</v>
      </c>
      <c r="AU24" s="397">
        <v>10.725271060000001</v>
      </c>
      <c r="AV24" s="397">
        <v>8.2162169699999996</v>
      </c>
      <c r="AW24" s="397">
        <v>7.4493064100000002</v>
      </c>
      <c r="AX24" s="397">
        <v>10.37081167</v>
      </c>
      <c r="AY24" s="836">
        <v>13.504517330000001</v>
      </c>
      <c r="AZ24" s="836">
        <v>11.31213047</v>
      </c>
      <c r="BA24" s="836">
        <v>9.2053357800000004</v>
      </c>
      <c r="BB24" s="836">
        <v>7.7401465500000004</v>
      </c>
      <c r="BC24" s="836">
        <v>8.2729450769999993</v>
      </c>
      <c r="BD24" s="836">
        <v>10.670707606000001</v>
      </c>
      <c r="BE24" s="401">
        <v>13.094900000000001</v>
      </c>
      <c r="BF24" s="401">
        <v>12.970649999999999</v>
      </c>
      <c r="BG24" s="401">
        <v>10.877140000000001</v>
      </c>
      <c r="BH24" s="401">
        <v>8.2737839999999991</v>
      </c>
      <c r="BI24" s="401">
        <v>7.9716310000000004</v>
      </c>
      <c r="BJ24" s="401">
        <v>10.84066</v>
      </c>
      <c r="BK24" s="401">
        <v>11.8096</v>
      </c>
      <c r="BL24" s="401">
        <v>10.239560000000001</v>
      </c>
      <c r="BM24" s="401">
        <v>9.4470580000000002</v>
      </c>
      <c r="BN24" s="401">
        <v>7.9896200000000004</v>
      </c>
      <c r="BO24" s="401">
        <v>8.4455790000000004</v>
      </c>
      <c r="BP24" s="401">
        <v>10.68524</v>
      </c>
      <c r="BQ24" s="401">
        <v>13.41277</v>
      </c>
      <c r="BR24" s="401">
        <v>13.32306</v>
      </c>
      <c r="BS24" s="401">
        <v>10.93549</v>
      </c>
      <c r="BT24" s="401">
        <v>8.3025819999999992</v>
      </c>
      <c r="BU24" s="401">
        <v>7.9866479999999997</v>
      </c>
      <c r="BV24" s="401">
        <v>10.846880000000001</v>
      </c>
    </row>
    <row r="25" spans="1:74" ht="11.05" customHeight="1" x14ac:dyDescent="0.2">
      <c r="A25" s="262" t="s">
        <v>981</v>
      </c>
      <c r="B25" s="681" t="s">
        <v>969</v>
      </c>
      <c r="C25" s="397">
        <v>20.400601389999999</v>
      </c>
      <c r="D25" s="397">
        <v>18.416273189999998</v>
      </c>
      <c r="E25" s="397">
        <v>17.855860270000001</v>
      </c>
      <c r="F25" s="397">
        <v>13.476364889999999</v>
      </c>
      <c r="G25" s="397">
        <v>15.212718430000001</v>
      </c>
      <c r="H25" s="397">
        <v>20.875147250000001</v>
      </c>
      <c r="I25" s="397">
        <v>25.106138229999999</v>
      </c>
      <c r="J25" s="397">
        <v>26.289515189999999</v>
      </c>
      <c r="K25" s="397">
        <v>23.637076140000001</v>
      </c>
      <c r="L25" s="397">
        <v>17.464539469999998</v>
      </c>
      <c r="M25" s="397">
        <v>14.06241638</v>
      </c>
      <c r="N25" s="397">
        <v>15.3505912</v>
      </c>
      <c r="O25" s="397">
        <v>19.89926659</v>
      </c>
      <c r="P25" s="397">
        <v>19.728792909999999</v>
      </c>
      <c r="Q25" s="397">
        <v>16.97941784</v>
      </c>
      <c r="R25" s="397">
        <v>14.501721610000001</v>
      </c>
      <c r="S25" s="397">
        <v>18.913789420000001</v>
      </c>
      <c r="T25" s="397">
        <v>25.052960630000001</v>
      </c>
      <c r="U25" s="397">
        <v>29.833331399999999</v>
      </c>
      <c r="V25" s="397">
        <v>28.104051739999999</v>
      </c>
      <c r="W25" s="397">
        <v>22.782847759999999</v>
      </c>
      <c r="X25" s="397">
        <v>17.139299149999999</v>
      </c>
      <c r="Y25" s="397">
        <v>15.01603768</v>
      </c>
      <c r="Z25" s="397">
        <v>18.819456330000001</v>
      </c>
      <c r="AA25" s="397">
        <v>19.5355235</v>
      </c>
      <c r="AB25" s="397">
        <v>17.181739010000001</v>
      </c>
      <c r="AC25" s="397">
        <v>15.39790483</v>
      </c>
      <c r="AD25" s="397">
        <v>13.9398368</v>
      </c>
      <c r="AE25" s="397">
        <v>16.413578019999999</v>
      </c>
      <c r="AF25" s="397">
        <v>22.654148589999998</v>
      </c>
      <c r="AG25" s="397">
        <v>29.221175850000002</v>
      </c>
      <c r="AH25" s="397">
        <v>31.622415960000001</v>
      </c>
      <c r="AI25" s="397">
        <v>26.769295629999998</v>
      </c>
      <c r="AJ25" s="397">
        <v>18.451373480000001</v>
      </c>
      <c r="AK25" s="397">
        <v>14.72578173</v>
      </c>
      <c r="AL25" s="397">
        <v>16.636148609999999</v>
      </c>
      <c r="AM25" s="397">
        <v>22.172807370000001</v>
      </c>
      <c r="AN25" s="397">
        <v>17.38335219</v>
      </c>
      <c r="AO25" s="397">
        <v>14.1357078</v>
      </c>
      <c r="AP25" s="397">
        <v>14.1342909</v>
      </c>
      <c r="AQ25" s="397">
        <v>18.18506172</v>
      </c>
      <c r="AR25" s="397">
        <v>24.726537100000002</v>
      </c>
      <c r="AS25" s="397">
        <v>27.81369286</v>
      </c>
      <c r="AT25" s="397">
        <v>28.75333857</v>
      </c>
      <c r="AU25" s="397">
        <v>23.906219119999999</v>
      </c>
      <c r="AV25" s="397">
        <v>19.504117789999999</v>
      </c>
      <c r="AW25" s="397">
        <v>15.3362915</v>
      </c>
      <c r="AX25" s="397">
        <v>17.139271829999998</v>
      </c>
      <c r="AY25" s="836">
        <v>22.865194720000002</v>
      </c>
      <c r="AZ25" s="836">
        <v>19.85859271</v>
      </c>
      <c r="BA25" s="836">
        <v>16.084732720000002</v>
      </c>
      <c r="BB25" s="836">
        <v>15.052708839999999</v>
      </c>
      <c r="BC25" s="836">
        <v>17.263301746</v>
      </c>
      <c r="BD25" s="836">
        <v>22.609798568999999</v>
      </c>
      <c r="BE25" s="401">
        <v>27.284990000000001</v>
      </c>
      <c r="BF25" s="401">
        <v>28.771789999999999</v>
      </c>
      <c r="BG25" s="401">
        <v>24.114129999999999</v>
      </c>
      <c r="BH25" s="401">
        <v>18.843879999999999</v>
      </c>
      <c r="BI25" s="401">
        <v>15.30247</v>
      </c>
      <c r="BJ25" s="401">
        <v>18.547699999999999</v>
      </c>
      <c r="BK25" s="401">
        <v>21.113700000000001</v>
      </c>
      <c r="BL25" s="401">
        <v>18.274750000000001</v>
      </c>
      <c r="BM25" s="401">
        <v>16.351099999999999</v>
      </c>
      <c r="BN25" s="401">
        <v>15.064209999999999</v>
      </c>
      <c r="BO25" s="401">
        <v>17.258600000000001</v>
      </c>
      <c r="BP25" s="401">
        <v>23.462769999999999</v>
      </c>
      <c r="BQ25" s="401">
        <v>29.361660000000001</v>
      </c>
      <c r="BR25" s="401">
        <v>29.943390000000001</v>
      </c>
      <c r="BS25" s="401">
        <v>24.195260000000001</v>
      </c>
      <c r="BT25" s="401">
        <v>18.85098</v>
      </c>
      <c r="BU25" s="401">
        <v>15.258039999999999</v>
      </c>
      <c r="BV25" s="401">
        <v>18.447880000000001</v>
      </c>
    </row>
    <row r="26" spans="1:74" ht="11.05" customHeight="1" x14ac:dyDescent="0.2">
      <c r="A26" s="262" t="s">
        <v>982</v>
      </c>
      <c r="B26" s="681" t="s">
        <v>788</v>
      </c>
      <c r="C26" s="397">
        <v>8.7524879900000006</v>
      </c>
      <c r="D26" s="397">
        <v>7.4808114400000001</v>
      </c>
      <c r="E26" s="397">
        <v>7.4666974499999998</v>
      </c>
      <c r="F26" s="397">
        <v>7.1230390699999999</v>
      </c>
      <c r="G26" s="397">
        <v>8.1011236600000007</v>
      </c>
      <c r="H26" s="397">
        <v>11.58497903</v>
      </c>
      <c r="I26" s="397">
        <v>13.03219107</v>
      </c>
      <c r="J26" s="397">
        <v>12.2220225</v>
      </c>
      <c r="K26" s="397">
        <v>9.8770155800000001</v>
      </c>
      <c r="L26" s="397">
        <v>7.1165729600000001</v>
      </c>
      <c r="M26" s="397">
        <v>6.8390484799999998</v>
      </c>
      <c r="N26" s="397">
        <v>8.3292718400000005</v>
      </c>
      <c r="O26" s="397">
        <v>8.8681867400000005</v>
      </c>
      <c r="P26" s="397">
        <v>7.7315570400000002</v>
      </c>
      <c r="Q26" s="397">
        <v>7.5299469999999999</v>
      </c>
      <c r="R26" s="397">
        <v>7.1289809999999996</v>
      </c>
      <c r="S26" s="397">
        <v>8.3514465100000006</v>
      </c>
      <c r="T26" s="397">
        <v>10.753672440000001</v>
      </c>
      <c r="U26" s="397">
        <v>13.318795639999999</v>
      </c>
      <c r="V26" s="397">
        <v>12.494575640000001</v>
      </c>
      <c r="W26" s="397">
        <v>10.3116558</v>
      </c>
      <c r="X26" s="397">
        <v>7.5607164400000002</v>
      </c>
      <c r="Y26" s="397">
        <v>7.5125806500000003</v>
      </c>
      <c r="Z26" s="397">
        <v>9.1997221600000003</v>
      </c>
      <c r="AA26" s="397">
        <v>9.2664933000000005</v>
      </c>
      <c r="AB26" s="397">
        <v>8.04496243</v>
      </c>
      <c r="AC26" s="397">
        <v>7.9947475700000004</v>
      </c>
      <c r="AD26" s="397">
        <v>7.2752784400000001</v>
      </c>
      <c r="AE26" s="397">
        <v>8.1635166600000009</v>
      </c>
      <c r="AF26" s="397">
        <v>9.1127132599999996</v>
      </c>
      <c r="AG26" s="397">
        <v>13.92223151</v>
      </c>
      <c r="AH26" s="397">
        <v>12.93459184</v>
      </c>
      <c r="AI26" s="397">
        <v>9.5566163599999996</v>
      </c>
      <c r="AJ26" s="397">
        <v>7.7620796099999998</v>
      </c>
      <c r="AK26" s="397">
        <v>7.1527879299999997</v>
      </c>
      <c r="AL26" s="397">
        <v>8.4756901199999994</v>
      </c>
      <c r="AM26" s="397">
        <v>9.2690910199999994</v>
      </c>
      <c r="AN26" s="397">
        <v>7.78872008</v>
      </c>
      <c r="AO26" s="397">
        <v>7.3788053800000002</v>
      </c>
      <c r="AP26" s="397">
        <v>6.9660138800000002</v>
      </c>
      <c r="AQ26" s="397">
        <v>8.1816603899999993</v>
      </c>
      <c r="AR26" s="397">
        <v>11.64298387</v>
      </c>
      <c r="AS26" s="397">
        <v>14.25786319</v>
      </c>
      <c r="AT26" s="397">
        <v>13.321501720000001</v>
      </c>
      <c r="AU26" s="397">
        <v>10.552560120000001</v>
      </c>
      <c r="AV26" s="397">
        <v>8.5413801199999995</v>
      </c>
      <c r="AW26" s="397">
        <v>7.2943265899999998</v>
      </c>
      <c r="AX26" s="397">
        <v>8.3973788599999999</v>
      </c>
      <c r="AY26" s="836">
        <v>9.3591966499999995</v>
      </c>
      <c r="AZ26" s="836">
        <v>7.7897814800000003</v>
      </c>
      <c r="BA26" s="836">
        <v>7.6025970200000001</v>
      </c>
      <c r="BB26" s="836">
        <v>7.1672364699999997</v>
      </c>
      <c r="BC26" s="836">
        <v>8.3724645028999998</v>
      </c>
      <c r="BD26" s="836">
        <v>10.705464169000001</v>
      </c>
      <c r="BE26" s="401">
        <v>12.935140000000001</v>
      </c>
      <c r="BF26" s="401">
        <v>13.18486</v>
      </c>
      <c r="BG26" s="401">
        <v>10.24085</v>
      </c>
      <c r="BH26" s="401">
        <v>8.2076550000000008</v>
      </c>
      <c r="BI26" s="401">
        <v>7.1990689999999997</v>
      </c>
      <c r="BJ26" s="401">
        <v>8.8220480000000006</v>
      </c>
      <c r="BK26" s="401">
        <v>9.1332579999999997</v>
      </c>
      <c r="BL26" s="401">
        <v>7.7103640000000002</v>
      </c>
      <c r="BM26" s="401">
        <v>7.7670820000000003</v>
      </c>
      <c r="BN26" s="401">
        <v>7.2844660000000001</v>
      </c>
      <c r="BO26" s="401">
        <v>8.4985549999999996</v>
      </c>
      <c r="BP26" s="401">
        <v>11.33822</v>
      </c>
      <c r="BQ26" s="401">
        <v>14.00685</v>
      </c>
      <c r="BR26" s="401">
        <v>13.5108</v>
      </c>
      <c r="BS26" s="401">
        <v>10.32849</v>
      </c>
      <c r="BT26" s="401">
        <v>8.2677790000000009</v>
      </c>
      <c r="BU26" s="401">
        <v>7.2487009999999996</v>
      </c>
      <c r="BV26" s="401">
        <v>8.8832699999999996</v>
      </c>
    </row>
    <row r="27" spans="1:74" ht="11.05" customHeight="1" x14ac:dyDescent="0.2">
      <c r="A27" s="262" t="s">
        <v>983</v>
      </c>
      <c r="B27" s="681" t="s">
        <v>972</v>
      </c>
      <c r="C27" s="397">
        <v>13.59166267</v>
      </c>
      <c r="D27" s="397">
        <v>12.201559939999999</v>
      </c>
      <c r="E27" s="397">
        <v>13.329216600000001</v>
      </c>
      <c r="F27" s="397">
        <v>9.7731059699999996</v>
      </c>
      <c r="G27" s="397">
        <v>10.44314567</v>
      </c>
      <c r="H27" s="397">
        <v>11.86749936</v>
      </c>
      <c r="I27" s="397">
        <v>15.2855145</v>
      </c>
      <c r="J27" s="397">
        <v>14.67998983</v>
      </c>
      <c r="K27" s="397">
        <v>12.766164849999999</v>
      </c>
      <c r="L27" s="397">
        <v>10.264269580000001</v>
      </c>
      <c r="M27" s="397">
        <v>10.51685749</v>
      </c>
      <c r="N27" s="397">
        <v>13.87173554</v>
      </c>
      <c r="O27" s="397">
        <v>15.019843639999999</v>
      </c>
      <c r="P27" s="397">
        <v>11.460312679999999</v>
      </c>
      <c r="Q27" s="397">
        <v>11.90346963</v>
      </c>
      <c r="R27" s="397">
        <v>10.441632029999999</v>
      </c>
      <c r="S27" s="397">
        <v>10.444041110000001</v>
      </c>
      <c r="T27" s="397">
        <v>11.516104690000001</v>
      </c>
      <c r="U27" s="397">
        <v>13.49155758</v>
      </c>
      <c r="V27" s="397">
        <v>15.47803175</v>
      </c>
      <c r="W27" s="397">
        <v>14.168287449999999</v>
      </c>
      <c r="X27" s="397">
        <v>10.61524301</v>
      </c>
      <c r="Y27" s="397">
        <v>11.78396068</v>
      </c>
      <c r="Z27" s="397">
        <v>13.72147172</v>
      </c>
      <c r="AA27" s="397">
        <v>14.70462605</v>
      </c>
      <c r="AB27" s="397">
        <v>12.027932290000001</v>
      </c>
      <c r="AC27" s="397">
        <v>12.70394522</v>
      </c>
      <c r="AD27" s="397">
        <v>10.6577579</v>
      </c>
      <c r="AE27" s="397">
        <v>9.7536744199999994</v>
      </c>
      <c r="AF27" s="397">
        <v>9.8260389799999999</v>
      </c>
      <c r="AG27" s="397">
        <v>12.696641939999999</v>
      </c>
      <c r="AH27" s="397">
        <v>14.36713357</v>
      </c>
      <c r="AI27" s="397">
        <v>11.598454390000001</v>
      </c>
      <c r="AJ27" s="397">
        <v>10.07148971</v>
      </c>
      <c r="AK27" s="397">
        <v>11.250313520000001</v>
      </c>
      <c r="AL27" s="397">
        <v>12.54757603</v>
      </c>
      <c r="AM27" s="397">
        <v>14.51290185</v>
      </c>
      <c r="AN27" s="397">
        <v>11.95259656</v>
      </c>
      <c r="AO27" s="397">
        <v>11.37060879</v>
      </c>
      <c r="AP27" s="397">
        <v>9.9104183100000007</v>
      </c>
      <c r="AQ27" s="397">
        <v>9.3494810600000005</v>
      </c>
      <c r="AR27" s="397">
        <v>10.506304249999999</v>
      </c>
      <c r="AS27" s="397">
        <v>14.793935859999999</v>
      </c>
      <c r="AT27" s="397">
        <v>14.430995449999999</v>
      </c>
      <c r="AU27" s="397">
        <v>12.434179049999999</v>
      </c>
      <c r="AV27" s="397">
        <v>11.44910805</v>
      </c>
      <c r="AW27" s="397">
        <v>10.710583979999999</v>
      </c>
      <c r="AX27" s="397">
        <v>13.383617060000001</v>
      </c>
      <c r="AY27" s="836">
        <v>14.81426804</v>
      </c>
      <c r="AZ27" s="836">
        <v>12.58318321</v>
      </c>
      <c r="BA27" s="836">
        <v>11.364304369999999</v>
      </c>
      <c r="BB27" s="836">
        <v>9.8488123000000005</v>
      </c>
      <c r="BC27" s="836">
        <v>9.7371393327</v>
      </c>
      <c r="BD27" s="836">
        <v>10.523216782</v>
      </c>
      <c r="BE27" s="401">
        <v>12.957079999999999</v>
      </c>
      <c r="BF27" s="401">
        <v>13.85108</v>
      </c>
      <c r="BG27" s="401">
        <v>12.88541</v>
      </c>
      <c r="BH27" s="401">
        <v>11.41427</v>
      </c>
      <c r="BI27" s="401">
        <v>10.403589999999999</v>
      </c>
      <c r="BJ27" s="401">
        <v>13.687950000000001</v>
      </c>
      <c r="BK27" s="401">
        <v>14.86347</v>
      </c>
      <c r="BL27" s="401">
        <v>12.453099999999999</v>
      </c>
      <c r="BM27" s="401">
        <v>11.195040000000001</v>
      </c>
      <c r="BN27" s="401">
        <v>9.7561820000000008</v>
      </c>
      <c r="BO27" s="401">
        <v>9.8086000000000002</v>
      </c>
      <c r="BP27" s="401">
        <v>10.9129</v>
      </c>
      <c r="BQ27" s="401">
        <v>13.82883</v>
      </c>
      <c r="BR27" s="401">
        <v>14.331110000000001</v>
      </c>
      <c r="BS27" s="401">
        <v>12.92695</v>
      </c>
      <c r="BT27" s="401">
        <v>11.483750000000001</v>
      </c>
      <c r="BU27" s="401">
        <v>10.40521</v>
      </c>
      <c r="BV27" s="401">
        <v>13.68097</v>
      </c>
    </row>
    <row r="28" spans="1:74" ht="11.05" customHeight="1" x14ac:dyDescent="0.2">
      <c r="A28" s="262" t="s">
        <v>984</v>
      </c>
      <c r="B28" s="681" t="s">
        <v>974</v>
      </c>
      <c r="C28" s="397">
        <v>0.45136526999999999</v>
      </c>
      <c r="D28" s="397">
        <v>0.39958183000000003</v>
      </c>
      <c r="E28" s="397">
        <v>0.42049138000000003</v>
      </c>
      <c r="F28" s="397">
        <v>0.37692170000000003</v>
      </c>
      <c r="G28" s="397">
        <v>0.37766967000000001</v>
      </c>
      <c r="H28" s="397">
        <v>0.37915300000000002</v>
      </c>
      <c r="I28" s="397">
        <v>0.39806685000000003</v>
      </c>
      <c r="J28" s="397">
        <v>0.40468172000000002</v>
      </c>
      <c r="K28" s="397">
        <v>0.38660976000000002</v>
      </c>
      <c r="L28" s="397">
        <v>0.40637965999999998</v>
      </c>
      <c r="M28" s="397">
        <v>0.43400705000000001</v>
      </c>
      <c r="N28" s="397">
        <v>0.47406514999999999</v>
      </c>
      <c r="O28" s="397">
        <v>0.46952568</v>
      </c>
      <c r="P28" s="397">
        <v>0.38158584000000001</v>
      </c>
      <c r="Q28" s="397">
        <v>0.40301468000000001</v>
      </c>
      <c r="R28" s="397">
        <v>0.37202742</v>
      </c>
      <c r="S28" s="397">
        <v>0.37392225000000001</v>
      </c>
      <c r="T28" s="397">
        <v>0.36298627</v>
      </c>
      <c r="U28" s="397">
        <v>0.38285708000000002</v>
      </c>
      <c r="V28" s="397">
        <v>0.39136964000000002</v>
      </c>
      <c r="W28" s="397">
        <v>0.38372253000000001</v>
      </c>
      <c r="X28" s="397">
        <v>0.40760391000000001</v>
      </c>
      <c r="Y28" s="397">
        <v>0.41436029000000002</v>
      </c>
      <c r="Z28" s="397">
        <v>0.45597543000000001</v>
      </c>
      <c r="AA28" s="397">
        <v>0.46246706999999998</v>
      </c>
      <c r="AB28" s="397">
        <v>0.37427463999999999</v>
      </c>
      <c r="AC28" s="397">
        <v>0.41237795999999999</v>
      </c>
      <c r="AD28" s="397">
        <v>0.37919869</v>
      </c>
      <c r="AE28" s="397">
        <v>0.36266997000000001</v>
      </c>
      <c r="AF28" s="397">
        <v>0.35163515000000001</v>
      </c>
      <c r="AG28" s="397">
        <v>0.37754926999999999</v>
      </c>
      <c r="AH28" s="397">
        <v>0.38696096000000002</v>
      </c>
      <c r="AI28" s="397">
        <v>0.37133049000000001</v>
      </c>
      <c r="AJ28" s="397">
        <v>0.40034794000000001</v>
      </c>
      <c r="AK28" s="397">
        <v>0.41304945999999998</v>
      </c>
      <c r="AL28" s="397">
        <v>0.45196639</v>
      </c>
      <c r="AM28" s="397">
        <v>0.45588762999999999</v>
      </c>
      <c r="AN28" s="397">
        <v>0.40580674</v>
      </c>
      <c r="AO28" s="397">
        <v>0.38608566999999999</v>
      </c>
      <c r="AP28" s="397">
        <v>0.35895867999999997</v>
      </c>
      <c r="AQ28" s="397">
        <v>0.36076828</v>
      </c>
      <c r="AR28" s="397">
        <v>0.36205593000000003</v>
      </c>
      <c r="AS28" s="397">
        <v>0.37390883000000003</v>
      </c>
      <c r="AT28" s="397">
        <v>0.39059509999999997</v>
      </c>
      <c r="AU28" s="397">
        <v>0.39231422999999999</v>
      </c>
      <c r="AV28" s="397">
        <v>0.39713173000000002</v>
      </c>
      <c r="AW28" s="397">
        <v>0.42255462999999999</v>
      </c>
      <c r="AX28" s="397">
        <v>0.43758409999999998</v>
      </c>
      <c r="AY28" s="836">
        <v>0.45219838000000001</v>
      </c>
      <c r="AZ28" s="836">
        <v>0.38423309999999999</v>
      </c>
      <c r="BA28" s="836">
        <v>0.39501145999999998</v>
      </c>
      <c r="BB28" s="836">
        <v>0.36893195000000001</v>
      </c>
      <c r="BC28" s="836">
        <v>0.36535918000000001</v>
      </c>
      <c r="BD28" s="836">
        <v>0.36410789999999998</v>
      </c>
      <c r="BE28" s="401">
        <v>0.37511699999999998</v>
      </c>
      <c r="BF28" s="401">
        <v>0.39146799999999998</v>
      </c>
      <c r="BG28" s="401">
        <v>0.39290190000000003</v>
      </c>
      <c r="BH28" s="401">
        <v>0.39732640000000002</v>
      </c>
      <c r="BI28" s="401">
        <v>0.42259980000000003</v>
      </c>
      <c r="BJ28" s="401">
        <v>0.43748290000000001</v>
      </c>
      <c r="BK28" s="401">
        <v>0.45168540000000001</v>
      </c>
      <c r="BL28" s="401">
        <v>0.3840693</v>
      </c>
      <c r="BM28" s="401">
        <v>0.39473940000000002</v>
      </c>
      <c r="BN28" s="401">
        <v>0.36849880000000002</v>
      </c>
      <c r="BO28" s="401">
        <v>0.36451810000000001</v>
      </c>
      <c r="BP28" s="401">
        <v>0.3628054</v>
      </c>
      <c r="BQ28" s="401">
        <v>0.37345070000000002</v>
      </c>
      <c r="BR28" s="401">
        <v>0.38947379999999998</v>
      </c>
      <c r="BS28" s="401">
        <v>0.39068770000000003</v>
      </c>
      <c r="BT28" s="401">
        <v>0.39491219999999999</v>
      </c>
      <c r="BU28" s="401">
        <v>0.41988799999999998</v>
      </c>
      <c r="BV28" s="401">
        <v>0.43459219999999998</v>
      </c>
    </row>
    <row r="29" spans="1:74" ht="11.05" customHeight="1" x14ac:dyDescent="0.2">
      <c r="A29" s="262"/>
      <c r="B29" s="41"/>
      <c r="C29" s="398"/>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398"/>
      <c r="AP29" s="398"/>
      <c r="AQ29" s="398"/>
      <c r="AR29" s="398"/>
      <c r="AS29" s="398"/>
      <c r="AT29" s="398"/>
      <c r="AU29" s="398"/>
      <c r="AV29" s="398"/>
      <c r="AW29" s="398"/>
      <c r="AX29" s="398"/>
      <c r="AY29" s="863"/>
      <c r="AZ29" s="863"/>
      <c r="BA29" s="863"/>
      <c r="BB29" s="863"/>
      <c r="BC29" s="863"/>
      <c r="BD29" s="863"/>
      <c r="BE29" s="402"/>
      <c r="BF29" s="402"/>
      <c r="BG29" s="402"/>
      <c r="BH29" s="402"/>
      <c r="BI29" s="402"/>
      <c r="BJ29" s="402"/>
      <c r="BK29" s="402"/>
      <c r="BL29" s="402"/>
      <c r="BM29" s="402"/>
      <c r="BN29" s="402"/>
      <c r="BO29" s="402"/>
      <c r="BP29" s="402"/>
      <c r="BQ29" s="402"/>
      <c r="BR29" s="402"/>
      <c r="BS29" s="402"/>
      <c r="BT29" s="402"/>
      <c r="BU29" s="402"/>
      <c r="BV29" s="402"/>
    </row>
    <row r="30" spans="1:74" s="42" customFormat="1" ht="11.05" customHeight="1" x14ac:dyDescent="0.2">
      <c r="A30" s="405" t="s">
        <v>907</v>
      </c>
      <c r="B30" s="683" t="s">
        <v>887</v>
      </c>
      <c r="C30" s="250">
        <v>104.49764718</v>
      </c>
      <c r="D30" s="250">
        <v>98.355677380000003</v>
      </c>
      <c r="E30" s="250">
        <v>102.87723446</v>
      </c>
      <c r="F30" s="250">
        <v>98.721379159999998</v>
      </c>
      <c r="G30" s="250">
        <v>104.71120892</v>
      </c>
      <c r="H30" s="250">
        <v>119.05269115999999</v>
      </c>
      <c r="I30" s="250">
        <v>127.85573406</v>
      </c>
      <c r="J30" s="250">
        <v>131.11112134999999</v>
      </c>
      <c r="K30" s="250">
        <v>118.9886836</v>
      </c>
      <c r="L30" s="250">
        <v>112.24647543</v>
      </c>
      <c r="M30" s="250">
        <v>103.50607832999999</v>
      </c>
      <c r="N30" s="250">
        <v>106.51556746</v>
      </c>
      <c r="O30" s="250">
        <v>113.60509057</v>
      </c>
      <c r="P30" s="250">
        <v>103.06262117999999</v>
      </c>
      <c r="Q30" s="250">
        <v>108.60313764</v>
      </c>
      <c r="R30" s="250">
        <v>104.56587138</v>
      </c>
      <c r="S30" s="250">
        <v>113.00720865</v>
      </c>
      <c r="T30" s="250">
        <v>121.56717173</v>
      </c>
      <c r="U30" s="250">
        <v>133.95171139000001</v>
      </c>
      <c r="V30" s="250">
        <v>135.67595263000001</v>
      </c>
      <c r="W30" s="250">
        <v>124.19527521000001</v>
      </c>
      <c r="X30" s="250">
        <v>111.85135757</v>
      </c>
      <c r="Y30" s="250">
        <v>106.85796302999999</v>
      </c>
      <c r="Z30" s="250">
        <v>113.92945207</v>
      </c>
      <c r="AA30" s="250">
        <v>112.78971684</v>
      </c>
      <c r="AB30" s="250">
        <v>103.83028427000001</v>
      </c>
      <c r="AC30" s="250">
        <v>112.64296369</v>
      </c>
      <c r="AD30" s="250">
        <v>104.09076447</v>
      </c>
      <c r="AE30" s="250">
        <v>113.24271739</v>
      </c>
      <c r="AF30" s="250">
        <v>120.70658422</v>
      </c>
      <c r="AG30" s="250">
        <v>136.39420265999999</v>
      </c>
      <c r="AH30" s="250">
        <v>138.38957192000001</v>
      </c>
      <c r="AI30" s="250">
        <v>126.54578748</v>
      </c>
      <c r="AJ30" s="250">
        <v>118.20785266999999</v>
      </c>
      <c r="AK30" s="250">
        <v>109.75648323</v>
      </c>
      <c r="AL30" s="250">
        <v>111.51182664</v>
      </c>
      <c r="AM30" s="250">
        <v>117.80892261</v>
      </c>
      <c r="AN30" s="250">
        <v>107.74007704</v>
      </c>
      <c r="AO30" s="250">
        <v>110.05558969000001</v>
      </c>
      <c r="AP30" s="250">
        <v>107.37962449</v>
      </c>
      <c r="AQ30" s="250">
        <v>116.42745564000001</v>
      </c>
      <c r="AR30" s="250">
        <v>126.30266700999999</v>
      </c>
      <c r="AS30" s="250">
        <v>137.86027417</v>
      </c>
      <c r="AT30" s="250">
        <v>138.9357502</v>
      </c>
      <c r="AU30" s="250">
        <v>125.91651292</v>
      </c>
      <c r="AV30" s="250">
        <v>119.61645668</v>
      </c>
      <c r="AW30" s="250">
        <v>110.38071626999999</v>
      </c>
      <c r="AX30" s="250">
        <v>115.58271238</v>
      </c>
      <c r="AY30" s="861">
        <v>123.31289099999999</v>
      </c>
      <c r="AZ30" s="861">
        <v>111.92188891000001</v>
      </c>
      <c r="BA30" s="861">
        <v>113.32480717</v>
      </c>
      <c r="BB30" s="861">
        <v>111.46540898000001</v>
      </c>
      <c r="BC30" s="861">
        <v>117.90381995</v>
      </c>
      <c r="BD30" s="861">
        <v>127.51850112</v>
      </c>
      <c r="BE30" s="407">
        <v>141.3682</v>
      </c>
      <c r="BF30" s="407">
        <v>143.34450000000001</v>
      </c>
      <c r="BG30" s="407">
        <v>130.40309999999999</v>
      </c>
      <c r="BH30" s="407">
        <v>122.5471</v>
      </c>
      <c r="BI30" s="407">
        <v>113.37139999999999</v>
      </c>
      <c r="BJ30" s="407">
        <v>117.9186</v>
      </c>
      <c r="BK30" s="407">
        <v>124.4263</v>
      </c>
      <c r="BL30" s="407">
        <v>114.515</v>
      </c>
      <c r="BM30" s="407">
        <v>118.20829999999999</v>
      </c>
      <c r="BN30" s="407">
        <v>113.9324</v>
      </c>
      <c r="BO30" s="407">
        <v>126.2007</v>
      </c>
      <c r="BP30" s="407">
        <v>135.6335</v>
      </c>
      <c r="BQ30" s="407">
        <v>149.35050000000001</v>
      </c>
      <c r="BR30" s="407">
        <v>150.77160000000001</v>
      </c>
      <c r="BS30" s="407">
        <v>137.31530000000001</v>
      </c>
      <c r="BT30" s="407">
        <v>128.88570000000001</v>
      </c>
      <c r="BU30" s="407">
        <v>119.3018</v>
      </c>
      <c r="BV30" s="407">
        <v>124.24809999999999</v>
      </c>
    </row>
    <row r="31" spans="1:74" ht="11.05" customHeight="1" x14ac:dyDescent="0.2">
      <c r="A31" s="262" t="s">
        <v>985</v>
      </c>
      <c r="B31" s="681" t="s">
        <v>774</v>
      </c>
      <c r="C31" s="397">
        <v>4.0876912000000001</v>
      </c>
      <c r="D31" s="397">
        <v>3.8837538199999999</v>
      </c>
      <c r="E31" s="397">
        <v>3.8713896700000001</v>
      </c>
      <c r="F31" s="397">
        <v>3.7017799500000002</v>
      </c>
      <c r="G31" s="397">
        <v>3.7071993999999999</v>
      </c>
      <c r="H31" s="397">
        <v>4.4645183900000003</v>
      </c>
      <c r="I31" s="397">
        <v>4.4174577800000003</v>
      </c>
      <c r="J31" s="397">
        <v>4.9411434999999999</v>
      </c>
      <c r="K31" s="397">
        <v>4.30976318</v>
      </c>
      <c r="L31" s="397">
        <v>3.9197973400000001</v>
      </c>
      <c r="M31" s="397">
        <v>3.86895451</v>
      </c>
      <c r="N31" s="397">
        <v>3.8874012599999999</v>
      </c>
      <c r="O31" s="397">
        <v>4.2499365500000001</v>
      </c>
      <c r="P31" s="397">
        <v>3.9385332399999999</v>
      </c>
      <c r="Q31" s="397">
        <v>4.0039252400000001</v>
      </c>
      <c r="R31" s="397">
        <v>3.8586631599999999</v>
      </c>
      <c r="S31" s="397">
        <v>3.9693971499999998</v>
      </c>
      <c r="T31" s="397">
        <v>4.1127910700000001</v>
      </c>
      <c r="U31" s="397">
        <v>4.8572644900000004</v>
      </c>
      <c r="V31" s="397">
        <v>4.8486880299999999</v>
      </c>
      <c r="W31" s="397">
        <v>4.3000298099999998</v>
      </c>
      <c r="X31" s="397">
        <v>3.89329371</v>
      </c>
      <c r="Y31" s="397">
        <v>3.8279694599999998</v>
      </c>
      <c r="Z31" s="397">
        <v>4.0850220999999998</v>
      </c>
      <c r="AA31" s="397">
        <v>4.0982265900000003</v>
      </c>
      <c r="AB31" s="397">
        <v>3.90012062</v>
      </c>
      <c r="AC31" s="397">
        <v>4.0439620500000002</v>
      </c>
      <c r="AD31" s="397">
        <v>3.6153504700000001</v>
      </c>
      <c r="AE31" s="397">
        <v>3.9048921999999999</v>
      </c>
      <c r="AF31" s="397">
        <v>4.0888324300000001</v>
      </c>
      <c r="AG31" s="397">
        <v>4.8765816600000003</v>
      </c>
      <c r="AH31" s="397">
        <v>4.5272222700000002</v>
      </c>
      <c r="AI31" s="397">
        <v>4.3775785599999999</v>
      </c>
      <c r="AJ31" s="397">
        <v>4.0347777100000002</v>
      </c>
      <c r="AK31" s="397">
        <v>3.88472945</v>
      </c>
      <c r="AL31" s="397">
        <v>3.9188160399999998</v>
      </c>
      <c r="AM31" s="397">
        <v>4.2370120800000004</v>
      </c>
      <c r="AN31" s="397">
        <v>4.0340657599999998</v>
      </c>
      <c r="AO31" s="397">
        <v>3.9742270300000002</v>
      </c>
      <c r="AP31" s="397">
        <v>3.7386301500000001</v>
      </c>
      <c r="AQ31" s="397">
        <v>3.8943638699999998</v>
      </c>
      <c r="AR31" s="397">
        <v>4.1429697399999998</v>
      </c>
      <c r="AS31" s="397">
        <v>4.5834487900000003</v>
      </c>
      <c r="AT31" s="397">
        <v>4.3119123200000002</v>
      </c>
      <c r="AU31" s="397">
        <v>3.9918088200000001</v>
      </c>
      <c r="AV31" s="397">
        <v>3.88695609</v>
      </c>
      <c r="AW31" s="397">
        <v>3.6971975800000001</v>
      </c>
      <c r="AX31" s="397">
        <v>4.0156109500000001</v>
      </c>
      <c r="AY31" s="836">
        <v>4.4864655500000001</v>
      </c>
      <c r="AZ31" s="836">
        <v>3.8759869600000001</v>
      </c>
      <c r="BA31" s="836">
        <v>3.9294336900000002</v>
      </c>
      <c r="BB31" s="836">
        <v>3.8094638500000002</v>
      </c>
      <c r="BC31" s="836">
        <v>3.8636784336000001</v>
      </c>
      <c r="BD31" s="836">
        <v>4.1030870201000003</v>
      </c>
      <c r="BE31" s="401">
        <v>4.4338319999999998</v>
      </c>
      <c r="BF31" s="401">
        <v>4.460299</v>
      </c>
      <c r="BG31" s="401">
        <v>4.0253959999999998</v>
      </c>
      <c r="BH31" s="401">
        <v>3.876557</v>
      </c>
      <c r="BI31" s="401">
        <v>3.6981259999999998</v>
      </c>
      <c r="BJ31" s="401">
        <v>3.9510420000000002</v>
      </c>
      <c r="BK31" s="401">
        <v>4.3911740000000004</v>
      </c>
      <c r="BL31" s="401">
        <v>3.7967230000000001</v>
      </c>
      <c r="BM31" s="401">
        <v>3.9207749999999999</v>
      </c>
      <c r="BN31" s="401">
        <v>3.7975150000000002</v>
      </c>
      <c r="BO31" s="401">
        <v>3.849685</v>
      </c>
      <c r="BP31" s="401">
        <v>3.9525139999999999</v>
      </c>
      <c r="BQ31" s="401">
        <v>4.4620040000000003</v>
      </c>
      <c r="BR31" s="401">
        <v>4.4460110000000004</v>
      </c>
      <c r="BS31" s="401">
        <v>4.0002019999999998</v>
      </c>
      <c r="BT31" s="401">
        <v>3.8511289999999998</v>
      </c>
      <c r="BU31" s="401">
        <v>3.674194</v>
      </c>
      <c r="BV31" s="401">
        <v>3.926342</v>
      </c>
    </row>
    <row r="32" spans="1:74" ht="11.05" customHeight="1" x14ac:dyDescent="0.2">
      <c r="A32" s="262" t="s">
        <v>986</v>
      </c>
      <c r="B32" s="682" t="s">
        <v>776</v>
      </c>
      <c r="C32" s="397">
        <v>11.64902667</v>
      </c>
      <c r="D32" s="397">
        <v>11.873935850000001</v>
      </c>
      <c r="E32" s="397">
        <v>11.393286509999999</v>
      </c>
      <c r="F32" s="397">
        <v>10.552676310000001</v>
      </c>
      <c r="G32" s="397">
        <v>10.726708520000001</v>
      </c>
      <c r="H32" s="397">
        <v>12.24735912</v>
      </c>
      <c r="I32" s="397">
        <v>13.713732</v>
      </c>
      <c r="J32" s="397">
        <v>13.90301139</v>
      </c>
      <c r="K32" s="397">
        <v>12.43254984</v>
      </c>
      <c r="L32" s="397">
        <v>11.68175606</v>
      </c>
      <c r="M32" s="397">
        <v>11.15797446</v>
      </c>
      <c r="N32" s="397">
        <v>11.71382449</v>
      </c>
      <c r="O32" s="397">
        <v>12.748852080000001</v>
      </c>
      <c r="P32" s="397">
        <v>11.69556841</v>
      </c>
      <c r="Q32" s="397">
        <v>12.02656999</v>
      </c>
      <c r="R32" s="397">
        <v>11.063787339999999</v>
      </c>
      <c r="S32" s="397">
        <v>11.28253677</v>
      </c>
      <c r="T32" s="397">
        <v>12.25114932</v>
      </c>
      <c r="U32" s="397">
        <v>13.68770224</v>
      </c>
      <c r="V32" s="397">
        <v>14.49793154</v>
      </c>
      <c r="W32" s="397">
        <v>12.67049688</v>
      </c>
      <c r="X32" s="397">
        <v>11.510772920000001</v>
      </c>
      <c r="Y32" s="397">
        <v>10.955641760000001</v>
      </c>
      <c r="Z32" s="397">
        <v>12.407663790000001</v>
      </c>
      <c r="AA32" s="397">
        <v>12.11509912</v>
      </c>
      <c r="AB32" s="397">
        <v>11.32625266</v>
      </c>
      <c r="AC32" s="397">
        <v>11.783641790000001</v>
      </c>
      <c r="AD32" s="397">
        <v>10.701148099999999</v>
      </c>
      <c r="AE32" s="397">
        <v>10.95019637</v>
      </c>
      <c r="AF32" s="397">
        <v>11.662786840000001</v>
      </c>
      <c r="AG32" s="397">
        <v>13.773676849999999</v>
      </c>
      <c r="AH32" s="397">
        <v>13.610055750000001</v>
      </c>
      <c r="AI32" s="397">
        <v>12.666721450000001</v>
      </c>
      <c r="AJ32" s="397">
        <v>11.49734628</v>
      </c>
      <c r="AK32" s="397">
        <v>11.438461999999999</v>
      </c>
      <c r="AL32" s="397">
        <v>11.78181781</v>
      </c>
      <c r="AM32" s="397">
        <v>12.211585449999999</v>
      </c>
      <c r="AN32" s="397">
        <v>11.329829869999999</v>
      </c>
      <c r="AO32" s="397">
        <v>11.623867349999999</v>
      </c>
      <c r="AP32" s="397">
        <v>10.755454009999999</v>
      </c>
      <c r="AQ32" s="397">
        <v>11.012412919999999</v>
      </c>
      <c r="AR32" s="397">
        <v>12.46279118</v>
      </c>
      <c r="AS32" s="397">
        <v>14.46712073</v>
      </c>
      <c r="AT32" s="397">
        <v>13.92017762</v>
      </c>
      <c r="AU32" s="397">
        <v>12.58826607</v>
      </c>
      <c r="AV32" s="397">
        <v>11.589210960000001</v>
      </c>
      <c r="AW32" s="397">
        <v>10.92527095</v>
      </c>
      <c r="AX32" s="397">
        <v>12.624254029999999</v>
      </c>
      <c r="AY32" s="836">
        <v>13.204745989999999</v>
      </c>
      <c r="AZ32" s="836">
        <v>12.225068050000001</v>
      </c>
      <c r="BA32" s="836">
        <v>11.81164796</v>
      </c>
      <c r="BB32" s="836">
        <v>11.098305290000001</v>
      </c>
      <c r="BC32" s="836">
        <v>10.814489056999999</v>
      </c>
      <c r="BD32" s="836">
        <v>12.221504052</v>
      </c>
      <c r="BE32" s="401">
        <v>14.66292</v>
      </c>
      <c r="BF32" s="401">
        <v>14.41953</v>
      </c>
      <c r="BG32" s="401">
        <v>13.26844</v>
      </c>
      <c r="BH32" s="401">
        <v>12.05316</v>
      </c>
      <c r="BI32" s="401">
        <v>11.489750000000001</v>
      </c>
      <c r="BJ32" s="401">
        <v>13.032959999999999</v>
      </c>
      <c r="BK32" s="401">
        <v>13.470050000000001</v>
      </c>
      <c r="BL32" s="401">
        <v>12.230460000000001</v>
      </c>
      <c r="BM32" s="401">
        <v>12.37593</v>
      </c>
      <c r="BN32" s="401">
        <v>11.52765</v>
      </c>
      <c r="BO32" s="401">
        <v>11.561680000000001</v>
      </c>
      <c r="BP32" s="401">
        <v>13.09043</v>
      </c>
      <c r="BQ32" s="401">
        <v>14.995810000000001</v>
      </c>
      <c r="BR32" s="401">
        <v>14.78253</v>
      </c>
      <c r="BS32" s="401">
        <v>13.641349999999999</v>
      </c>
      <c r="BT32" s="401">
        <v>12.40423</v>
      </c>
      <c r="BU32" s="401">
        <v>11.843730000000001</v>
      </c>
      <c r="BV32" s="401">
        <v>13.454829999999999</v>
      </c>
    </row>
    <row r="33" spans="1:74" ht="11.05" customHeight="1" x14ac:dyDescent="0.2">
      <c r="A33" s="262" t="s">
        <v>987</v>
      </c>
      <c r="B33" s="681" t="s">
        <v>961</v>
      </c>
      <c r="C33" s="397">
        <v>14.194646949999999</v>
      </c>
      <c r="D33" s="397">
        <v>13.76898418</v>
      </c>
      <c r="E33" s="397">
        <v>13.773177370000001</v>
      </c>
      <c r="F33" s="397">
        <v>12.87720167</v>
      </c>
      <c r="G33" s="397">
        <v>13.74968937</v>
      </c>
      <c r="H33" s="397">
        <v>15.533382980000001</v>
      </c>
      <c r="I33" s="397">
        <v>16.60606786</v>
      </c>
      <c r="J33" s="397">
        <v>17.276275909999999</v>
      </c>
      <c r="K33" s="397">
        <v>15.092893910000001</v>
      </c>
      <c r="L33" s="397">
        <v>14.41137681</v>
      </c>
      <c r="M33" s="397">
        <v>13.540112369999999</v>
      </c>
      <c r="N33" s="397">
        <v>14.12766263</v>
      </c>
      <c r="O33" s="397">
        <v>15.23946611</v>
      </c>
      <c r="P33" s="397">
        <v>13.688683640000001</v>
      </c>
      <c r="Q33" s="397">
        <v>14.384191810000001</v>
      </c>
      <c r="R33" s="397">
        <v>13.035328890000001</v>
      </c>
      <c r="S33" s="397">
        <v>14.257530709999999</v>
      </c>
      <c r="T33" s="397">
        <v>15.62229378</v>
      </c>
      <c r="U33" s="397">
        <v>16.746942359999998</v>
      </c>
      <c r="V33" s="397">
        <v>16.924775780000001</v>
      </c>
      <c r="W33" s="397">
        <v>15.13689007</v>
      </c>
      <c r="X33" s="397">
        <v>13.78666641</v>
      </c>
      <c r="Y33" s="397">
        <v>13.680743319999999</v>
      </c>
      <c r="Z33" s="397">
        <v>14.741924040000001</v>
      </c>
      <c r="AA33" s="397">
        <v>14.62154619</v>
      </c>
      <c r="AB33" s="397">
        <v>13.3320898</v>
      </c>
      <c r="AC33" s="397">
        <v>14.42670749</v>
      </c>
      <c r="AD33" s="397">
        <v>13.02028114</v>
      </c>
      <c r="AE33" s="397">
        <v>14.03971325</v>
      </c>
      <c r="AF33" s="397">
        <v>14.94181058</v>
      </c>
      <c r="AG33" s="397">
        <v>16.694514340000001</v>
      </c>
      <c r="AH33" s="397">
        <v>16.496730970000002</v>
      </c>
      <c r="AI33" s="397">
        <v>14.917543009999999</v>
      </c>
      <c r="AJ33" s="397">
        <v>14.385519199999999</v>
      </c>
      <c r="AK33" s="397">
        <v>13.634169480000001</v>
      </c>
      <c r="AL33" s="397">
        <v>14.180545629999999</v>
      </c>
      <c r="AM33" s="397">
        <v>15.46958424</v>
      </c>
      <c r="AN33" s="397">
        <v>13.67254908</v>
      </c>
      <c r="AO33" s="397">
        <v>14.22516967</v>
      </c>
      <c r="AP33" s="397">
        <v>13.4728998</v>
      </c>
      <c r="AQ33" s="397">
        <v>14.369589939999999</v>
      </c>
      <c r="AR33" s="397">
        <v>15.85816861</v>
      </c>
      <c r="AS33" s="397">
        <v>17.005637790000002</v>
      </c>
      <c r="AT33" s="397">
        <v>17.33706141</v>
      </c>
      <c r="AU33" s="397">
        <v>15.5038397</v>
      </c>
      <c r="AV33" s="397">
        <v>14.64421321</v>
      </c>
      <c r="AW33" s="397">
        <v>13.723012110000001</v>
      </c>
      <c r="AX33" s="397">
        <v>14.81557967</v>
      </c>
      <c r="AY33" s="836">
        <v>16.092315060000001</v>
      </c>
      <c r="AZ33" s="836">
        <v>14.45130092</v>
      </c>
      <c r="BA33" s="836">
        <v>14.70604073</v>
      </c>
      <c r="BB33" s="836">
        <v>14.03976151</v>
      </c>
      <c r="BC33" s="836">
        <v>14.423385975</v>
      </c>
      <c r="BD33" s="836">
        <v>15.773550254</v>
      </c>
      <c r="BE33" s="401">
        <v>17.670929999999998</v>
      </c>
      <c r="BF33" s="401">
        <v>17.917670000000001</v>
      </c>
      <c r="BG33" s="401">
        <v>16.044229999999999</v>
      </c>
      <c r="BH33" s="401">
        <v>15.27623</v>
      </c>
      <c r="BI33" s="401">
        <v>14.31324</v>
      </c>
      <c r="BJ33" s="401">
        <v>15.261340000000001</v>
      </c>
      <c r="BK33" s="401">
        <v>16.56231</v>
      </c>
      <c r="BL33" s="401">
        <v>14.41878</v>
      </c>
      <c r="BM33" s="401">
        <v>15.79569</v>
      </c>
      <c r="BN33" s="401">
        <v>14.274290000000001</v>
      </c>
      <c r="BO33" s="401">
        <v>16.00433</v>
      </c>
      <c r="BP33" s="401">
        <v>17.236059999999998</v>
      </c>
      <c r="BQ33" s="401">
        <v>18.678750000000001</v>
      </c>
      <c r="BR33" s="401">
        <v>18.954170000000001</v>
      </c>
      <c r="BS33" s="401">
        <v>16.89245</v>
      </c>
      <c r="BT33" s="401">
        <v>16.11355</v>
      </c>
      <c r="BU33" s="401">
        <v>15.13452</v>
      </c>
      <c r="BV33" s="401">
        <v>16.171430000000001</v>
      </c>
    </row>
    <row r="34" spans="1:74" ht="11.05" customHeight="1" x14ac:dyDescent="0.2">
      <c r="A34" s="262" t="s">
        <v>988</v>
      </c>
      <c r="B34" s="681" t="s">
        <v>963</v>
      </c>
      <c r="C34" s="397">
        <v>8.0955605899999998</v>
      </c>
      <c r="D34" s="397">
        <v>8.1999971499999997</v>
      </c>
      <c r="E34" s="397">
        <v>7.7826394399999996</v>
      </c>
      <c r="F34" s="397">
        <v>7.2418826100000002</v>
      </c>
      <c r="G34" s="397">
        <v>7.6348492200000004</v>
      </c>
      <c r="H34" s="397">
        <v>8.8419346799999996</v>
      </c>
      <c r="I34" s="397">
        <v>9.4009085199999998</v>
      </c>
      <c r="J34" s="397">
        <v>9.6243798999999992</v>
      </c>
      <c r="K34" s="397">
        <v>8.5814467499999996</v>
      </c>
      <c r="L34" s="397">
        <v>8.1175325899999997</v>
      </c>
      <c r="M34" s="397">
        <v>7.7465175000000004</v>
      </c>
      <c r="N34" s="397">
        <v>8.1649260899999998</v>
      </c>
      <c r="O34" s="397">
        <v>8.8379906699999999</v>
      </c>
      <c r="P34" s="397">
        <v>8.1057179099999992</v>
      </c>
      <c r="Q34" s="397">
        <v>8.2918882000000007</v>
      </c>
      <c r="R34" s="397">
        <v>7.6794295799999999</v>
      </c>
      <c r="S34" s="397">
        <v>8.1904715299999999</v>
      </c>
      <c r="T34" s="397">
        <v>8.9129418600000001</v>
      </c>
      <c r="U34" s="397">
        <v>9.7156642299999998</v>
      </c>
      <c r="V34" s="397">
        <v>9.7325975400000004</v>
      </c>
      <c r="W34" s="397">
        <v>9.1347421999999998</v>
      </c>
      <c r="X34" s="397">
        <v>8.0692033399999996</v>
      </c>
      <c r="Y34" s="397">
        <v>8.10395486</v>
      </c>
      <c r="Z34" s="397">
        <v>8.7632351100000001</v>
      </c>
      <c r="AA34" s="397">
        <v>9.1390516000000002</v>
      </c>
      <c r="AB34" s="397">
        <v>8.0932784299999998</v>
      </c>
      <c r="AC34" s="397">
        <v>8.6448432200000003</v>
      </c>
      <c r="AD34" s="397">
        <v>7.9870484800000003</v>
      </c>
      <c r="AE34" s="397">
        <v>8.6031922499999993</v>
      </c>
      <c r="AF34" s="397">
        <v>9.4168327099999996</v>
      </c>
      <c r="AG34" s="397">
        <v>9.9421853500000008</v>
      </c>
      <c r="AH34" s="397">
        <v>10.290084179999999</v>
      </c>
      <c r="AI34" s="397">
        <v>9.2415581200000005</v>
      </c>
      <c r="AJ34" s="397">
        <v>8.6312925299999996</v>
      </c>
      <c r="AK34" s="397">
        <v>8.4797052300000004</v>
      </c>
      <c r="AL34" s="397">
        <v>8.7954070099999999</v>
      </c>
      <c r="AM34" s="397">
        <v>9.5531497999999999</v>
      </c>
      <c r="AN34" s="397">
        <v>8.3639791700000004</v>
      </c>
      <c r="AO34" s="397">
        <v>8.5132584799999993</v>
      </c>
      <c r="AP34" s="397">
        <v>8.1866096899999992</v>
      </c>
      <c r="AQ34" s="397">
        <v>8.8283429499999997</v>
      </c>
      <c r="AR34" s="397">
        <v>9.5446530099999993</v>
      </c>
      <c r="AS34" s="397">
        <v>10.116884819999999</v>
      </c>
      <c r="AT34" s="397">
        <v>10.28383856</v>
      </c>
      <c r="AU34" s="397">
        <v>9.3842462300000005</v>
      </c>
      <c r="AV34" s="397">
        <v>8.9376854600000009</v>
      </c>
      <c r="AW34" s="397">
        <v>8.6019564499999994</v>
      </c>
      <c r="AX34" s="397">
        <v>9.2229326300000007</v>
      </c>
      <c r="AY34" s="836">
        <v>9.8038823900000001</v>
      </c>
      <c r="AZ34" s="836">
        <v>9.0595054200000007</v>
      </c>
      <c r="BA34" s="836">
        <v>8.9128112599999998</v>
      </c>
      <c r="BB34" s="836">
        <v>8.5183856900000006</v>
      </c>
      <c r="BC34" s="836">
        <v>8.8925686000000006</v>
      </c>
      <c r="BD34" s="836">
        <v>9.7084082151000004</v>
      </c>
      <c r="BE34" s="401">
        <v>10.53928</v>
      </c>
      <c r="BF34" s="401">
        <v>10.65591</v>
      </c>
      <c r="BG34" s="401">
        <v>9.3788780000000003</v>
      </c>
      <c r="BH34" s="401">
        <v>9.0800789999999996</v>
      </c>
      <c r="BI34" s="401">
        <v>8.8047939999999993</v>
      </c>
      <c r="BJ34" s="401">
        <v>9.4228539999999992</v>
      </c>
      <c r="BK34" s="401">
        <v>9.7949730000000006</v>
      </c>
      <c r="BL34" s="401">
        <v>8.9987720000000007</v>
      </c>
      <c r="BM34" s="401">
        <v>9.1770479999999992</v>
      </c>
      <c r="BN34" s="401">
        <v>8.6770320000000005</v>
      </c>
      <c r="BO34" s="401">
        <v>9.1368930000000006</v>
      </c>
      <c r="BP34" s="401">
        <v>9.7817129999999999</v>
      </c>
      <c r="BQ34" s="401">
        <v>10.80979</v>
      </c>
      <c r="BR34" s="401">
        <v>10.80894</v>
      </c>
      <c r="BS34" s="401">
        <v>9.495355</v>
      </c>
      <c r="BT34" s="401">
        <v>9.1882760000000001</v>
      </c>
      <c r="BU34" s="401">
        <v>8.9072700000000005</v>
      </c>
      <c r="BV34" s="401">
        <v>9.5296190000000003</v>
      </c>
    </row>
    <row r="35" spans="1:74" ht="11.05" customHeight="1" x14ac:dyDescent="0.2">
      <c r="A35" s="262" t="s">
        <v>989</v>
      </c>
      <c r="B35" s="681" t="s">
        <v>965</v>
      </c>
      <c r="C35" s="397">
        <v>24.56798388</v>
      </c>
      <c r="D35" s="397">
        <v>22.789525430000001</v>
      </c>
      <c r="E35" s="397">
        <v>23.452647150000001</v>
      </c>
      <c r="F35" s="397">
        <v>23.80185195</v>
      </c>
      <c r="G35" s="397">
        <v>25.60128508</v>
      </c>
      <c r="H35" s="397">
        <v>27.93244657</v>
      </c>
      <c r="I35" s="397">
        <v>30.463320320000001</v>
      </c>
      <c r="J35" s="397">
        <v>31.120992909999998</v>
      </c>
      <c r="K35" s="397">
        <v>28.04278313</v>
      </c>
      <c r="L35" s="397">
        <v>26.689851010000002</v>
      </c>
      <c r="M35" s="397">
        <v>24.11700497</v>
      </c>
      <c r="N35" s="397">
        <v>24.548862679999999</v>
      </c>
      <c r="O35" s="397">
        <v>27.068993590000002</v>
      </c>
      <c r="P35" s="397">
        <v>24.234512039999998</v>
      </c>
      <c r="Q35" s="397">
        <v>25.104618689999999</v>
      </c>
      <c r="R35" s="397">
        <v>25.3111532</v>
      </c>
      <c r="S35" s="397">
        <v>28.54665284</v>
      </c>
      <c r="T35" s="397">
        <v>29.766604770000001</v>
      </c>
      <c r="U35" s="397">
        <v>32.971963119999998</v>
      </c>
      <c r="V35" s="397">
        <v>32.334532979999999</v>
      </c>
      <c r="W35" s="397">
        <v>29.36825279</v>
      </c>
      <c r="X35" s="397">
        <v>26.626436089999999</v>
      </c>
      <c r="Y35" s="397">
        <v>26.428519810000001</v>
      </c>
      <c r="Z35" s="397">
        <v>27.045388079999999</v>
      </c>
      <c r="AA35" s="397">
        <v>25.60630068</v>
      </c>
      <c r="AB35" s="397">
        <v>24.211719899999999</v>
      </c>
      <c r="AC35" s="397">
        <v>27.191913499999998</v>
      </c>
      <c r="AD35" s="397">
        <v>25.693719290000001</v>
      </c>
      <c r="AE35" s="397">
        <v>28.214352770000001</v>
      </c>
      <c r="AF35" s="397">
        <v>29.54997693</v>
      </c>
      <c r="AG35" s="397">
        <v>33.699621110000002</v>
      </c>
      <c r="AH35" s="397">
        <v>34.186916709999998</v>
      </c>
      <c r="AI35" s="397">
        <v>30.7930916</v>
      </c>
      <c r="AJ35" s="397">
        <v>28.497893770000001</v>
      </c>
      <c r="AK35" s="397">
        <v>26.64223337</v>
      </c>
      <c r="AL35" s="397">
        <v>26.98451846</v>
      </c>
      <c r="AM35" s="397">
        <v>27.669541970000001</v>
      </c>
      <c r="AN35" s="397">
        <v>25.549638730000002</v>
      </c>
      <c r="AO35" s="397">
        <v>26.501582729999999</v>
      </c>
      <c r="AP35" s="397">
        <v>26.46594249</v>
      </c>
      <c r="AQ35" s="397">
        <v>29.442630019999999</v>
      </c>
      <c r="AR35" s="397">
        <v>31.968851069999999</v>
      </c>
      <c r="AS35" s="397">
        <v>34.204277869999999</v>
      </c>
      <c r="AT35" s="397">
        <v>34.222388639999998</v>
      </c>
      <c r="AU35" s="397">
        <v>30.431783029999998</v>
      </c>
      <c r="AV35" s="397">
        <v>28.391048420000001</v>
      </c>
      <c r="AW35" s="397">
        <v>27.032335339999999</v>
      </c>
      <c r="AX35" s="397">
        <v>27.620902950000001</v>
      </c>
      <c r="AY35" s="836">
        <v>29.68903924</v>
      </c>
      <c r="AZ35" s="836">
        <v>26.350456510000001</v>
      </c>
      <c r="BA35" s="836">
        <v>26.92882595</v>
      </c>
      <c r="BB35" s="836">
        <v>27.548445269999998</v>
      </c>
      <c r="BC35" s="836">
        <v>29.229771007</v>
      </c>
      <c r="BD35" s="836">
        <v>31.582789685000002</v>
      </c>
      <c r="BE35" s="401">
        <v>34.351300000000002</v>
      </c>
      <c r="BF35" s="401">
        <v>35.132890000000003</v>
      </c>
      <c r="BG35" s="401">
        <v>31.24643</v>
      </c>
      <c r="BH35" s="401">
        <v>29.085640000000001</v>
      </c>
      <c r="BI35" s="401">
        <v>27.689550000000001</v>
      </c>
      <c r="BJ35" s="401">
        <v>28.071560000000002</v>
      </c>
      <c r="BK35" s="401">
        <v>29.068570000000001</v>
      </c>
      <c r="BL35" s="401">
        <v>27.027539999999998</v>
      </c>
      <c r="BM35" s="401">
        <v>27.526620000000001</v>
      </c>
      <c r="BN35" s="401">
        <v>27.463349999999998</v>
      </c>
      <c r="BO35" s="401">
        <v>30.464690000000001</v>
      </c>
      <c r="BP35" s="401">
        <v>32.328800000000001</v>
      </c>
      <c r="BQ35" s="401">
        <v>35.750140000000002</v>
      </c>
      <c r="BR35" s="401">
        <v>35.963590000000003</v>
      </c>
      <c r="BS35" s="401">
        <v>32.021979999999999</v>
      </c>
      <c r="BT35" s="401">
        <v>29.84346</v>
      </c>
      <c r="BU35" s="401">
        <v>28.50977</v>
      </c>
      <c r="BV35" s="401">
        <v>29.051870000000001</v>
      </c>
    </row>
    <row r="36" spans="1:74" ht="11.05" customHeight="1" x14ac:dyDescent="0.2">
      <c r="A36" s="262" t="s">
        <v>990</v>
      </c>
      <c r="B36" s="681" t="s">
        <v>967</v>
      </c>
      <c r="C36" s="397">
        <v>7.1244195299999999</v>
      </c>
      <c r="D36" s="397">
        <v>6.8319317000000002</v>
      </c>
      <c r="E36" s="397">
        <v>6.7089845500000003</v>
      </c>
      <c r="F36" s="397">
        <v>6.6412048300000004</v>
      </c>
      <c r="G36" s="397">
        <v>6.9145448099999998</v>
      </c>
      <c r="H36" s="397">
        <v>7.9375961999999998</v>
      </c>
      <c r="I36" s="397">
        <v>8.6685969000000007</v>
      </c>
      <c r="J36" s="397">
        <v>9.0147376599999998</v>
      </c>
      <c r="K36" s="397">
        <v>8.2906486299999997</v>
      </c>
      <c r="L36" s="397">
        <v>7.4290153500000002</v>
      </c>
      <c r="M36" s="397">
        <v>6.7616781399999999</v>
      </c>
      <c r="N36" s="397">
        <v>6.7464207099999998</v>
      </c>
      <c r="O36" s="397">
        <v>7.4193315899999996</v>
      </c>
      <c r="P36" s="397">
        <v>6.8972957099999999</v>
      </c>
      <c r="Q36" s="397">
        <v>6.8491838300000003</v>
      </c>
      <c r="R36" s="397">
        <v>6.6631069500000004</v>
      </c>
      <c r="S36" s="397">
        <v>7.4447977600000002</v>
      </c>
      <c r="T36" s="397">
        <v>8.4598714899999994</v>
      </c>
      <c r="U36" s="397">
        <v>9.3843015300000001</v>
      </c>
      <c r="V36" s="397">
        <v>9.1997963600000006</v>
      </c>
      <c r="W36" s="397">
        <v>8.38916124</v>
      </c>
      <c r="X36" s="397">
        <v>7.2194981</v>
      </c>
      <c r="Y36" s="397">
        <v>6.8231891500000001</v>
      </c>
      <c r="Z36" s="397">
        <v>7.1246243299999996</v>
      </c>
      <c r="AA36" s="397">
        <v>7.1655807899999999</v>
      </c>
      <c r="AB36" s="397">
        <v>6.6622586500000001</v>
      </c>
      <c r="AC36" s="397">
        <v>6.7994585299999999</v>
      </c>
      <c r="AD36" s="397">
        <v>6.6980274499999997</v>
      </c>
      <c r="AE36" s="397">
        <v>7.11530605</v>
      </c>
      <c r="AF36" s="397">
        <v>7.9294516799999997</v>
      </c>
      <c r="AG36" s="397">
        <v>8.8959988600000006</v>
      </c>
      <c r="AH36" s="397">
        <v>9.3908985900000008</v>
      </c>
      <c r="AI36" s="397">
        <v>8.7577627200000006</v>
      </c>
      <c r="AJ36" s="397">
        <v>7.5637058599999998</v>
      </c>
      <c r="AK36" s="397">
        <v>6.95996842</v>
      </c>
      <c r="AL36" s="397">
        <v>6.9036874199999998</v>
      </c>
      <c r="AM36" s="397">
        <v>7.74137144</v>
      </c>
      <c r="AN36" s="397">
        <v>6.9540164100000004</v>
      </c>
      <c r="AO36" s="397">
        <v>6.7595920300000003</v>
      </c>
      <c r="AP36" s="397">
        <v>6.8237412600000003</v>
      </c>
      <c r="AQ36" s="397">
        <v>7.8016032099999997</v>
      </c>
      <c r="AR36" s="397">
        <v>8.4422565400000007</v>
      </c>
      <c r="AS36" s="397">
        <v>9.1206674000000003</v>
      </c>
      <c r="AT36" s="397">
        <v>9.4932639600000002</v>
      </c>
      <c r="AU36" s="397">
        <v>8.4984306200000006</v>
      </c>
      <c r="AV36" s="397">
        <v>7.6582195899999999</v>
      </c>
      <c r="AW36" s="397">
        <v>6.9840403999999996</v>
      </c>
      <c r="AX36" s="397">
        <v>7.1591407199999999</v>
      </c>
      <c r="AY36" s="836">
        <v>7.8515023099999999</v>
      </c>
      <c r="AZ36" s="836">
        <v>7.15412041</v>
      </c>
      <c r="BA36" s="836">
        <v>6.8048554599999997</v>
      </c>
      <c r="BB36" s="836">
        <v>7.1785384099999998</v>
      </c>
      <c r="BC36" s="836">
        <v>7.7030669570999999</v>
      </c>
      <c r="BD36" s="836">
        <v>8.2821905920999992</v>
      </c>
      <c r="BE36" s="401">
        <v>9.0318349999999992</v>
      </c>
      <c r="BF36" s="401">
        <v>9.4785699999999995</v>
      </c>
      <c r="BG36" s="401">
        <v>8.4889749999999999</v>
      </c>
      <c r="BH36" s="401">
        <v>7.5514739999999998</v>
      </c>
      <c r="BI36" s="401">
        <v>6.9692569999999998</v>
      </c>
      <c r="BJ36" s="401">
        <v>7.1484350000000001</v>
      </c>
      <c r="BK36" s="401">
        <v>7.5919100000000004</v>
      </c>
      <c r="BL36" s="401">
        <v>7.0250880000000002</v>
      </c>
      <c r="BM36" s="401">
        <v>6.7999669999999997</v>
      </c>
      <c r="BN36" s="401">
        <v>7.1446170000000002</v>
      </c>
      <c r="BO36" s="401">
        <v>7.7280160000000002</v>
      </c>
      <c r="BP36" s="401">
        <v>8.2879919999999991</v>
      </c>
      <c r="BQ36" s="401">
        <v>9.1248649999999998</v>
      </c>
      <c r="BR36" s="401">
        <v>9.5357669999999999</v>
      </c>
      <c r="BS36" s="401">
        <v>8.4781390000000005</v>
      </c>
      <c r="BT36" s="401">
        <v>7.5431239999999997</v>
      </c>
      <c r="BU36" s="401">
        <v>6.9666100000000002</v>
      </c>
      <c r="BV36" s="401">
        <v>7.1505809999999999</v>
      </c>
    </row>
    <row r="37" spans="1:74" ht="11.05" customHeight="1" x14ac:dyDescent="0.2">
      <c r="A37" s="262" t="s">
        <v>991</v>
      </c>
      <c r="B37" s="681" t="s">
        <v>969</v>
      </c>
      <c r="C37" s="397">
        <v>15.26104836</v>
      </c>
      <c r="D37" s="397">
        <v>13.37588306</v>
      </c>
      <c r="E37" s="397">
        <v>14.202703319999999</v>
      </c>
      <c r="F37" s="397">
        <v>15.88670698</v>
      </c>
      <c r="G37" s="397">
        <v>16.43318678</v>
      </c>
      <c r="H37" s="397">
        <v>18.558992969999998</v>
      </c>
      <c r="I37" s="397">
        <v>19.629881860000001</v>
      </c>
      <c r="J37" s="397">
        <v>20.00118973</v>
      </c>
      <c r="K37" s="397">
        <v>19.16775973</v>
      </c>
      <c r="L37" s="397">
        <v>17.808233470000001</v>
      </c>
      <c r="M37" s="397">
        <v>15.68553503</v>
      </c>
      <c r="N37" s="397">
        <v>15.807977749999999</v>
      </c>
      <c r="O37" s="397">
        <v>16.57259436</v>
      </c>
      <c r="P37" s="397">
        <v>15.38593725</v>
      </c>
      <c r="Q37" s="397">
        <v>16.20987964</v>
      </c>
      <c r="R37" s="397">
        <v>16.144987159999999</v>
      </c>
      <c r="S37" s="397">
        <v>18.099011740000002</v>
      </c>
      <c r="T37" s="397">
        <v>19.740894319999999</v>
      </c>
      <c r="U37" s="397">
        <v>21.287491979999999</v>
      </c>
      <c r="V37" s="397">
        <v>21.639864410000001</v>
      </c>
      <c r="W37" s="397">
        <v>20.536307390000001</v>
      </c>
      <c r="X37" s="397">
        <v>17.825210460000001</v>
      </c>
      <c r="Y37" s="397">
        <v>16.792486239999999</v>
      </c>
      <c r="Z37" s="397">
        <v>18.022825109999999</v>
      </c>
      <c r="AA37" s="397">
        <v>17.341389209999999</v>
      </c>
      <c r="AB37" s="397">
        <v>15.66736367</v>
      </c>
      <c r="AC37" s="397">
        <v>16.908252520000001</v>
      </c>
      <c r="AD37" s="397">
        <v>16.353681640000001</v>
      </c>
      <c r="AE37" s="397">
        <v>18.010085790000002</v>
      </c>
      <c r="AF37" s="397">
        <v>19.924556219999999</v>
      </c>
      <c r="AG37" s="397">
        <v>22.15317172</v>
      </c>
      <c r="AH37" s="397">
        <v>23.137815629999999</v>
      </c>
      <c r="AI37" s="397">
        <v>21.49657346</v>
      </c>
      <c r="AJ37" s="397">
        <v>19.584191749999999</v>
      </c>
      <c r="AK37" s="397">
        <v>17.202542300000001</v>
      </c>
      <c r="AL37" s="397">
        <v>16.566935139999998</v>
      </c>
      <c r="AM37" s="397">
        <v>17.546402329999999</v>
      </c>
      <c r="AN37" s="397">
        <v>16.365026239999999</v>
      </c>
      <c r="AO37" s="397">
        <v>16.541807980000002</v>
      </c>
      <c r="AP37" s="397">
        <v>16.330485169999999</v>
      </c>
      <c r="AQ37" s="397">
        <v>18.412094620000001</v>
      </c>
      <c r="AR37" s="397">
        <v>19.654559110000001</v>
      </c>
      <c r="AS37" s="397">
        <v>21.2525926</v>
      </c>
      <c r="AT37" s="397">
        <v>21.960764130000001</v>
      </c>
      <c r="AU37" s="397">
        <v>20.588114319999999</v>
      </c>
      <c r="AV37" s="397">
        <v>19.725306079999999</v>
      </c>
      <c r="AW37" s="397">
        <v>17.3793671</v>
      </c>
      <c r="AX37" s="397">
        <v>16.728534069999998</v>
      </c>
      <c r="AY37" s="836">
        <v>18.228980069999999</v>
      </c>
      <c r="AZ37" s="836">
        <v>17.53646891</v>
      </c>
      <c r="BA37" s="836">
        <v>17.06193932</v>
      </c>
      <c r="BB37" s="836">
        <v>17.277921589999998</v>
      </c>
      <c r="BC37" s="836">
        <v>19.250510677000001</v>
      </c>
      <c r="BD37" s="836">
        <v>21.170110213000001</v>
      </c>
      <c r="BE37" s="401">
        <v>24.178049999999999</v>
      </c>
      <c r="BF37" s="401">
        <v>23.770430000000001</v>
      </c>
      <c r="BG37" s="401">
        <v>22.89545</v>
      </c>
      <c r="BH37" s="401">
        <v>20.984089999999998</v>
      </c>
      <c r="BI37" s="401">
        <v>18.489429999999999</v>
      </c>
      <c r="BJ37" s="401">
        <v>17.199000000000002</v>
      </c>
      <c r="BK37" s="401">
        <v>19.795529999999999</v>
      </c>
      <c r="BL37" s="401">
        <v>19.611239999999999</v>
      </c>
      <c r="BM37" s="401">
        <v>19.361809999999998</v>
      </c>
      <c r="BN37" s="401">
        <v>18.876359999999998</v>
      </c>
      <c r="BO37" s="401">
        <v>23.606950000000001</v>
      </c>
      <c r="BP37" s="401">
        <v>25.92876</v>
      </c>
      <c r="BQ37" s="401">
        <v>28.506270000000001</v>
      </c>
      <c r="BR37" s="401">
        <v>28.536480000000001</v>
      </c>
      <c r="BS37" s="401">
        <v>27.65915</v>
      </c>
      <c r="BT37" s="401">
        <v>25.247129999999999</v>
      </c>
      <c r="BU37" s="401">
        <v>22.297249999999998</v>
      </c>
      <c r="BV37" s="401">
        <v>21.078479999999999</v>
      </c>
    </row>
    <row r="38" spans="1:74" ht="11.05" customHeight="1" x14ac:dyDescent="0.2">
      <c r="A38" s="262" t="s">
        <v>992</v>
      </c>
      <c r="B38" s="681" t="s">
        <v>788</v>
      </c>
      <c r="C38" s="397">
        <v>7.5742229500000002</v>
      </c>
      <c r="D38" s="397">
        <v>6.92977065</v>
      </c>
      <c r="E38" s="397">
        <v>7.4460436000000003</v>
      </c>
      <c r="F38" s="397">
        <v>7.5094590700000001</v>
      </c>
      <c r="G38" s="397">
        <v>8.1059131600000001</v>
      </c>
      <c r="H38" s="397">
        <v>9.1994155000000006</v>
      </c>
      <c r="I38" s="397">
        <v>9.9136691700000004</v>
      </c>
      <c r="J38" s="397">
        <v>9.7875881299999996</v>
      </c>
      <c r="K38" s="397">
        <v>8.9759218700000005</v>
      </c>
      <c r="L38" s="397">
        <v>7.9543006600000004</v>
      </c>
      <c r="M38" s="397">
        <v>7.5010236900000002</v>
      </c>
      <c r="N38" s="397">
        <v>7.78308161</v>
      </c>
      <c r="O38" s="397">
        <v>7.93641782</v>
      </c>
      <c r="P38" s="397">
        <v>7.3223864399999998</v>
      </c>
      <c r="Q38" s="397">
        <v>7.9086589700000003</v>
      </c>
      <c r="R38" s="397">
        <v>7.7906753899999996</v>
      </c>
      <c r="S38" s="397">
        <v>8.4210285999999996</v>
      </c>
      <c r="T38" s="397">
        <v>9.1973194500000002</v>
      </c>
      <c r="U38" s="397">
        <v>10.17181568</v>
      </c>
      <c r="V38" s="397">
        <v>10.1579923</v>
      </c>
      <c r="W38" s="397">
        <v>9.2496164800000003</v>
      </c>
      <c r="X38" s="397">
        <v>8.2880860300000005</v>
      </c>
      <c r="Y38" s="397">
        <v>7.7204458799999998</v>
      </c>
      <c r="Z38" s="397">
        <v>8.2514569299999998</v>
      </c>
      <c r="AA38" s="397">
        <v>8.3321729599999994</v>
      </c>
      <c r="AB38" s="397">
        <v>7.6887723499999998</v>
      </c>
      <c r="AC38" s="397">
        <v>8.1570247800000004</v>
      </c>
      <c r="AD38" s="397">
        <v>7.9426798099999996</v>
      </c>
      <c r="AE38" s="397">
        <v>8.5860065300000006</v>
      </c>
      <c r="AF38" s="397">
        <v>8.8971394799999999</v>
      </c>
      <c r="AG38" s="397">
        <v>10.642808649999999</v>
      </c>
      <c r="AH38" s="397">
        <v>10.56943572</v>
      </c>
      <c r="AI38" s="397">
        <v>9.2757569899999996</v>
      </c>
      <c r="AJ38" s="397">
        <v>8.7673261</v>
      </c>
      <c r="AK38" s="397">
        <v>8.0129891600000001</v>
      </c>
      <c r="AL38" s="397">
        <v>8.4505635100000003</v>
      </c>
      <c r="AM38" s="397">
        <v>8.6534354499999999</v>
      </c>
      <c r="AN38" s="397">
        <v>8.1765743999999998</v>
      </c>
      <c r="AO38" s="397">
        <v>8.2848504700000003</v>
      </c>
      <c r="AP38" s="397">
        <v>8.1526019000000005</v>
      </c>
      <c r="AQ38" s="397">
        <v>8.9129456600000001</v>
      </c>
      <c r="AR38" s="397">
        <v>9.9167592300000003</v>
      </c>
      <c r="AS38" s="397">
        <v>10.91214564</v>
      </c>
      <c r="AT38" s="397">
        <v>11.1722047</v>
      </c>
      <c r="AU38" s="397">
        <v>9.8884823399999995</v>
      </c>
      <c r="AV38" s="397">
        <v>9.2627136399999994</v>
      </c>
      <c r="AW38" s="397">
        <v>8.4266459999999999</v>
      </c>
      <c r="AX38" s="397">
        <v>8.6540694499999997</v>
      </c>
      <c r="AY38" s="836">
        <v>9.0527328699999998</v>
      </c>
      <c r="AZ38" s="836">
        <v>8.2294049699999992</v>
      </c>
      <c r="BA38" s="836">
        <v>9.0936468599999998</v>
      </c>
      <c r="BB38" s="836">
        <v>8.7380044699999999</v>
      </c>
      <c r="BC38" s="836">
        <v>9.3617279727000007</v>
      </c>
      <c r="BD38" s="836">
        <v>9.9905111433999991</v>
      </c>
      <c r="BE38" s="401">
        <v>10.86505</v>
      </c>
      <c r="BF38" s="401">
        <v>11.381220000000001</v>
      </c>
      <c r="BG38" s="401">
        <v>9.9004189999999994</v>
      </c>
      <c r="BH38" s="401">
        <v>9.1961700000000004</v>
      </c>
      <c r="BI38" s="401">
        <v>8.5035050000000005</v>
      </c>
      <c r="BJ38" s="401">
        <v>8.91493</v>
      </c>
      <c r="BK38" s="401">
        <v>9.0334880000000002</v>
      </c>
      <c r="BL38" s="401">
        <v>8.3429400000000005</v>
      </c>
      <c r="BM38" s="401">
        <v>9.260249</v>
      </c>
      <c r="BN38" s="401">
        <v>8.8812870000000004</v>
      </c>
      <c r="BO38" s="401">
        <v>9.5157640000000008</v>
      </c>
      <c r="BP38" s="401">
        <v>10.314360000000001</v>
      </c>
      <c r="BQ38" s="401">
        <v>11.295249999999999</v>
      </c>
      <c r="BR38" s="401">
        <v>11.57226</v>
      </c>
      <c r="BS38" s="401">
        <v>10.02904</v>
      </c>
      <c r="BT38" s="401">
        <v>9.3108330000000006</v>
      </c>
      <c r="BU38" s="401">
        <v>8.609864</v>
      </c>
      <c r="BV38" s="401">
        <v>9.0290409999999994</v>
      </c>
    </row>
    <row r="39" spans="1:74" ht="11.05" customHeight="1" x14ac:dyDescent="0.2">
      <c r="A39" s="262" t="s">
        <v>993</v>
      </c>
      <c r="B39" s="681" t="s">
        <v>972</v>
      </c>
      <c r="C39" s="397">
        <v>11.50034812</v>
      </c>
      <c r="D39" s="397">
        <v>10.28932275</v>
      </c>
      <c r="E39" s="397">
        <v>13.796299749999999</v>
      </c>
      <c r="F39" s="397">
        <v>10.08823142</v>
      </c>
      <c r="G39" s="397">
        <v>11.397479969999999</v>
      </c>
      <c r="H39" s="397">
        <v>13.89967719</v>
      </c>
      <c r="I39" s="397">
        <v>14.591042720000001</v>
      </c>
      <c r="J39" s="397">
        <v>14.98495599</v>
      </c>
      <c r="K39" s="397">
        <v>13.64937151</v>
      </c>
      <c r="L39" s="397">
        <v>13.781724690000001</v>
      </c>
      <c r="M39" s="397">
        <v>12.66525129</v>
      </c>
      <c r="N39" s="397">
        <v>13.26402463</v>
      </c>
      <c r="O39" s="397">
        <v>13.07515001</v>
      </c>
      <c r="P39" s="397">
        <v>11.369141470000001</v>
      </c>
      <c r="Q39" s="397">
        <v>13.37288671</v>
      </c>
      <c r="R39" s="397">
        <v>12.58596775</v>
      </c>
      <c r="S39" s="397">
        <v>12.35349581</v>
      </c>
      <c r="T39" s="397">
        <v>13.066198569999999</v>
      </c>
      <c r="U39" s="397">
        <v>14.676134490000001</v>
      </c>
      <c r="V39" s="397">
        <v>15.873616699999999</v>
      </c>
      <c r="W39" s="397">
        <v>14.95385952</v>
      </c>
      <c r="X39" s="397">
        <v>14.16448048</v>
      </c>
      <c r="Y39" s="397">
        <v>12.06706514</v>
      </c>
      <c r="Z39" s="397">
        <v>13.01841134</v>
      </c>
      <c r="AA39" s="397">
        <v>13.910228500000001</v>
      </c>
      <c r="AB39" s="397">
        <v>12.5283497</v>
      </c>
      <c r="AC39" s="397">
        <v>14.232821850000001</v>
      </c>
      <c r="AD39" s="397">
        <v>11.6393004</v>
      </c>
      <c r="AE39" s="397">
        <v>13.37685143</v>
      </c>
      <c r="AF39" s="397">
        <v>13.86261633</v>
      </c>
      <c r="AG39" s="397">
        <v>15.26085181</v>
      </c>
      <c r="AH39" s="397">
        <v>15.71105687</v>
      </c>
      <c r="AI39" s="397">
        <v>14.570243039999999</v>
      </c>
      <c r="AJ39" s="397">
        <v>14.78561989</v>
      </c>
      <c r="AK39" s="397">
        <v>13.046032589999999</v>
      </c>
      <c r="AL39" s="397">
        <v>13.465372609999999</v>
      </c>
      <c r="AM39" s="397">
        <v>14.273280740000001</v>
      </c>
      <c r="AN39" s="397">
        <v>12.8575953</v>
      </c>
      <c r="AO39" s="397">
        <v>13.18228021</v>
      </c>
      <c r="AP39" s="397">
        <v>13.025688730000001</v>
      </c>
      <c r="AQ39" s="397">
        <v>13.314815319999999</v>
      </c>
      <c r="AR39" s="397">
        <v>13.87965483</v>
      </c>
      <c r="AS39" s="397">
        <v>15.745570089999999</v>
      </c>
      <c r="AT39" s="397">
        <v>15.769725060000001</v>
      </c>
      <c r="AU39" s="397">
        <v>14.584562500000001</v>
      </c>
      <c r="AV39" s="397">
        <v>15.056832719999999</v>
      </c>
      <c r="AW39" s="397">
        <v>13.151382290000001</v>
      </c>
      <c r="AX39" s="397">
        <v>14.27472867</v>
      </c>
      <c r="AY39" s="836">
        <v>14.4395629</v>
      </c>
      <c r="AZ39" s="836">
        <v>12.61453663</v>
      </c>
      <c r="BA39" s="836">
        <v>13.61704123</v>
      </c>
      <c r="BB39" s="836">
        <v>12.819160889999999</v>
      </c>
      <c r="BC39" s="836">
        <v>13.916921127</v>
      </c>
      <c r="BD39" s="836">
        <v>14.244250746000001</v>
      </c>
      <c r="BE39" s="401">
        <v>15.17155</v>
      </c>
      <c r="BF39" s="401">
        <v>15.66126</v>
      </c>
      <c r="BG39" s="401">
        <v>14.69669</v>
      </c>
      <c r="BH39" s="401">
        <v>14.974909999999999</v>
      </c>
      <c r="BI39" s="401">
        <v>12.94955</v>
      </c>
      <c r="BJ39" s="401">
        <v>14.444889999999999</v>
      </c>
      <c r="BK39" s="401">
        <v>14.258889999999999</v>
      </c>
      <c r="BL39" s="401">
        <v>12.632110000000001</v>
      </c>
      <c r="BM39" s="401">
        <v>13.53805</v>
      </c>
      <c r="BN39" s="401">
        <v>12.85472</v>
      </c>
      <c r="BO39" s="401">
        <v>13.887919999999999</v>
      </c>
      <c r="BP39" s="401">
        <v>14.27455</v>
      </c>
      <c r="BQ39" s="401">
        <v>15.26961</v>
      </c>
      <c r="BR39" s="401">
        <v>15.711270000000001</v>
      </c>
      <c r="BS39" s="401">
        <v>14.64608</v>
      </c>
      <c r="BT39" s="401">
        <v>14.922330000000001</v>
      </c>
      <c r="BU39" s="401">
        <v>12.90189</v>
      </c>
      <c r="BV39" s="401">
        <v>14.39235</v>
      </c>
    </row>
    <row r="40" spans="1:74" ht="11.05" customHeight="1" x14ac:dyDescent="0.2">
      <c r="A40" s="262" t="s">
        <v>994</v>
      </c>
      <c r="B40" s="681" t="s">
        <v>974</v>
      </c>
      <c r="C40" s="397">
        <v>0.44269892999999999</v>
      </c>
      <c r="D40" s="397">
        <v>0.41257279000000002</v>
      </c>
      <c r="E40" s="397">
        <v>0.45006309999999999</v>
      </c>
      <c r="F40" s="397">
        <v>0.42038437000000001</v>
      </c>
      <c r="G40" s="397">
        <v>0.44035260999999998</v>
      </c>
      <c r="H40" s="397">
        <v>0.43736755999999999</v>
      </c>
      <c r="I40" s="397">
        <v>0.45105693000000002</v>
      </c>
      <c r="J40" s="397">
        <v>0.45684623000000002</v>
      </c>
      <c r="K40" s="397">
        <v>0.44554505</v>
      </c>
      <c r="L40" s="397">
        <v>0.45288745000000002</v>
      </c>
      <c r="M40" s="397">
        <v>0.46202637000000002</v>
      </c>
      <c r="N40" s="397">
        <v>0.47138561000000001</v>
      </c>
      <c r="O40" s="397">
        <v>0.45635778999999999</v>
      </c>
      <c r="P40" s="397">
        <v>0.42484506999999999</v>
      </c>
      <c r="Q40" s="397">
        <v>0.45133456</v>
      </c>
      <c r="R40" s="397">
        <v>0.43277196000000001</v>
      </c>
      <c r="S40" s="397">
        <v>0.44228573999999998</v>
      </c>
      <c r="T40" s="397">
        <v>0.43710710000000003</v>
      </c>
      <c r="U40" s="397">
        <v>0.45243127</v>
      </c>
      <c r="V40" s="397">
        <v>0.46615698999999999</v>
      </c>
      <c r="W40" s="397">
        <v>0.45591883</v>
      </c>
      <c r="X40" s="397">
        <v>0.46771003</v>
      </c>
      <c r="Y40" s="397">
        <v>0.45794741</v>
      </c>
      <c r="Z40" s="397">
        <v>0.46890124</v>
      </c>
      <c r="AA40" s="397">
        <v>0.46012120000000001</v>
      </c>
      <c r="AB40" s="397">
        <v>0.42007849000000003</v>
      </c>
      <c r="AC40" s="397">
        <v>0.45433795999999999</v>
      </c>
      <c r="AD40" s="397">
        <v>0.43952769000000003</v>
      </c>
      <c r="AE40" s="397">
        <v>0.44212075000000001</v>
      </c>
      <c r="AF40" s="397">
        <v>0.43258101999999998</v>
      </c>
      <c r="AG40" s="397">
        <v>0.45479230999999998</v>
      </c>
      <c r="AH40" s="397">
        <v>0.46935523000000001</v>
      </c>
      <c r="AI40" s="397">
        <v>0.44895853000000002</v>
      </c>
      <c r="AJ40" s="397">
        <v>0.46017957999999998</v>
      </c>
      <c r="AK40" s="397">
        <v>0.45565123000000002</v>
      </c>
      <c r="AL40" s="397">
        <v>0.46416300999999999</v>
      </c>
      <c r="AM40" s="397">
        <v>0.45355910999999999</v>
      </c>
      <c r="AN40" s="397">
        <v>0.43680207999999998</v>
      </c>
      <c r="AO40" s="397">
        <v>0.44895373999999999</v>
      </c>
      <c r="AP40" s="397">
        <v>0.42757128999999999</v>
      </c>
      <c r="AQ40" s="397">
        <v>0.43865713000000001</v>
      </c>
      <c r="AR40" s="397">
        <v>0.43200369</v>
      </c>
      <c r="AS40" s="397">
        <v>0.45192843999999999</v>
      </c>
      <c r="AT40" s="397">
        <v>0.46441379999999999</v>
      </c>
      <c r="AU40" s="397">
        <v>0.45697928999999998</v>
      </c>
      <c r="AV40" s="397">
        <v>0.46427051000000003</v>
      </c>
      <c r="AW40" s="397">
        <v>0.45950805</v>
      </c>
      <c r="AX40" s="397">
        <v>0.46695924</v>
      </c>
      <c r="AY40" s="836">
        <v>0.46366462000000003</v>
      </c>
      <c r="AZ40" s="836">
        <v>0.42504013000000002</v>
      </c>
      <c r="BA40" s="836">
        <v>0.45856472999999998</v>
      </c>
      <c r="BB40" s="836">
        <v>0.43742201000000003</v>
      </c>
      <c r="BC40" s="836">
        <v>0.44770014000000002</v>
      </c>
      <c r="BD40" s="836">
        <v>0.44209920000000003</v>
      </c>
      <c r="BE40" s="401">
        <v>0.4634317</v>
      </c>
      <c r="BF40" s="401">
        <v>0.46674179999999998</v>
      </c>
      <c r="BG40" s="401">
        <v>0.45816059999999997</v>
      </c>
      <c r="BH40" s="401">
        <v>0.46877799999999997</v>
      </c>
      <c r="BI40" s="401">
        <v>0.46418769999999998</v>
      </c>
      <c r="BJ40" s="401">
        <v>0.47159640000000003</v>
      </c>
      <c r="BK40" s="401">
        <v>0.45941369999999998</v>
      </c>
      <c r="BL40" s="401">
        <v>0.43132500000000001</v>
      </c>
      <c r="BM40" s="401">
        <v>0.45215050000000001</v>
      </c>
      <c r="BN40" s="401">
        <v>0.43559150000000002</v>
      </c>
      <c r="BO40" s="401">
        <v>0.44473699999999999</v>
      </c>
      <c r="BP40" s="401">
        <v>0.4383068</v>
      </c>
      <c r="BQ40" s="401">
        <v>0.45798899999999998</v>
      </c>
      <c r="BR40" s="401">
        <v>0.46062890000000001</v>
      </c>
      <c r="BS40" s="401">
        <v>0.45152589999999998</v>
      </c>
      <c r="BT40" s="401">
        <v>0.46158490000000002</v>
      </c>
      <c r="BU40" s="401">
        <v>0.45666620000000002</v>
      </c>
      <c r="BV40" s="401">
        <v>0.46357229999999999</v>
      </c>
    </row>
    <row r="41" spans="1:74" ht="11.05" customHeight="1" x14ac:dyDescent="0.2">
      <c r="A41" s="262"/>
      <c r="B41" s="41"/>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398"/>
      <c r="AO41" s="398"/>
      <c r="AP41" s="398"/>
      <c r="AQ41" s="398"/>
      <c r="AR41" s="398"/>
      <c r="AS41" s="398"/>
      <c r="AT41" s="398"/>
      <c r="AU41" s="398"/>
      <c r="AV41" s="398"/>
      <c r="AW41" s="398"/>
      <c r="AX41" s="398"/>
      <c r="AY41" s="863"/>
      <c r="AZ41" s="863"/>
      <c r="BA41" s="863"/>
      <c r="BB41" s="863"/>
      <c r="BC41" s="863"/>
      <c r="BD41" s="863"/>
      <c r="BE41" s="402"/>
      <c r="BF41" s="402"/>
      <c r="BG41" s="402"/>
      <c r="BH41" s="402"/>
      <c r="BI41" s="402"/>
      <c r="BJ41" s="402"/>
      <c r="BK41" s="402"/>
      <c r="BL41" s="402"/>
      <c r="BM41" s="402"/>
      <c r="BN41" s="402"/>
      <c r="BO41" s="402"/>
      <c r="BP41" s="402"/>
      <c r="BQ41" s="402"/>
      <c r="BR41" s="402"/>
      <c r="BS41" s="402"/>
      <c r="BT41" s="402"/>
      <c r="BU41" s="402"/>
      <c r="BV41" s="402"/>
    </row>
    <row r="42" spans="1:74" s="42" customFormat="1" ht="11.05" customHeight="1" x14ac:dyDescent="0.2">
      <c r="A42" s="405" t="s">
        <v>908</v>
      </c>
      <c r="B42" s="683" t="s">
        <v>885</v>
      </c>
      <c r="C42" s="250">
        <v>79.749530280000002</v>
      </c>
      <c r="D42" s="250">
        <v>74.245261900000003</v>
      </c>
      <c r="E42" s="250">
        <v>77.551521989999998</v>
      </c>
      <c r="F42" s="250">
        <v>79.660859070000001</v>
      </c>
      <c r="G42" s="250">
        <v>83.70251055</v>
      </c>
      <c r="H42" s="250">
        <v>86.70160946</v>
      </c>
      <c r="I42" s="250">
        <v>91.052252139999993</v>
      </c>
      <c r="J42" s="250">
        <v>91.576366730000004</v>
      </c>
      <c r="K42" s="250">
        <v>85.817139620000006</v>
      </c>
      <c r="L42" s="250">
        <v>85.355969090000002</v>
      </c>
      <c r="M42" s="250">
        <v>82.545235070000004</v>
      </c>
      <c r="N42" s="250">
        <v>82.6552346</v>
      </c>
      <c r="O42" s="250">
        <v>83.982005900000004</v>
      </c>
      <c r="P42" s="250">
        <v>76.892528760000005</v>
      </c>
      <c r="Q42" s="250">
        <v>83.679089809999994</v>
      </c>
      <c r="R42" s="250">
        <v>82.422106670000005</v>
      </c>
      <c r="S42" s="250">
        <v>86.089694059999999</v>
      </c>
      <c r="T42" s="250">
        <v>88.715713239999999</v>
      </c>
      <c r="U42" s="250">
        <v>90.419842950000003</v>
      </c>
      <c r="V42" s="250">
        <v>93.143141189999994</v>
      </c>
      <c r="W42" s="250">
        <v>86.549522679999995</v>
      </c>
      <c r="X42" s="250">
        <v>85.017015029999996</v>
      </c>
      <c r="Y42" s="250">
        <v>81.701399429999995</v>
      </c>
      <c r="Z42" s="250">
        <v>81.851926710000001</v>
      </c>
      <c r="AA42" s="250">
        <v>80.407960110000005</v>
      </c>
      <c r="AB42" s="250">
        <v>76.449236850000005</v>
      </c>
      <c r="AC42" s="250">
        <v>82.817079179999993</v>
      </c>
      <c r="AD42" s="250">
        <v>80.011062550000005</v>
      </c>
      <c r="AE42" s="250">
        <v>84.70357577</v>
      </c>
      <c r="AF42" s="250">
        <v>86.193146010000007</v>
      </c>
      <c r="AG42" s="250">
        <v>90.526453549999999</v>
      </c>
      <c r="AH42" s="250">
        <v>92.008705259999999</v>
      </c>
      <c r="AI42" s="250">
        <v>86.472080500000004</v>
      </c>
      <c r="AJ42" s="250">
        <v>85.978380979999997</v>
      </c>
      <c r="AK42" s="250">
        <v>82.036277740000003</v>
      </c>
      <c r="AL42" s="250">
        <v>81.651676019999996</v>
      </c>
      <c r="AM42" s="250">
        <v>82.350854639999994</v>
      </c>
      <c r="AN42" s="250">
        <v>78.04951939</v>
      </c>
      <c r="AO42" s="250">
        <v>82.911473209999997</v>
      </c>
      <c r="AP42" s="250">
        <v>82.10415974</v>
      </c>
      <c r="AQ42" s="250">
        <v>87.686832150000001</v>
      </c>
      <c r="AR42" s="250">
        <v>88.264573389999995</v>
      </c>
      <c r="AS42" s="250">
        <v>92.706229570000005</v>
      </c>
      <c r="AT42" s="250">
        <v>93.672697810000003</v>
      </c>
      <c r="AU42" s="250">
        <v>87.834413670000004</v>
      </c>
      <c r="AV42" s="250">
        <v>88.327282389999993</v>
      </c>
      <c r="AW42" s="250">
        <v>83.251878700000006</v>
      </c>
      <c r="AX42" s="250">
        <v>84.092705749999993</v>
      </c>
      <c r="AY42" s="861">
        <v>84.528212530000005</v>
      </c>
      <c r="AZ42" s="861">
        <v>79.413567889999996</v>
      </c>
      <c r="BA42" s="861">
        <v>83.534955289999999</v>
      </c>
      <c r="BB42" s="861">
        <v>84.347642879999995</v>
      </c>
      <c r="BC42" s="861">
        <v>88.536332956999999</v>
      </c>
      <c r="BD42" s="861">
        <v>90.020157710000007</v>
      </c>
      <c r="BE42" s="407">
        <v>95.820040000000006</v>
      </c>
      <c r="BF42" s="407">
        <v>96.097499999999997</v>
      </c>
      <c r="BG42" s="407">
        <v>90.316249999999997</v>
      </c>
      <c r="BH42" s="407">
        <v>90.273030000000006</v>
      </c>
      <c r="BI42" s="407">
        <v>84.811639999999997</v>
      </c>
      <c r="BJ42" s="407">
        <v>84.560490000000001</v>
      </c>
      <c r="BK42" s="407">
        <v>85.777799999999999</v>
      </c>
      <c r="BL42" s="407">
        <v>80.551199999999994</v>
      </c>
      <c r="BM42" s="407">
        <v>84.680189999999996</v>
      </c>
      <c r="BN42" s="407">
        <v>85.132339999999999</v>
      </c>
      <c r="BO42" s="407">
        <v>92.277090000000001</v>
      </c>
      <c r="BP42" s="407">
        <v>93.3249</v>
      </c>
      <c r="BQ42" s="407">
        <v>98.429299999999998</v>
      </c>
      <c r="BR42" s="407">
        <v>98.880009999999999</v>
      </c>
      <c r="BS42" s="407">
        <v>93.198750000000004</v>
      </c>
      <c r="BT42" s="407">
        <v>93.08887</v>
      </c>
      <c r="BU42" s="407">
        <v>87.46575</v>
      </c>
      <c r="BV42" s="407">
        <v>87.346230000000006</v>
      </c>
    </row>
    <row r="43" spans="1:74" ht="11.05" customHeight="1" x14ac:dyDescent="0.2">
      <c r="A43" s="262" t="s">
        <v>995</v>
      </c>
      <c r="B43" s="681" t="s">
        <v>774</v>
      </c>
      <c r="C43" s="397">
        <v>1.2707177999999999</v>
      </c>
      <c r="D43" s="397">
        <v>1.19462069</v>
      </c>
      <c r="E43" s="397">
        <v>1.27055798</v>
      </c>
      <c r="F43" s="397">
        <v>1.23856597</v>
      </c>
      <c r="G43" s="397">
        <v>1.3488848600000001</v>
      </c>
      <c r="H43" s="397">
        <v>1.37074169</v>
      </c>
      <c r="I43" s="397">
        <v>1.36298549</v>
      </c>
      <c r="J43" s="397">
        <v>1.43965207</v>
      </c>
      <c r="K43" s="397">
        <v>1.3275830399999999</v>
      </c>
      <c r="L43" s="397">
        <v>1.3010387800000001</v>
      </c>
      <c r="M43" s="397">
        <v>1.2763163900000001</v>
      </c>
      <c r="N43" s="397">
        <v>1.2604153</v>
      </c>
      <c r="O43" s="397">
        <v>1.2885193800000001</v>
      </c>
      <c r="P43" s="397">
        <v>1.2386072800000001</v>
      </c>
      <c r="Q43" s="397">
        <v>1.3240743100000001</v>
      </c>
      <c r="R43" s="397">
        <v>1.2658749899999999</v>
      </c>
      <c r="S43" s="397">
        <v>1.3074048700000001</v>
      </c>
      <c r="T43" s="397">
        <v>1.2986152500000001</v>
      </c>
      <c r="U43" s="397">
        <v>1.3936588299999999</v>
      </c>
      <c r="V43" s="397">
        <v>1.4034131999999999</v>
      </c>
      <c r="W43" s="397">
        <v>1.2772920000000001</v>
      </c>
      <c r="X43" s="397">
        <v>1.2814766</v>
      </c>
      <c r="Y43" s="397">
        <v>1.2651568500000001</v>
      </c>
      <c r="Z43" s="397">
        <v>1.2572344900000001</v>
      </c>
      <c r="AA43" s="397">
        <v>1.2245432700000001</v>
      </c>
      <c r="AB43" s="397">
        <v>1.2354555</v>
      </c>
      <c r="AC43" s="397">
        <v>1.21419027</v>
      </c>
      <c r="AD43" s="397">
        <v>1.18663371</v>
      </c>
      <c r="AE43" s="397">
        <v>1.22915799</v>
      </c>
      <c r="AF43" s="397">
        <v>1.29057687</v>
      </c>
      <c r="AG43" s="397">
        <v>1.36136225</v>
      </c>
      <c r="AH43" s="397">
        <v>1.30778057</v>
      </c>
      <c r="AI43" s="397">
        <v>1.2609560099999999</v>
      </c>
      <c r="AJ43" s="397">
        <v>1.25298854</v>
      </c>
      <c r="AK43" s="397">
        <v>1.2081823700000001</v>
      </c>
      <c r="AL43" s="397">
        <v>1.1376617099999999</v>
      </c>
      <c r="AM43" s="397">
        <v>1.19655355</v>
      </c>
      <c r="AN43" s="397">
        <v>1.1329585</v>
      </c>
      <c r="AO43" s="397">
        <v>1.14239891</v>
      </c>
      <c r="AP43" s="397">
        <v>1.1146212499999999</v>
      </c>
      <c r="AQ43" s="397">
        <v>1.1902706700000001</v>
      </c>
      <c r="AR43" s="397">
        <v>1.24511496</v>
      </c>
      <c r="AS43" s="397">
        <v>1.2711551400000001</v>
      </c>
      <c r="AT43" s="397">
        <v>1.307267</v>
      </c>
      <c r="AU43" s="397">
        <v>1.21559635</v>
      </c>
      <c r="AV43" s="397">
        <v>1.2101184599999999</v>
      </c>
      <c r="AW43" s="397">
        <v>1.1736191300000001</v>
      </c>
      <c r="AX43" s="397">
        <v>1.1817991999999999</v>
      </c>
      <c r="AY43" s="836">
        <v>1.2148490700000001</v>
      </c>
      <c r="AZ43" s="836">
        <v>1.1089934699999999</v>
      </c>
      <c r="BA43" s="836">
        <v>1.13410327</v>
      </c>
      <c r="BB43" s="836">
        <v>1.1786531</v>
      </c>
      <c r="BC43" s="836">
        <v>1.1721513851000001</v>
      </c>
      <c r="BD43" s="836">
        <v>1.2165162035999999</v>
      </c>
      <c r="BE43" s="401">
        <v>1.262327</v>
      </c>
      <c r="BF43" s="401">
        <v>1.2932220000000001</v>
      </c>
      <c r="BG43" s="401">
        <v>1.2005870000000001</v>
      </c>
      <c r="BH43" s="401">
        <v>1.1956230000000001</v>
      </c>
      <c r="BI43" s="401">
        <v>1.1532500000000001</v>
      </c>
      <c r="BJ43" s="401">
        <v>1.154104</v>
      </c>
      <c r="BK43" s="401">
        <v>1.188223</v>
      </c>
      <c r="BL43" s="401">
        <v>1.0794870000000001</v>
      </c>
      <c r="BM43" s="401">
        <v>1.101901</v>
      </c>
      <c r="BN43" s="401">
        <v>1.147278</v>
      </c>
      <c r="BO43" s="401">
        <v>1.1419619999999999</v>
      </c>
      <c r="BP43" s="401">
        <v>1.1864889999999999</v>
      </c>
      <c r="BQ43" s="401">
        <v>1.232882</v>
      </c>
      <c r="BR43" s="401">
        <v>1.2650030000000001</v>
      </c>
      <c r="BS43" s="401">
        <v>1.1763399999999999</v>
      </c>
      <c r="BT43" s="401">
        <v>1.173575</v>
      </c>
      <c r="BU43" s="401">
        <v>1.1340980000000001</v>
      </c>
      <c r="BV43" s="401">
        <v>1.1372139999999999</v>
      </c>
    </row>
    <row r="44" spans="1:74" ht="11.05" customHeight="1" x14ac:dyDescent="0.2">
      <c r="A44" s="262" t="s">
        <v>996</v>
      </c>
      <c r="B44" s="682" t="s">
        <v>776</v>
      </c>
      <c r="C44" s="397">
        <v>5.9388430400000001</v>
      </c>
      <c r="D44" s="397">
        <v>5.80891248</v>
      </c>
      <c r="E44" s="397">
        <v>5.9691867099999998</v>
      </c>
      <c r="F44" s="397">
        <v>5.8731419599999999</v>
      </c>
      <c r="G44" s="397">
        <v>6.0822298200000002</v>
      </c>
      <c r="H44" s="397">
        <v>6.0708487800000004</v>
      </c>
      <c r="I44" s="397">
        <v>6.4879721999999997</v>
      </c>
      <c r="J44" s="397">
        <v>6.6471901999999998</v>
      </c>
      <c r="K44" s="397">
        <v>6.3842033899999997</v>
      </c>
      <c r="L44" s="397">
        <v>6.1767455800000004</v>
      </c>
      <c r="M44" s="397">
        <v>5.8952581400000001</v>
      </c>
      <c r="N44" s="397">
        <v>6.1498087400000001</v>
      </c>
      <c r="O44" s="397">
        <v>6.2810453700000002</v>
      </c>
      <c r="P44" s="397">
        <v>5.7578296599999996</v>
      </c>
      <c r="Q44" s="397">
        <v>5.5691309899999997</v>
      </c>
      <c r="R44" s="397">
        <v>6.0455117899999999</v>
      </c>
      <c r="S44" s="397">
        <v>5.8659771999999997</v>
      </c>
      <c r="T44" s="397">
        <v>6.4537142100000002</v>
      </c>
      <c r="U44" s="397">
        <v>6.5240079199999998</v>
      </c>
      <c r="V44" s="397">
        <v>6.6204790100000004</v>
      </c>
      <c r="W44" s="397">
        <v>6.3969541000000003</v>
      </c>
      <c r="X44" s="397">
        <v>6.1801906600000001</v>
      </c>
      <c r="Y44" s="397">
        <v>5.9477271299999996</v>
      </c>
      <c r="Z44" s="397">
        <v>6.1718239600000002</v>
      </c>
      <c r="AA44" s="397">
        <v>6.0361988100000001</v>
      </c>
      <c r="AB44" s="397">
        <v>5.5237999799999997</v>
      </c>
      <c r="AC44" s="397">
        <v>5.8876043400000002</v>
      </c>
      <c r="AD44" s="397">
        <v>5.82221002</v>
      </c>
      <c r="AE44" s="397">
        <v>5.9264992000000003</v>
      </c>
      <c r="AF44" s="397">
        <v>5.9739679900000002</v>
      </c>
      <c r="AG44" s="397">
        <v>6.4297621300000003</v>
      </c>
      <c r="AH44" s="397">
        <v>6.4083787000000001</v>
      </c>
      <c r="AI44" s="397">
        <v>6.1745757000000001</v>
      </c>
      <c r="AJ44" s="397">
        <v>5.9290577300000002</v>
      </c>
      <c r="AK44" s="397">
        <v>5.6904792200000003</v>
      </c>
      <c r="AL44" s="397">
        <v>5.7416581999999998</v>
      </c>
      <c r="AM44" s="397">
        <v>6.1518612900000003</v>
      </c>
      <c r="AN44" s="397">
        <v>5.1773321699999997</v>
      </c>
      <c r="AO44" s="397">
        <v>6.0385083399999999</v>
      </c>
      <c r="AP44" s="397">
        <v>5.9626808899999997</v>
      </c>
      <c r="AQ44" s="397">
        <v>6.1187772599999999</v>
      </c>
      <c r="AR44" s="397">
        <v>5.8439251800000003</v>
      </c>
      <c r="AS44" s="397">
        <v>6.32651758</v>
      </c>
      <c r="AT44" s="397">
        <v>6.1899886000000004</v>
      </c>
      <c r="AU44" s="397">
        <v>6.0832331599999998</v>
      </c>
      <c r="AV44" s="397">
        <v>5.89779213</v>
      </c>
      <c r="AW44" s="397">
        <v>5.6044483300000003</v>
      </c>
      <c r="AX44" s="397">
        <v>5.6017056500000004</v>
      </c>
      <c r="AY44" s="836">
        <v>5.7787231999999999</v>
      </c>
      <c r="AZ44" s="836">
        <v>5.3938305800000004</v>
      </c>
      <c r="BA44" s="836">
        <v>5.4979424899999998</v>
      </c>
      <c r="BB44" s="836">
        <v>5.5216793900000001</v>
      </c>
      <c r="BC44" s="836">
        <v>5.9502785505000002</v>
      </c>
      <c r="BD44" s="836">
        <v>5.7231085439999996</v>
      </c>
      <c r="BE44" s="401">
        <v>6.3948299999999998</v>
      </c>
      <c r="BF44" s="401">
        <v>6.276313</v>
      </c>
      <c r="BG44" s="401">
        <v>6.1807230000000004</v>
      </c>
      <c r="BH44" s="401">
        <v>5.9863359999999997</v>
      </c>
      <c r="BI44" s="401">
        <v>5.7266360000000001</v>
      </c>
      <c r="BJ44" s="401">
        <v>5.6982280000000003</v>
      </c>
      <c r="BK44" s="401">
        <v>5.8551440000000001</v>
      </c>
      <c r="BL44" s="401">
        <v>5.3976410000000001</v>
      </c>
      <c r="BM44" s="401">
        <v>5.6288200000000002</v>
      </c>
      <c r="BN44" s="401">
        <v>5.6290420000000001</v>
      </c>
      <c r="BO44" s="401">
        <v>6.2202830000000002</v>
      </c>
      <c r="BP44" s="401">
        <v>6.0078490000000002</v>
      </c>
      <c r="BQ44" s="401">
        <v>6.4808620000000001</v>
      </c>
      <c r="BR44" s="401">
        <v>6.3433590000000004</v>
      </c>
      <c r="BS44" s="401">
        <v>6.2735500000000002</v>
      </c>
      <c r="BT44" s="401">
        <v>6.0746289999999998</v>
      </c>
      <c r="BU44" s="401">
        <v>5.8171410000000003</v>
      </c>
      <c r="BV44" s="401">
        <v>5.8076340000000002</v>
      </c>
    </row>
    <row r="45" spans="1:74" ht="11.05" customHeight="1" x14ac:dyDescent="0.2">
      <c r="A45" s="262" t="s">
        <v>997</v>
      </c>
      <c r="B45" s="681" t="s">
        <v>961</v>
      </c>
      <c r="C45" s="397">
        <v>14.87637206</v>
      </c>
      <c r="D45" s="397">
        <v>14.306534510000001</v>
      </c>
      <c r="E45" s="397">
        <v>15.145498419999999</v>
      </c>
      <c r="F45" s="397">
        <v>14.69592415</v>
      </c>
      <c r="G45" s="397">
        <v>15.631168260000001</v>
      </c>
      <c r="H45" s="397">
        <v>15.8531368</v>
      </c>
      <c r="I45" s="397">
        <v>16.250034159999998</v>
      </c>
      <c r="J45" s="397">
        <v>16.724516739999999</v>
      </c>
      <c r="K45" s="397">
        <v>15.471558720000001</v>
      </c>
      <c r="L45" s="397">
        <v>15.56855199</v>
      </c>
      <c r="M45" s="397">
        <v>15.184928940000001</v>
      </c>
      <c r="N45" s="397">
        <v>15.025294260000001</v>
      </c>
      <c r="O45" s="397">
        <v>15.581177690000001</v>
      </c>
      <c r="P45" s="397">
        <v>14.416944389999999</v>
      </c>
      <c r="Q45" s="397">
        <v>15.80682133</v>
      </c>
      <c r="R45" s="397">
        <v>14.978237780000001</v>
      </c>
      <c r="S45" s="397">
        <v>15.630616460000001</v>
      </c>
      <c r="T45" s="397">
        <v>16.23831212</v>
      </c>
      <c r="U45" s="397">
        <v>16.191056379999999</v>
      </c>
      <c r="V45" s="397">
        <v>16.838527200000001</v>
      </c>
      <c r="W45" s="397">
        <v>15.56805151</v>
      </c>
      <c r="X45" s="397">
        <v>15.2646915</v>
      </c>
      <c r="Y45" s="397">
        <v>14.771229399999999</v>
      </c>
      <c r="Z45" s="397">
        <v>15.120247259999999</v>
      </c>
      <c r="AA45" s="397">
        <v>15.19261492</v>
      </c>
      <c r="AB45" s="397">
        <v>14.1205905</v>
      </c>
      <c r="AC45" s="397">
        <v>15.637006469999999</v>
      </c>
      <c r="AD45" s="397">
        <v>14.678866579999999</v>
      </c>
      <c r="AE45" s="397">
        <v>15.439158819999999</v>
      </c>
      <c r="AF45" s="397">
        <v>15.76022358</v>
      </c>
      <c r="AG45" s="397">
        <v>16.510392679999999</v>
      </c>
      <c r="AH45" s="397">
        <v>16.47244276</v>
      </c>
      <c r="AI45" s="397">
        <v>15.383002250000001</v>
      </c>
      <c r="AJ45" s="397">
        <v>15.47278558</v>
      </c>
      <c r="AK45" s="397">
        <v>15.10528074</v>
      </c>
      <c r="AL45" s="397">
        <v>14.91591423</v>
      </c>
      <c r="AM45" s="397">
        <v>15.260522330000001</v>
      </c>
      <c r="AN45" s="397">
        <v>14.63843078</v>
      </c>
      <c r="AO45" s="397">
        <v>15.880158209999999</v>
      </c>
      <c r="AP45" s="397">
        <v>14.97950058</v>
      </c>
      <c r="AQ45" s="397">
        <v>16.009857350000001</v>
      </c>
      <c r="AR45" s="397">
        <v>15.81677859</v>
      </c>
      <c r="AS45" s="397">
        <v>16.262471690000002</v>
      </c>
      <c r="AT45" s="397">
        <v>16.76739048</v>
      </c>
      <c r="AU45" s="397">
        <v>15.681417489999999</v>
      </c>
      <c r="AV45" s="397">
        <v>15.377168409999999</v>
      </c>
      <c r="AW45" s="397">
        <v>15.50341308</v>
      </c>
      <c r="AX45" s="397">
        <v>15.406611850000001</v>
      </c>
      <c r="AY45" s="836">
        <v>15.398704309999999</v>
      </c>
      <c r="AZ45" s="836">
        <v>14.64231105</v>
      </c>
      <c r="BA45" s="836">
        <v>15.41486581</v>
      </c>
      <c r="BB45" s="836">
        <v>15.20536573</v>
      </c>
      <c r="BC45" s="836">
        <v>15.584071333000001</v>
      </c>
      <c r="BD45" s="836">
        <v>15.683403966</v>
      </c>
      <c r="BE45" s="401">
        <v>16.462759999999999</v>
      </c>
      <c r="BF45" s="401">
        <v>16.917400000000001</v>
      </c>
      <c r="BG45" s="401">
        <v>15.86726</v>
      </c>
      <c r="BH45" s="401">
        <v>15.574590000000001</v>
      </c>
      <c r="BI45" s="401">
        <v>15.63275</v>
      </c>
      <c r="BJ45" s="401">
        <v>15.42027</v>
      </c>
      <c r="BK45" s="401">
        <v>15.45734</v>
      </c>
      <c r="BL45" s="401">
        <v>14.511659999999999</v>
      </c>
      <c r="BM45" s="401">
        <v>15.493969999999999</v>
      </c>
      <c r="BN45" s="401">
        <v>15.11989</v>
      </c>
      <c r="BO45" s="401">
        <v>16.287870000000002</v>
      </c>
      <c r="BP45" s="401">
        <v>16.095890000000001</v>
      </c>
      <c r="BQ45" s="401">
        <v>16.61092</v>
      </c>
      <c r="BR45" s="401">
        <v>17.07461</v>
      </c>
      <c r="BS45" s="401">
        <v>16.00816</v>
      </c>
      <c r="BT45" s="401">
        <v>15.739269999999999</v>
      </c>
      <c r="BU45" s="401">
        <v>15.8233</v>
      </c>
      <c r="BV45" s="401">
        <v>15.666399999999999</v>
      </c>
    </row>
    <row r="46" spans="1:74" ht="11.05" customHeight="1" x14ac:dyDescent="0.2">
      <c r="A46" s="262" t="s">
        <v>998</v>
      </c>
      <c r="B46" s="681" t="s">
        <v>963</v>
      </c>
      <c r="C46" s="397">
        <v>7.7816465399999997</v>
      </c>
      <c r="D46" s="397">
        <v>7.5281582299999998</v>
      </c>
      <c r="E46" s="397">
        <v>7.8833601499999997</v>
      </c>
      <c r="F46" s="397">
        <v>7.7851245999999996</v>
      </c>
      <c r="G46" s="397">
        <v>8.17427627</v>
      </c>
      <c r="H46" s="397">
        <v>8.4791300599999992</v>
      </c>
      <c r="I46" s="397">
        <v>8.8621135899999999</v>
      </c>
      <c r="J46" s="397">
        <v>9.0545719200000008</v>
      </c>
      <c r="K46" s="397">
        <v>8.3337585700000005</v>
      </c>
      <c r="L46" s="397">
        <v>8.3502142700000004</v>
      </c>
      <c r="M46" s="397">
        <v>8.2838686799999994</v>
      </c>
      <c r="N46" s="397">
        <v>8.2304111300000002</v>
      </c>
      <c r="O46" s="397">
        <v>8.0868715400000006</v>
      </c>
      <c r="P46" s="397">
        <v>7.6471938699999997</v>
      </c>
      <c r="Q46" s="397">
        <v>8.3867626800000004</v>
      </c>
      <c r="R46" s="397">
        <v>7.8365171199999999</v>
      </c>
      <c r="S46" s="397">
        <v>8.3809428100000005</v>
      </c>
      <c r="T46" s="397">
        <v>8.5015391400000002</v>
      </c>
      <c r="U46" s="397">
        <v>9.0159597500000004</v>
      </c>
      <c r="V46" s="397">
        <v>9.0854867800000001</v>
      </c>
      <c r="W46" s="397">
        <v>8.6011590699999996</v>
      </c>
      <c r="X46" s="397">
        <v>8.4442468599999998</v>
      </c>
      <c r="Y46" s="397">
        <v>8.3578886099999998</v>
      </c>
      <c r="Z46" s="397">
        <v>8.0051788399999992</v>
      </c>
      <c r="AA46" s="397">
        <v>7.9829290400000001</v>
      </c>
      <c r="AB46" s="397">
        <v>7.4341443900000002</v>
      </c>
      <c r="AC46" s="397">
        <v>8.0207247499999994</v>
      </c>
      <c r="AD46" s="397">
        <v>7.8202304299999996</v>
      </c>
      <c r="AE46" s="397">
        <v>8.3502445999999999</v>
      </c>
      <c r="AF46" s="397">
        <v>8.4535652799999994</v>
      </c>
      <c r="AG46" s="397">
        <v>8.8020945400000006</v>
      </c>
      <c r="AH46" s="397">
        <v>9.1619100899999992</v>
      </c>
      <c r="AI46" s="397">
        <v>8.3725442500000007</v>
      </c>
      <c r="AJ46" s="397">
        <v>8.4643590999999994</v>
      </c>
      <c r="AK46" s="397">
        <v>8.1740730500000005</v>
      </c>
      <c r="AL46" s="397">
        <v>8.2116185900000005</v>
      </c>
      <c r="AM46" s="397">
        <v>8.1430078199999993</v>
      </c>
      <c r="AN46" s="397">
        <v>7.7203540200000003</v>
      </c>
      <c r="AO46" s="397">
        <v>8.32330127</v>
      </c>
      <c r="AP46" s="397">
        <v>8.0265584800000003</v>
      </c>
      <c r="AQ46" s="397">
        <v>8.5697272899999994</v>
      </c>
      <c r="AR46" s="397">
        <v>8.5361298800000007</v>
      </c>
      <c r="AS46" s="397">
        <v>9.0506260199999993</v>
      </c>
      <c r="AT46" s="397">
        <v>9.1502645000000005</v>
      </c>
      <c r="AU46" s="397">
        <v>8.6794863099999997</v>
      </c>
      <c r="AV46" s="397">
        <v>8.5427549299999992</v>
      </c>
      <c r="AW46" s="397">
        <v>8.3277990800000001</v>
      </c>
      <c r="AX46" s="397">
        <v>8.4746454</v>
      </c>
      <c r="AY46" s="836">
        <v>8.3473086199999997</v>
      </c>
      <c r="AZ46" s="836">
        <v>7.8152225199999998</v>
      </c>
      <c r="BA46" s="836">
        <v>8.3330377299999991</v>
      </c>
      <c r="BB46" s="836">
        <v>8.3144925900000004</v>
      </c>
      <c r="BC46" s="836">
        <v>8.9075105970999999</v>
      </c>
      <c r="BD46" s="836">
        <v>8.8501319626000008</v>
      </c>
      <c r="BE46" s="401">
        <v>9.3365349999999996</v>
      </c>
      <c r="BF46" s="401">
        <v>9.4109350000000003</v>
      </c>
      <c r="BG46" s="401">
        <v>8.9246680000000005</v>
      </c>
      <c r="BH46" s="401">
        <v>8.7553920000000005</v>
      </c>
      <c r="BI46" s="401">
        <v>8.5070750000000004</v>
      </c>
      <c r="BJ46" s="401">
        <v>8.5766240000000007</v>
      </c>
      <c r="BK46" s="401">
        <v>8.4472930000000002</v>
      </c>
      <c r="BL46" s="401">
        <v>7.8723140000000003</v>
      </c>
      <c r="BM46" s="401">
        <v>8.3877190000000006</v>
      </c>
      <c r="BN46" s="401">
        <v>8.3827649999999991</v>
      </c>
      <c r="BO46" s="401">
        <v>8.9900549999999999</v>
      </c>
      <c r="BP46" s="401">
        <v>8.9435570000000002</v>
      </c>
      <c r="BQ46" s="401">
        <v>9.4537689999999994</v>
      </c>
      <c r="BR46" s="401">
        <v>9.5473739999999996</v>
      </c>
      <c r="BS46" s="401">
        <v>9.072146</v>
      </c>
      <c r="BT46" s="401">
        <v>8.9207149999999995</v>
      </c>
      <c r="BU46" s="401">
        <v>8.6886810000000008</v>
      </c>
      <c r="BV46" s="401">
        <v>8.7790339999999993</v>
      </c>
    </row>
    <row r="47" spans="1:74" ht="11.05" customHeight="1" x14ac:dyDescent="0.2">
      <c r="A47" s="262" t="s">
        <v>999</v>
      </c>
      <c r="B47" s="681" t="s">
        <v>965</v>
      </c>
      <c r="C47" s="397">
        <v>11.39719416</v>
      </c>
      <c r="D47" s="397">
        <v>11.012192560000001</v>
      </c>
      <c r="E47" s="397">
        <v>11.160738800000001</v>
      </c>
      <c r="F47" s="397">
        <v>11.468491</v>
      </c>
      <c r="G47" s="397">
        <v>12.08665684</v>
      </c>
      <c r="H47" s="397">
        <v>12.50998893</v>
      </c>
      <c r="I47" s="397">
        <v>13.21390603</v>
      </c>
      <c r="J47" s="397">
        <v>13.1808312</v>
      </c>
      <c r="K47" s="397">
        <v>12.001140510000001</v>
      </c>
      <c r="L47" s="397">
        <v>12.4544382</v>
      </c>
      <c r="M47" s="397">
        <v>12.14847308</v>
      </c>
      <c r="N47" s="397">
        <v>11.69496584</v>
      </c>
      <c r="O47" s="397">
        <v>12.5264036</v>
      </c>
      <c r="P47" s="397">
        <v>10.743742360000001</v>
      </c>
      <c r="Q47" s="397">
        <v>11.88918685</v>
      </c>
      <c r="R47" s="397">
        <v>11.47418165</v>
      </c>
      <c r="S47" s="397">
        <v>12.23493401</v>
      </c>
      <c r="T47" s="397">
        <v>12.085696370000001</v>
      </c>
      <c r="U47" s="397">
        <v>12.79270256</v>
      </c>
      <c r="V47" s="397">
        <v>12.649111469999999</v>
      </c>
      <c r="W47" s="397">
        <v>11.68760075</v>
      </c>
      <c r="X47" s="397">
        <v>11.98412944</v>
      </c>
      <c r="Y47" s="397">
        <v>11.65791896</v>
      </c>
      <c r="Z47" s="397">
        <v>11.229811099999999</v>
      </c>
      <c r="AA47" s="397">
        <v>10.726539219999999</v>
      </c>
      <c r="AB47" s="397">
        <v>10.5303006</v>
      </c>
      <c r="AC47" s="397">
        <v>11.67440188</v>
      </c>
      <c r="AD47" s="397">
        <v>10.82080483</v>
      </c>
      <c r="AE47" s="397">
        <v>11.967163299999999</v>
      </c>
      <c r="AF47" s="397">
        <v>11.790380900000001</v>
      </c>
      <c r="AG47" s="397">
        <v>12.06287152</v>
      </c>
      <c r="AH47" s="397">
        <v>12.26033337</v>
      </c>
      <c r="AI47" s="397">
        <v>11.35447658</v>
      </c>
      <c r="AJ47" s="397">
        <v>11.715254420000001</v>
      </c>
      <c r="AK47" s="397">
        <v>10.997459790000001</v>
      </c>
      <c r="AL47" s="397">
        <v>10.7025217</v>
      </c>
      <c r="AM47" s="397">
        <v>11.013977000000001</v>
      </c>
      <c r="AN47" s="397">
        <v>10.45109536</v>
      </c>
      <c r="AO47" s="397">
        <v>11.287282729999999</v>
      </c>
      <c r="AP47" s="397">
        <v>11.08746799</v>
      </c>
      <c r="AQ47" s="397">
        <v>11.78761108</v>
      </c>
      <c r="AR47" s="397">
        <v>11.64869741</v>
      </c>
      <c r="AS47" s="397">
        <v>12.06425084</v>
      </c>
      <c r="AT47" s="397">
        <v>12.342177059999999</v>
      </c>
      <c r="AU47" s="397">
        <v>11.16574035</v>
      </c>
      <c r="AV47" s="397">
        <v>11.61115989</v>
      </c>
      <c r="AW47" s="397">
        <v>10.95905728</v>
      </c>
      <c r="AX47" s="397">
        <v>11.08013236</v>
      </c>
      <c r="AY47" s="836">
        <v>11.17396413</v>
      </c>
      <c r="AZ47" s="836">
        <v>10.20946704</v>
      </c>
      <c r="BA47" s="836">
        <v>11.332146290000001</v>
      </c>
      <c r="BB47" s="836">
        <v>11.156565260000001</v>
      </c>
      <c r="BC47" s="836">
        <v>11.699007721999999</v>
      </c>
      <c r="BD47" s="836">
        <v>11.728200639000001</v>
      </c>
      <c r="BE47" s="401">
        <v>12.41948</v>
      </c>
      <c r="BF47" s="401">
        <v>12.517989999999999</v>
      </c>
      <c r="BG47" s="401">
        <v>11.391819999999999</v>
      </c>
      <c r="BH47" s="401">
        <v>11.863340000000001</v>
      </c>
      <c r="BI47" s="401">
        <v>11.176729999999999</v>
      </c>
      <c r="BJ47" s="401">
        <v>11.18084</v>
      </c>
      <c r="BK47" s="401">
        <v>11.167669999999999</v>
      </c>
      <c r="BL47" s="401">
        <v>10.405519999999999</v>
      </c>
      <c r="BM47" s="401">
        <v>11.43277</v>
      </c>
      <c r="BN47" s="401">
        <v>11.21096</v>
      </c>
      <c r="BO47" s="401">
        <v>12.175240000000001</v>
      </c>
      <c r="BP47" s="401">
        <v>11.88199</v>
      </c>
      <c r="BQ47" s="401">
        <v>12.614240000000001</v>
      </c>
      <c r="BR47" s="401">
        <v>12.734360000000001</v>
      </c>
      <c r="BS47" s="401">
        <v>11.602790000000001</v>
      </c>
      <c r="BT47" s="401">
        <v>12.07098</v>
      </c>
      <c r="BU47" s="401">
        <v>11.419320000000001</v>
      </c>
      <c r="BV47" s="401">
        <v>11.50404</v>
      </c>
    </row>
    <row r="48" spans="1:74" ht="11.05" customHeight="1" x14ac:dyDescent="0.2">
      <c r="A48" s="262" t="s">
        <v>1000</v>
      </c>
      <c r="B48" s="681" t="s">
        <v>967</v>
      </c>
      <c r="C48" s="397">
        <v>8.0620034100000009</v>
      </c>
      <c r="D48" s="397">
        <v>7.4577923699999999</v>
      </c>
      <c r="E48" s="397">
        <v>8.0859169200000007</v>
      </c>
      <c r="F48" s="397">
        <v>7.9946001500000001</v>
      </c>
      <c r="G48" s="397">
        <v>8.3566014000000006</v>
      </c>
      <c r="H48" s="397">
        <v>8.4768103799999999</v>
      </c>
      <c r="I48" s="397">
        <v>8.6770994399999992</v>
      </c>
      <c r="J48" s="397">
        <v>8.8706883399999992</v>
      </c>
      <c r="K48" s="397">
        <v>8.3887648400000003</v>
      </c>
      <c r="L48" s="397">
        <v>8.4766255200000007</v>
      </c>
      <c r="M48" s="397">
        <v>8.1623163400000003</v>
      </c>
      <c r="N48" s="397">
        <v>8.22975295</v>
      </c>
      <c r="O48" s="397">
        <v>8.39027295</v>
      </c>
      <c r="P48" s="397">
        <v>7.8680676700000003</v>
      </c>
      <c r="Q48" s="397">
        <v>8.4148001800000003</v>
      </c>
      <c r="R48" s="397">
        <v>8.2385829200000007</v>
      </c>
      <c r="S48" s="397">
        <v>8.7546256899999992</v>
      </c>
      <c r="T48" s="397">
        <v>8.78147156</v>
      </c>
      <c r="U48" s="397">
        <v>8.7222586599999996</v>
      </c>
      <c r="V48" s="397">
        <v>8.6977316200000008</v>
      </c>
      <c r="W48" s="397">
        <v>8.1168376599999998</v>
      </c>
      <c r="X48" s="397">
        <v>8.0587671800000003</v>
      </c>
      <c r="Y48" s="397">
        <v>7.6300096499999999</v>
      </c>
      <c r="Z48" s="397">
        <v>7.62466431</v>
      </c>
      <c r="AA48" s="397">
        <v>8.0128464299999997</v>
      </c>
      <c r="AB48" s="397">
        <v>7.5377506700000003</v>
      </c>
      <c r="AC48" s="397">
        <v>8.05808429</v>
      </c>
      <c r="AD48" s="397">
        <v>7.9160259599999998</v>
      </c>
      <c r="AE48" s="397">
        <v>8.1275823900000006</v>
      </c>
      <c r="AF48" s="397">
        <v>8.3103314000000008</v>
      </c>
      <c r="AG48" s="397">
        <v>8.4410969500000004</v>
      </c>
      <c r="AH48" s="397">
        <v>8.5661652799999999</v>
      </c>
      <c r="AI48" s="397">
        <v>8.1849362899999996</v>
      </c>
      <c r="AJ48" s="397">
        <v>7.9736666200000004</v>
      </c>
      <c r="AK48" s="397">
        <v>7.8459016500000001</v>
      </c>
      <c r="AL48" s="397">
        <v>7.89753712</v>
      </c>
      <c r="AM48" s="397">
        <v>8.0019805000000002</v>
      </c>
      <c r="AN48" s="397">
        <v>7.7457351799999996</v>
      </c>
      <c r="AO48" s="397">
        <v>8.0909591600000006</v>
      </c>
      <c r="AP48" s="397">
        <v>7.9140257700000003</v>
      </c>
      <c r="AQ48" s="397">
        <v>8.3700370199999998</v>
      </c>
      <c r="AR48" s="397">
        <v>8.3812031200000003</v>
      </c>
      <c r="AS48" s="397">
        <v>8.6300965400000003</v>
      </c>
      <c r="AT48" s="397">
        <v>8.8247646500000005</v>
      </c>
      <c r="AU48" s="397">
        <v>8.3163707900000006</v>
      </c>
      <c r="AV48" s="397">
        <v>8.3903834100000001</v>
      </c>
      <c r="AW48" s="397">
        <v>8.0670245699999992</v>
      </c>
      <c r="AX48" s="397">
        <v>8.0802572300000008</v>
      </c>
      <c r="AY48" s="836">
        <v>8.2761831000000008</v>
      </c>
      <c r="AZ48" s="836">
        <v>7.8368593999999998</v>
      </c>
      <c r="BA48" s="836">
        <v>8.2475980799999995</v>
      </c>
      <c r="BB48" s="836">
        <v>8.4141728100000002</v>
      </c>
      <c r="BC48" s="836">
        <v>8.6999879659000001</v>
      </c>
      <c r="BD48" s="836">
        <v>8.5871018015999994</v>
      </c>
      <c r="BE48" s="401">
        <v>8.8717330000000008</v>
      </c>
      <c r="BF48" s="401">
        <v>8.9985990000000005</v>
      </c>
      <c r="BG48" s="401">
        <v>8.4333120000000008</v>
      </c>
      <c r="BH48" s="401">
        <v>8.4630989999999997</v>
      </c>
      <c r="BI48" s="401">
        <v>8.0927889999999998</v>
      </c>
      <c r="BJ48" s="401">
        <v>8.0318620000000003</v>
      </c>
      <c r="BK48" s="401">
        <v>8.239236</v>
      </c>
      <c r="BL48" s="401">
        <v>7.7647849999999998</v>
      </c>
      <c r="BM48" s="401">
        <v>8.1294830000000005</v>
      </c>
      <c r="BN48" s="401">
        <v>8.3096929999999993</v>
      </c>
      <c r="BO48" s="401">
        <v>8.6197789999999994</v>
      </c>
      <c r="BP48" s="401">
        <v>8.5314899999999998</v>
      </c>
      <c r="BQ48" s="401">
        <v>8.7869969999999995</v>
      </c>
      <c r="BR48" s="401">
        <v>8.9252230000000008</v>
      </c>
      <c r="BS48" s="401">
        <v>8.3764719999999997</v>
      </c>
      <c r="BT48" s="401">
        <v>8.4202700000000004</v>
      </c>
      <c r="BU48" s="401">
        <v>8.0655380000000001</v>
      </c>
      <c r="BV48" s="401">
        <v>8.0232349999999997</v>
      </c>
    </row>
    <row r="49" spans="1:74" ht="11.05" customHeight="1" x14ac:dyDescent="0.2">
      <c r="A49" s="262" t="s">
        <v>1001</v>
      </c>
      <c r="B49" s="681" t="s">
        <v>969</v>
      </c>
      <c r="C49" s="397">
        <v>17.200046740000001</v>
      </c>
      <c r="D49" s="397">
        <v>14.447298010000001</v>
      </c>
      <c r="E49" s="397">
        <v>14.49597692</v>
      </c>
      <c r="F49" s="397">
        <v>17.16984738</v>
      </c>
      <c r="G49" s="397">
        <v>17.09862231</v>
      </c>
      <c r="H49" s="397">
        <v>17.749022119999999</v>
      </c>
      <c r="I49" s="397">
        <v>19.55190412</v>
      </c>
      <c r="J49" s="397">
        <v>19.16693574</v>
      </c>
      <c r="K49" s="397">
        <v>18.570342610000001</v>
      </c>
      <c r="L49" s="397">
        <v>18.238996700000001</v>
      </c>
      <c r="M49" s="397">
        <v>17.586876050000001</v>
      </c>
      <c r="N49" s="397">
        <v>18.203654329999999</v>
      </c>
      <c r="O49" s="397">
        <v>18.073518480000001</v>
      </c>
      <c r="P49" s="397">
        <v>16.359681819999999</v>
      </c>
      <c r="Q49" s="397">
        <v>17.956254349999998</v>
      </c>
      <c r="R49" s="397">
        <v>18.376021519999998</v>
      </c>
      <c r="S49" s="397">
        <v>19.1888936</v>
      </c>
      <c r="T49" s="397">
        <v>19.469335999999998</v>
      </c>
      <c r="U49" s="397">
        <v>19.024131830000002</v>
      </c>
      <c r="V49" s="397">
        <v>20.710310849999999</v>
      </c>
      <c r="W49" s="397">
        <v>19.226869270000002</v>
      </c>
      <c r="X49" s="397">
        <v>18.793166540000001</v>
      </c>
      <c r="Y49" s="397">
        <v>18.148765449999999</v>
      </c>
      <c r="Z49" s="397">
        <v>18.479330359999999</v>
      </c>
      <c r="AA49" s="397">
        <v>18.16357614</v>
      </c>
      <c r="AB49" s="397">
        <v>17.940463950000002</v>
      </c>
      <c r="AC49" s="397">
        <v>19.144718390000001</v>
      </c>
      <c r="AD49" s="397">
        <v>18.968230030000001</v>
      </c>
      <c r="AE49" s="397">
        <v>19.825368139999998</v>
      </c>
      <c r="AF49" s="397">
        <v>20.23970362</v>
      </c>
      <c r="AG49" s="397">
        <v>21.340538989999999</v>
      </c>
      <c r="AH49" s="397">
        <v>22.044240760000001</v>
      </c>
      <c r="AI49" s="397">
        <v>20.867135829999999</v>
      </c>
      <c r="AJ49" s="397">
        <v>20.936026689999998</v>
      </c>
      <c r="AK49" s="397">
        <v>19.64020682</v>
      </c>
      <c r="AL49" s="397">
        <v>19.63787065</v>
      </c>
      <c r="AM49" s="397">
        <v>19.450521890000001</v>
      </c>
      <c r="AN49" s="397">
        <v>18.691546500000001</v>
      </c>
      <c r="AO49" s="397">
        <v>19.04282156</v>
      </c>
      <c r="AP49" s="397">
        <v>19.71827721</v>
      </c>
      <c r="AQ49" s="397">
        <v>21.33239816</v>
      </c>
      <c r="AR49" s="397">
        <v>21.68293019</v>
      </c>
      <c r="AS49" s="397">
        <v>22.59995722</v>
      </c>
      <c r="AT49" s="397">
        <v>22.967106510000001</v>
      </c>
      <c r="AU49" s="397">
        <v>21.529481560000001</v>
      </c>
      <c r="AV49" s="397">
        <v>22.72004342</v>
      </c>
      <c r="AW49" s="397">
        <v>20.0551526</v>
      </c>
      <c r="AX49" s="397">
        <v>20.472879429999999</v>
      </c>
      <c r="AY49" s="836">
        <v>20.864039609999999</v>
      </c>
      <c r="AZ49" s="836">
        <v>19.932027349999998</v>
      </c>
      <c r="BA49" s="836">
        <v>20.463104009999999</v>
      </c>
      <c r="BB49" s="836">
        <v>21.081751780000001</v>
      </c>
      <c r="BC49" s="836">
        <v>21.849774144000001</v>
      </c>
      <c r="BD49" s="836">
        <v>22.476552588000001</v>
      </c>
      <c r="BE49" s="401">
        <v>24.238620000000001</v>
      </c>
      <c r="BF49" s="401">
        <v>24.39086</v>
      </c>
      <c r="BG49" s="401">
        <v>23.07743</v>
      </c>
      <c r="BH49" s="401">
        <v>23.826280000000001</v>
      </c>
      <c r="BI49" s="401">
        <v>20.925909999999998</v>
      </c>
      <c r="BJ49" s="401">
        <v>20.69988</v>
      </c>
      <c r="BK49" s="401">
        <v>21.926649999999999</v>
      </c>
      <c r="BL49" s="401">
        <v>21.054950000000002</v>
      </c>
      <c r="BM49" s="401">
        <v>21.41048</v>
      </c>
      <c r="BN49" s="401">
        <v>21.86872</v>
      </c>
      <c r="BO49" s="401">
        <v>24.180040000000002</v>
      </c>
      <c r="BP49" s="401">
        <v>24.947700000000001</v>
      </c>
      <c r="BQ49" s="401">
        <v>26.422650000000001</v>
      </c>
      <c r="BR49" s="401">
        <v>26.693919999999999</v>
      </c>
      <c r="BS49" s="401">
        <v>25.427669999999999</v>
      </c>
      <c r="BT49" s="401">
        <v>26.047029999999999</v>
      </c>
      <c r="BU49" s="401">
        <v>22.873719999999999</v>
      </c>
      <c r="BV49" s="401">
        <v>22.570399999999999</v>
      </c>
    </row>
    <row r="50" spans="1:74" ht="11.05" customHeight="1" x14ac:dyDescent="0.2">
      <c r="A50" s="262" t="s">
        <v>1002</v>
      </c>
      <c r="B50" s="681" t="s">
        <v>788</v>
      </c>
      <c r="C50" s="397">
        <v>6.5250544599999998</v>
      </c>
      <c r="D50" s="397">
        <v>6.1350486999999996</v>
      </c>
      <c r="E50" s="397">
        <v>6.4061681899999998</v>
      </c>
      <c r="F50" s="397">
        <v>6.5464095599999998</v>
      </c>
      <c r="G50" s="397">
        <v>7.1888685099999998</v>
      </c>
      <c r="H50" s="397">
        <v>7.7259703499999999</v>
      </c>
      <c r="I50" s="397">
        <v>8.1179818600000004</v>
      </c>
      <c r="J50" s="397">
        <v>7.8244768999999996</v>
      </c>
      <c r="K50" s="397">
        <v>7.1899684300000004</v>
      </c>
      <c r="L50" s="397">
        <v>6.9640051200000004</v>
      </c>
      <c r="M50" s="397">
        <v>6.5875830500000001</v>
      </c>
      <c r="N50" s="397">
        <v>6.73591096</v>
      </c>
      <c r="O50" s="397">
        <v>6.7948705299999999</v>
      </c>
      <c r="P50" s="397">
        <v>6.2046888500000001</v>
      </c>
      <c r="Q50" s="397">
        <v>6.7166983399999998</v>
      </c>
      <c r="R50" s="397">
        <v>6.8074226500000004</v>
      </c>
      <c r="S50" s="397">
        <v>7.1096994499999999</v>
      </c>
      <c r="T50" s="397">
        <v>7.6265275700000004</v>
      </c>
      <c r="U50" s="397">
        <v>8.3328773500000004</v>
      </c>
      <c r="V50" s="397">
        <v>8.0222913899999995</v>
      </c>
      <c r="W50" s="397">
        <v>7.4090740200000003</v>
      </c>
      <c r="X50" s="397">
        <v>7.0804825999999998</v>
      </c>
      <c r="Y50" s="397">
        <v>6.75534985</v>
      </c>
      <c r="Z50" s="397">
        <v>6.8931234200000002</v>
      </c>
      <c r="AA50" s="397">
        <v>6.6266035800000003</v>
      </c>
      <c r="AB50" s="397">
        <v>6.1041324000000001</v>
      </c>
      <c r="AC50" s="397">
        <v>6.5764477699999997</v>
      </c>
      <c r="AD50" s="397">
        <v>6.6229220599999996</v>
      </c>
      <c r="AE50" s="397">
        <v>7.1108546700000002</v>
      </c>
      <c r="AF50" s="397">
        <v>7.2576410200000003</v>
      </c>
      <c r="AG50" s="397">
        <v>8.1160563999999997</v>
      </c>
      <c r="AH50" s="397">
        <v>7.9526114899999998</v>
      </c>
      <c r="AI50" s="397">
        <v>7.3153690400000002</v>
      </c>
      <c r="AJ50" s="397">
        <v>7.0464519900000004</v>
      </c>
      <c r="AK50" s="397">
        <v>6.6466759700000004</v>
      </c>
      <c r="AL50" s="397">
        <v>6.8721246699999998</v>
      </c>
      <c r="AM50" s="397">
        <v>6.80217487</v>
      </c>
      <c r="AN50" s="397">
        <v>6.4625374600000001</v>
      </c>
      <c r="AO50" s="397">
        <v>6.8939128500000004</v>
      </c>
      <c r="AP50" s="397">
        <v>6.79172581</v>
      </c>
      <c r="AQ50" s="397">
        <v>7.4940091300000002</v>
      </c>
      <c r="AR50" s="397">
        <v>7.8758218600000003</v>
      </c>
      <c r="AS50" s="397">
        <v>8.4269268700000008</v>
      </c>
      <c r="AT50" s="397">
        <v>8.0493631800000003</v>
      </c>
      <c r="AU50" s="397">
        <v>7.5464890999999996</v>
      </c>
      <c r="AV50" s="397">
        <v>7.3227101299999999</v>
      </c>
      <c r="AW50" s="397">
        <v>6.90739415</v>
      </c>
      <c r="AX50" s="397">
        <v>6.9851244799999996</v>
      </c>
      <c r="AY50" s="836">
        <v>6.9697303499999999</v>
      </c>
      <c r="AZ50" s="836">
        <v>6.3831140499999997</v>
      </c>
      <c r="BA50" s="836">
        <v>6.6218837500000003</v>
      </c>
      <c r="BB50" s="836">
        <v>6.8428443999999997</v>
      </c>
      <c r="BC50" s="836">
        <v>7.6102868892000002</v>
      </c>
      <c r="BD50" s="836">
        <v>8.1502309071999992</v>
      </c>
      <c r="BE50" s="401">
        <v>8.6034889999999997</v>
      </c>
      <c r="BF50" s="401">
        <v>8.16906</v>
      </c>
      <c r="BG50" s="401">
        <v>7.6254900000000001</v>
      </c>
      <c r="BH50" s="401">
        <v>7.3791250000000002</v>
      </c>
      <c r="BI50" s="401">
        <v>6.9706549999999998</v>
      </c>
      <c r="BJ50" s="401">
        <v>7.0299659999999999</v>
      </c>
      <c r="BK50" s="401">
        <v>7.01654</v>
      </c>
      <c r="BL50" s="401">
        <v>6.4136110000000004</v>
      </c>
      <c r="BM50" s="401">
        <v>6.6582840000000001</v>
      </c>
      <c r="BN50" s="401">
        <v>6.8816379999999997</v>
      </c>
      <c r="BO50" s="401">
        <v>7.6473339999999999</v>
      </c>
      <c r="BP50" s="401">
        <v>8.1768370000000008</v>
      </c>
      <c r="BQ50" s="401">
        <v>8.6385059999999996</v>
      </c>
      <c r="BR50" s="401">
        <v>8.2027280000000005</v>
      </c>
      <c r="BS50" s="401">
        <v>7.6615149999999996</v>
      </c>
      <c r="BT50" s="401">
        <v>7.4166530000000002</v>
      </c>
      <c r="BU50" s="401">
        <v>7.0089499999999996</v>
      </c>
      <c r="BV50" s="401">
        <v>7.0705410000000004</v>
      </c>
    </row>
    <row r="51" spans="1:74" ht="11.05" customHeight="1" x14ac:dyDescent="0.2">
      <c r="A51" s="262" t="s">
        <v>1003</v>
      </c>
      <c r="B51" s="681" t="s">
        <v>972</v>
      </c>
      <c r="C51" s="397">
        <v>6.3248984100000003</v>
      </c>
      <c r="D51" s="397">
        <v>6.0213185300000003</v>
      </c>
      <c r="E51" s="397">
        <v>6.7559679900000003</v>
      </c>
      <c r="F51" s="397">
        <v>6.5095526000000001</v>
      </c>
      <c r="G51" s="397">
        <v>7.3388188699999999</v>
      </c>
      <c r="H51" s="397">
        <v>8.0871193800000007</v>
      </c>
      <c r="I51" s="397">
        <v>8.1205345199999996</v>
      </c>
      <c r="J51" s="397">
        <v>8.2519475399999997</v>
      </c>
      <c r="K51" s="397">
        <v>7.76240402</v>
      </c>
      <c r="L51" s="397">
        <v>7.4158506199999996</v>
      </c>
      <c r="M51" s="397">
        <v>7.0207656500000004</v>
      </c>
      <c r="N51" s="397">
        <v>6.7291388899999998</v>
      </c>
      <c r="O51" s="397">
        <v>6.5778746400000001</v>
      </c>
      <c r="P51" s="397">
        <v>6.2984333599999998</v>
      </c>
      <c r="Q51" s="397">
        <v>7.2083346099999996</v>
      </c>
      <c r="R51" s="397">
        <v>7.0095546899999999</v>
      </c>
      <c r="S51" s="397">
        <v>7.2136282600000001</v>
      </c>
      <c r="T51" s="397">
        <v>7.86866997</v>
      </c>
      <c r="U51" s="397">
        <v>8.0059249900000005</v>
      </c>
      <c r="V51" s="397">
        <v>8.6906935900000004</v>
      </c>
      <c r="W51" s="397">
        <v>7.8439962699999999</v>
      </c>
      <c r="X51" s="397">
        <v>7.5041975699999997</v>
      </c>
      <c r="Y51" s="397">
        <v>6.76173555</v>
      </c>
      <c r="Z51" s="397">
        <v>6.6681915299999996</v>
      </c>
      <c r="AA51" s="397">
        <v>6.0466723699999996</v>
      </c>
      <c r="AB51" s="397">
        <v>5.6689463599999996</v>
      </c>
      <c r="AC51" s="397">
        <v>6.2099998599999999</v>
      </c>
      <c r="AD51" s="397">
        <v>5.7838906899999998</v>
      </c>
      <c r="AE51" s="397">
        <v>6.3329619800000003</v>
      </c>
      <c r="AF51" s="397">
        <v>6.7248466899999997</v>
      </c>
      <c r="AG51" s="397">
        <v>7.0371371199999997</v>
      </c>
      <c r="AH51" s="397">
        <v>7.4177965700000001</v>
      </c>
      <c r="AI51" s="397">
        <v>7.1494603899999998</v>
      </c>
      <c r="AJ51" s="397">
        <v>6.7603434099999999</v>
      </c>
      <c r="AK51" s="397">
        <v>6.32525884</v>
      </c>
      <c r="AL51" s="397">
        <v>6.1313627200000003</v>
      </c>
      <c r="AM51" s="397">
        <v>5.93753099</v>
      </c>
      <c r="AN51" s="397">
        <v>5.6596588800000003</v>
      </c>
      <c r="AO51" s="397">
        <v>5.82063796</v>
      </c>
      <c r="AP51" s="397">
        <v>6.1225754800000001</v>
      </c>
      <c r="AQ51" s="397">
        <v>6.4163859499999996</v>
      </c>
      <c r="AR51" s="397">
        <v>6.8338019000000001</v>
      </c>
      <c r="AS51" s="397">
        <v>7.6565961800000002</v>
      </c>
      <c r="AT51" s="397">
        <v>7.6494545299999999</v>
      </c>
      <c r="AU51" s="397">
        <v>7.1994693600000002</v>
      </c>
      <c r="AV51" s="397">
        <v>6.8241954700000003</v>
      </c>
      <c r="AW51" s="397">
        <v>6.2494179799999996</v>
      </c>
      <c r="AX51" s="397">
        <v>6.3895911200000004</v>
      </c>
      <c r="AY51" s="836">
        <v>6.1021582299999997</v>
      </c>
      <c r="AZ51" s="836">
        <v>5.7362923300000004</v>
      </c>
      <c r="BA51" s="836">
        <v>6.0818327700000001</v>
      </c>
      <c r="BB51" s="836">
        <v>6.2271083200000001</v>
      </c>
      <c r="BC51" s="836">
        <v>6.6564792704000002</v>
      </c>
      <c r="BD51" s="836">
        <v>7.1989291973</v>
      </c>
      <c r="BE51" s="401">
        <v>7.8070680000000001</v>
      </c>
      <c r="BF51" s="401">
        <v>7.6950799999999999</v>
      </c>
      <c r="BG51" s="401">
        <v>7.1958780000000004</v>
      </c>
      <c r="BH51" s="401">
        <v>6.7965330000000002</v>
      </c>
      <c r="BI51" s="401">
        <v>6.2206720000000004</v>
      </c>
      <c r="BJ51" s="401">
        <v>6.3502729999999996</v>
      </c>
      <c r="BK51" s="401">
        <v>6.0782379999999998</v>
      </c>
      <c r="BL51" s="401">
        <v>5.6979090000000001</v>
      </c>
      <c r="BM51" s="401">
        <v>6.0315919999999998</v>
      </c>
      <c r="BN51" s="401">
        <v>6.1800730000000001</v>
      </c>
      <c r="BO51" s="401">
        <v>6.6104729999999998</v>
      </c>
      <c r="BP51" s="401">
        <v>7.1497479999999998</v>
      </c>
      <c r="BQ51" s="401">
        <v>7.7676590000000001</v>
      </c>
      <c r="BR51" s="401">
        <v>7.6674579999999999</v>
      </c>
      <c r="BS51" s="401">
        <v>7.182601</v>
      </c>
      <c r="BT51" s="401">
        <v>6.7942010000000002</v>
      </c>
      <c r="BU51" s="401">
        <v>6.2302970000000002</v>
      </c>
      <c r="BV51" s="401">
        <v>6.369008</v>
      </c>
    </row>
    <row r="52" spans="1:74" s="680" customFormat="1" ht="11.05" customHeight="1" x14ac:dyDescent="0.2">
      <c r="A52" s="262" t="s">
        <v>1004</v>
      </c>
      <c r="B52" s="679" t="s">
        <v>974</v>
      </c>
      <c r="C52" s="499">
        <v>0.37275365999999999</v>
      </c>
      <c r="D52" s="499">
        <v>0.33338582</v>
      </c>
      <c r="E52" s="499">
        <v>0.37814990999999998</v>
      </c>
      <c r="F52" s="499">
        <v>0.37920169999999997</v>
      </c>
      <c r="G52" s="499">
        <v>0.39638340999999999</v>
      </c>
      <c r="H52" s="499">
        <v>0.37884097</v>
      </c>
      <c r="I52" s="499">
        <v>0.40772072999999998</v>
      </c>
      <c r="J52" s="499">
        <v>0.41555607999999999</v>
      </c>
      <c r="K52" s="499">
        <v>0.38741548999999997</v>
      </c>
      <c r="L52" s="499">
        <v>0.40950230999999998</v>
      </c>
      <c r="M52" s="499">
        <v>0.39884874999999997</v>
      </c>
      <c r="N52" s="499">
        <v>0.39588220000000002</v>
      </c>
      <c r="O52" s="499">
        <v>0.38145171999999999</v>
      </c>
      <c r="P52" s="499">
        <v>0.35733949999999998</v>
      </c>
      <c r="Q52" s="499">
        <v>0.40702617000000002</v>
      </c>
      <c r="R52" s="499">
        <v>0.39020156</v>
      </c>
      <c r="S52" s="499">
        <v>0.40297170999999998</v>
      </c>
      <c r="T52" s="499">
        <v>0.39183105000000001</v>
      </c>
      <c r="U52" s="499">
        <v>0.41726468</v>
      </c>
      <c r="V52" s="499">
        <v>0.42509607999999999</v>
      </c>
      <c r="W52" s="499">
        <v>0.42168802999999999</v>
      </c>
      <c r="X52" s="499">
        <v>0.42566608</v>
      </c>
      <c r="Y52" s="499">
        <v>0.40561797999999999</v>
      </c>
      <c r="Z52" s="499">
        <v>0.40232143999999997</v>
      </c>
      <c r="AA52" s="499">
        <v>0.39543633</v>
      </c>
      <c r="AB52" s="499">
        <v>0.35365249999999998</v>
      </c>
      <c r="AC52" s="499">
        <v>0.39390115999999997</v>
      </c>
      <c r="AD52" s="499">
        <v>0.39124824000000002</v>
      </c>
      <c r="AE52" s="499">
        <v>0.39458468000000002</v>
      </c>
      <c r="AF52" s="499">
        <v>0.39190866000000002</v>
      </c>
      <c r="AG52" s="499">
        <v>0.42514097000000001</v>
      </c>
      <c r="AH52" s="499">
        <v>0.41704566999999998</v>
      </c>
      <c r="AI52" s="499">
        <v>0.40962416000000001</v>
      </c>
      <c r="AJ52" s="499">
        <v>0.42744690000000002</v>
      </c>
      <c r="AK52" s="499">
        <v>0.40275928999999999</v>
      </c>
      <c r="AL52" s="499">
        <v>0.40340642999999998</v>
      </c>
      <c r="AM52" s="499">
        <v>0.39272439999999997</v>
      </c>
      <c r="AN52" s="499">
        <v>0.36987054000000003</v>
      </c>
      <c r="AO52" s="499">
        <v>0.39149222</v>
      </c>
      <c r="AP52" s="499">
        <v>0.38672627999999998</v>
      </c>
      <c r="AQ52" s="499">
        <v>0.39775823999999999</v>
      </c>
      <c r="AR52" s="499">
        <v>0.40017029999999998</v>
      </c>
      <c r="AS52" s="499">
        <v>0.41763148999999999</v>
      </c>
      <c r="AT52" s="499">
        <v>0.4249213</v>
      </c>
      <c r="AU52" s="499">
        <v>0.41712919999999998</v>
      </c>
      <c r="AV52" s="499">
        <v>0.43095613999999999</v>
      </c>
      <c r="AW52" s="499">
        <v>0.40455249999999998</v>
      </c>
      <c r="AX52" s="499">
        <v>0.41995903000000001</v>
      </c>
      <c r="AY52" s="864">
        <v>0.40255191000000001</v>
      </c>
      <c r="AZ52" s="864">
        <v>0.35545009999999999</v>
      </c>
      <c r="BA52" s="864">
        <v>0.40844109000000001</v>
      </c>
      <c r="BB52" s="864">
        <v>0.40500951000000002</v>
      </c>
      <c r="BC52" s="864">
        <v>0.40678510000000001</v>
      </c>
      <c r="BD52" s="864">
        <v>0.40598190000000001</v>
      </c>
      <c r="BE52" s="404">
        <v>0.42320049999999998</v>
      </c>
      <c r="BF52" s="404">
        <v>0.42804710000000001</v>
      </c>
      <c r="BG52" s="404">
        <v>0.41909220000000003</v>
      </c>
      <c r="BH52" s="404">
        <v>0.43271080000000001</v>
      </c>
      <c r="BI52" s="404">
        <v>0.40517350000000002</v>
      </c>
      <c r="BJ52" s="404">
        <v>0.41844189999999998</v>
      </c>
      <c r="BK52" s="404">
        <v>0.4014644</v>
      </c>
      <c r="BL52" s="404">
        <v>0.35333019999999998</v>
      </c>
      <c r="BM52" s="404">
        <v>0.4051825</v>
      </c>
      <c r="BN52" s="404">
        <v>0.40227780000000002</v>
      </c>
      <c r="BO52" s="404">
        <v>0.4040588</v>
      </c>
      <c r="BP52" s="404">
        <v>0.40334120000000001</v>
      </c>
      <c r="BQ52" s="404">
        <v>0.42081449999999998</v>
      </c>
      <c r="BR52" s="404">
        <v>0.4259733</v>
      </c>
      <c r="BS52" s="404">
        <v>0.41749550000000002</v>
      </c>
      <c r="BT52" s="404">
        <v>0.4315621</v>
      </c>
      <c r="BU52" s="404">
        <v>0.40471230000000002</v>
      </c>
      <c r="BV52" s="404">
        <v>0.41872520000000002</v>
      </c>
    </row>
    <row r="53" spans="1:74" s="284" customFormat="1" ht="11.95" customHeight="1" x14ac:dyDescent="0.2">
      <c r="A53" s="283"/>
      <c r="B53" s="1061" t="s">
        <v>1005</v>
      </c>
      <c r="C53" s="1072"/>
      <c r="D53" s="1072"/>
      <c r="E53" s="1072"/>
      <c r="F53" s="1072"/>
      <c r="G53" s="1072"/>
      <c r="H53" s="1072"/>
      <c r="I53" s="1072"/>
      <c r="J53" s="1072"/>
      <c r="K53" s="1072"/>
      <c r="L53" s="1072"/>
      <c r="M53" s="1072"/>
      <c r="N53" s="1072"/>
      <c r="O53" s="1072"/>
      <c r="P53" s="1072"/>
      <c r="Q53" s="1072"/>
      <c r="R53" s="724"/>
      <c r="AY53" s="287"/>
      <c r="AZ53" s="287"/>
      <c r="BA53" s="287"/>
      <c r="BB53" s="287"/>
      <c r="BC53" s="287"/>
      <c r="BD53" s="287"/>
      <c r="BE53" s="287"/>
      <c r="BF53" s="287"/>
      <c r="BG53" s="287"/>
      <c r="BH53" s="287"/>
      <c r="BI53" s="287"/>
    </row>
    <row r="54" spans="1:74" s="132" customFormat="1" ht="11.95" customHeight="1" x14ac:dyDescent="0.2">
      <c r="A54" s="951"/>
      <c r="B54" s="718" t="s">
        <v>114</v>
      </c>
      <c r="C54" s="718"/>
      <c r="D54" s="718"/>
      <c r="E54" s="718"/>
      <c r="F54" s="718"/>
      <c r="G54" s="718"/>
      <c r="H54" s="719"/>
      <c r="I54" s="718"/>
      <c r="J54" s="718"/>
      <c r="K54" s="718"/>
      <c r="L54" s="718"/>
      <c r="M54" s="718"/>
      <c r="N54" s="718"/>
      <c r="O54" s="718"/>
      <c r="P54" s="718"/>
      <c r="Q54" s="718"/>
      <c r="R54" s="720"/>
      <c r="S54" s="952"/>
      <c r="T54" s="952"/>
      <c r="U54" s="952"/>
      <c r="V54" s="952"/>
      <c r="W54" s="952"/>
      <c r="X54" s="952"/>
      <c r="Y54" s="952"/>
      <c r="Z54" s="952"/>
      <c r="AA54" s="952"/>
      <c r="AB54" s="952"/>
      <c r="AC54" s="952"/>
      <c r="AD54" s="952"/>
      <c r="AE54" s="952"/>
      <c r="AF54" s="952"/>
      <c r="AG54" s="952"/>
      <c r="AH54" s="952"/>
      <c r="AI54" s="952"/>
      <c r="AJ54" s="952"/>
      <c r="AK54" s="952"/>
      <c r="AL54" s="952"/>
      <c r="AM54" s="952"/>
      <c r="AN54" s="952"/>
      <c r="AO54" s="952"/>
      <c r="AP54" s="952"/>
      <c r="AQ54" s="952"/>
      <c r="AR54" s="952"/>
      <c r="AS54" s="952"/>
      <c r="AT54" s="952"/>
      <c r="AU54" s="952"/>
      <c r="AV54" s="952"/>
      <c r="AW54" s="952"/>
      <c r="AX54" s="952"/>
      <c r="AY54" s="618"/>
      <c r="AZ54" s="618"/>
      <c r="BA54" s="618"/>
      <c r="BB54" s="618"/>
      <c r="BC54" s="618"/>
      <c r="BD54" s="618"/>
      <c r="BE54" s="618"/>
      <c r="BF54" s="618"/>
      <c r="BG54" s="618"/>
      <c r="BH54" s="792"/>
      <c r="BI54" s="618"/>
      <c r="BJ54" s="149"/>
      <c r="BK54" s="952"/>
      <c r="BL54" s="952"/>
      <c r="BM54" s="952"/>
      <c r="BN54" s="952"/>
      <c r="BO54" s="952"/>
      <c r="BP54" s="952"/>
      <c r="BQ54" s="952"/>
      <c r="BR54" s="952"/>
      <c r="BS54" s="952"/>
      <c r="BT54" s="952"/>
      <c r="BU54" s="952"/>
      <c r="BV54" s="952"/>
    </row>
    <row r="55" spans="1:74" s="132" customFormat="1" ht="11.95" customHeight="1" x14ac:dyDescent="0.2">
      <c r="A55" s="951"/>
      <c r="B55" s="992" t="str">
        <f>Dates!$G$2</f>
        <v>EIA completed modeling and analysis for this report on Wednesday, July 2, 2025.</v>
      </c>
      <c r="C55" s="979"/>
      <c r="D55" s="979"/>
      <c r="E55" s="979"/>
      <c r="F55" s="979"/>
      <c r="G55" s="979"/>
      <c r="H55" s="979"/>
      <c r="I55" s="979"/>
      <c r="J55" s="979"/>
      <c r="K55" s="979"/>
      <c r="L55" s="979"/>
      <c r="M55" s="979"/>
      <c r="N55" s="979"/>
      <c r="O55" s="979"/>
      <c r="P55" s="979"/>
      <c r="Q55" s="979"/>
      <c r="R55" s="721"/>
      <c r="S55" s="952"/>
      <c r="T55" s="952"/>
      <c r="U55" s="952"/>
      <c r="V55" s="952"/>
      <c r="W55" s="952"/>
      <c r="X55" s="952"/>
      <c r="Y55" s="952"/>
      <c r="Z55" s="952"/>
      <c r="AA55" s="952"/>
      <c r="AB55" s="952"/>
      <c r="AC55" s="952"/>
      <c r="AD55" s="952"/>
      <c r="AE55" s="952"/>
      <c r="AF55" s="952"/>
      <c r="AG55" s="952"/>
      <c r="AH55" s="952"/>
      <c r="AI55" s="952"/>
      <c r="AJ55" s="952"/>
      <c r="AK55" s="952"/>
      <c r="AL55" s="952"/>
      <c r="AM55" s="952"/>
      <c r="AN55" s="952"/>
      <c r="AO55" s="952"/>
      <c r="AP55" s="952"/>
      <c r="AQ55" s="952"/>
      <c r="AR55" s="952"/>
      <c r="AS55" s="952"/>
      <c r="AT55" s="952"/>
      <c r="AU55" s="952"/>
      <c r="AV55" s="952"/>
      <c r="AW55" s="952"/>
      <c r="AX55" s="952"/>
      <c r="AY55" s="618"/>
      <c r="AZ55" s="618"/>
      <c r="BA55" s="618"/>
      <c r="BB55" s="618"/>
      <c r="BC55" s="618"/>
      <c r="BD55" s="619"/>
      <c r="BE55" s="619"/>
      <c r="BF55" s="619"/>
      <c r="BG55" s="618"/>
      <c r="BH55" s="580"/>
      <c r="BI55" s="618"/>
      <c r="BJ55" s="149"/>
      <c r="BK55" s="952"/>
      <c r="BL55" s="952"/>
      <c r="BM55" s="952"/>
      <c r="BN55" s="952"/>
      <c r="BO55" s="952"/>
      <c r="BP55" s="952"/>
      <c r="BQ55" s="952"/>
      <c r="BR55" s="952"/>
      <c r="BS55" s="952"/>
      <c r="BT55" s="952"/>
      <c r="BU55" s="952"/>
      <c r="BV55" s="952"/>
    </row>
    <row r="56" spans="1:74" s="132" customFormat="1" ht="12.85" x14ac:dyDescent="0.2">
      <c r="A56" s="951"/>
      <c r="B56" s="1001" t="s">
        <v>116</v>
      </c>
      <c r="C56" s="988"/>
      <c r="D56" s="988"/>
      <c r="E56" s="988"/>
      <c r="F56" s="988"/>
      <c r="G56" s="988"/>
      <c r="H56" s="988"/>
      <c r="I56" s="988"/>
      <c r="J56" s="988"/>
      <c r="K56" s="988"/>
      <c r="L56" s="988"/>
      <c r="M56" s="988"/>
      <c r="N56" s="988"/>
      <c r="O56" s="988"/>
      <c r="P56" s="988"/>
      <c r="Q56" s="988"/>
      <c r="R56" s="724"/>
      <c r="S56" s="952"/>
      <c r="T56" s="952"/>
      <c r="U56" s="952"/>
      <c r="V56" s="952"/>
      <c r="W56" s="952"/>
      <c r="X56" s="952"/>
      <c r="Y56" s="952"/>
      <c r="Z56" s="952"/>
      <c r="AA56" s="952"/>
      <c r="AB56" s="952"/>
      <c r="AC56" s="952"/>
      <c r="AD56" s="952"/>
      <c r="AE56" s="952"/>
      <c r="AF56" s="952"/>
      <c r="AG56" s="952"/>
      <c r="AH56" s="952"/>
      <c r="AI56" s="952"/>
      <c r="AJ56" s="952"/>
      <c r="AK56" s="952"/>
      <c r="AL56" s="952"/>
      <c r="AM56" s="952"/>
      <c r="AN56" s="952"/>
      <c r="AO56" s="952"/>
      <c r="AP56" s="952"/>
      <c r="AQ56" s="952"/>
      <c r="AR56" s="952"/>
      <c r="AS56" s="952"/>
      <c r="AT56" s="952"/>
      <c r="AU56" s="952"/>
      <c r="AV56" s="952"/>
      <c r="AW56" s="952"/>
      <c r="AX56" s="952"/>
      <c r="AY56" s="618"/>
      <c r="AZ56" s="618"/>
      <c r="BA56" s="618"/>
      <c r="BB56" s="618"/>
      <c r="BC56" s="618"/>
      <c r="BD56" s="619"/>
      <c r="BE56" s="619"/>
      <c r="BF56" s="619"/>
      <c r="BG56" s="618"/>
      <c r="BH56" s="580"/>
      <c r="BI56" s="618"/>
      <c r="BJ56" s="149"/>
      <c r="BK56" s="952"/>
      <c r="BL56" s="952"/>
      <c r="BM56" s="952"/>
      <c r="BN56" s="952"/>
      <c r="BO56" s="952"/>
      <c r="BP56" s="952"/>
      <c r="BQ56" s="952"/>
      <c r="BR56" s="952"/>
      <c r="BS56" s="952"/>
      <c r="BT56" s="952"/>
      <c r="BU56" s="952"/>
      <c r="BV56" s="952"/>
    </row>
    <row r="57" spans="1:74" s="132" customFormat="1" ht="11.95" customHeight="1" x14ac:dyDescent="0.2">
      <c r="A57" s="951"/>
      <c r="B57" s="1071" t="s">
        <v>1006</v>
      </c>
      <c r="C57" s="1075"/>
      <c r="D57" s="1075"/>
      <c r="E57" s="1075"/>
      <c r="F57" s="1075"/>
      <c r="G57" s="1075"/>
      <c r="H57" s="1075"/>
      <c r="I57" s="1075"/>
      <c r="J57" s="1075"/>
      <c r="K57" s="1075"/>
      <c r="L57" s="1075"/>
      <c r="M57" s="1075"/>
      <c r="N57" s="1075"/>
      <c r="O57" s="1075"/>
      <c r="P57" s="1075"/>
      <c r="Q57" s="1072"/>
      <c r="R57" s="724"/>
      <c r="S57" s="952"/>
      <c r="T57" s="952"/>
      <c r="U57" s="952"/>
      <c r="V57" s="952"/>
      <c r="W57" s="952"/>
      <c r="X57" s="952"/>
      <c r="Y57" s="952"/>
      <c r="Z57" s="952"/>
      <c r="AA57" s="952"/>
      <c r="AB57" s="952"/>
      <c r="AC57" s="952"/>
      <c r="AD57" s="952"/>
      <c r="AE57" s="952"/>
      <c r="AF57" s="952"/>
      <c r="AG57" s="952"/>
      <c r="AH57" s="952"/>
      <c r="AI57" s="952"/>
      <c r="AJ57" s="952"/>
      <c r="AK57" s="952"/>
      <c r="AL57" s="952"/>
      <c r="AM57" s="952"/>
      <c r="AN57" s="952"/>
      <c r="AO57" s="952"/>
      <c r="AP57" s="952"/>
      <c r="AQ57" s="952"/>
      <c r="AR57" s="952"/>
      <c r="AS57" s="952"/>
      <c r="AT57" s="952"/>
      <c r="AU57" s="952"/>
      <c r="AV57" s="952"/>
      <c r="AW57" s="952"/>
      <c r="AX57" s="952"/>
      <c r="AY57" s="618"/>
      <c r="AZ57" s="618"/>
      <c r="BA57" s="618"/>
      <c r="BB57" s="618"/>
      <c r="BC57" s="618"/>
      <c r="BD57" s="619"/>
      <c r="BE57" s="619"/>
      <c r="BF57" s="619"/>
      <c r="BG57" s="618"/>
      <c r="BH57" s="580"/>
      <c r="BI57" s="618"/>
      <c r="BJ57" s="149"/>
      <c r="BK57" s="952"/>
      <c r="BL57" s="952"/>
      <c r="BM57" s="952"/>
      <c r="BN57" s="952"/>
      <c r="BO57" s="952"/>
      <c r="BP57" s="952"/>
      <c r="BQ57" s="952"/>
      <c r="BR57" s="952"/>
      <c r="BS57" s="952"/>
      <c r="BT57" s="952"/>
      <c r="BU57" s="952"/>
      <c r="BV57" s="952"/>
    </row>
    <row r="58" spans="1:74" s="132" customFormat="1" ht="11.95" customHeight="1" x14ac:dyDescent="0.2">
      <c r="A58" s="951"/>
      <c r="B58" s="1071" t="s">
        <v>1007</v>
      </c>
      <c r="C58" s="1075"/>
      <c r="D58" s="1075"/>
      <c r="E58" s="1075"/>
      <c r="F58" s="1075"/>
      <c r="G58" s="1075"/>
      <c r="H58" s="1075"/>
      <c r="I58" s="1075"/>
      <c r="J58" s="1075"/>
      <c r="K58" s="1075"/>
      <c r="L58" s="1075"/>
      <c r="M58" s="1075"/>
      <c r="N58" s="1075"/>
      <c r="O58" s="1075"/>
      <c r="P58" s="1075"/>
      <c r="Q58" s="1072"/>
      <c r="R58" s="724"/>
      <c r="S58" s="952"/>
      <c r="T58" s="952"/>
      <c r="U58" s="952"/>
      <c r="V58" s="952"/>
      <c r="W58" s="952"/>
      <c r="X58" s="952"/>
      <c r="Y58" s="952"/>
      <c r="Z58" s="952"/>
      <c r="AA58" s="952"/>
      <c r="AB58" s="952"/>
      <c r="AC58" s="952"/>
      <c r="AD58" s="952"/>
      <c r="AE58" s="952"/>
      <c r="AF58" s="952"/>
      <c r="AG58" s="952"/>
      <c r="AH58" s="952"/>
      <c r="AI58" s="952"/>
      <c r="AJ58" s="952"/>
      <c r="AK58" s="952"/>
      <c r="AL58" s="952"/>
      <c r="AM58" s="952"/>
      <c r="AN58" s="952"/>
      <c r="AO58" s="952"/>
      <c r="AP58" s="952"/>
      <c r="AQ58" s="952"/>
      <c r="AR58" s="952"/>
      <c r="AS58" s="952"/>
      <c r="AT58" s="952"/>
      <c r="AU58" s="952"/>
      <c r="AV58" s="952"/>
      <c r="AW58" s="952"/>
      <c r="AX58" s="952"/>
      <c r="AY58" s="618"/>
      <c r="AZ58" s="618"/>
      <c r="BA58" s="618"/>
      <c r="BB58" s="618"/>
      <c r="BC58" s="618"/>
      <c r="BD58" s="619"/>
      <c r="BE58" s="619"/>
      <c r="BF58" s="619"/>
      <c r="BG58" s="618"/>
      <c r="BH58" s="580"/>
      <c r="BI58" s="618"/>
      <c r="BJ58" s="149"/>
      <c r="BK58" s="952"/>
      <c r="BL58" s="952"/>
      <c r="BM58" s="952"/>
      <c r="BN58" s="952"/>
      <c r="BO58" s="952"/>
      <c r="BP58" s="952"/>
      <c r="BQ58" s="952"/>
      <c r="BR58" s="952"/>
      <c r="BS58" s="952"/>
      <c r="BT58" s="952"/>
      <c r="BU58" s="952"/>
      <c r="BV58" s="952"/>
    </row>
    <row r="59" spans="1:74" s="132" customFormat="1" ht="11.95" customHeight="1" x14ac:dyDescent="0.2">
      <c r="A59" s="951"/>
      <c r="B59" s="993" t="s">
        <v>118</v>
      </c>
      <c r="C59" s="993"/>
      <c r="D59" s="993"/>
      <c r="E59" s="993"/>
      <c r="F59" s="993"/>
      <c r="G59" s="993"/>
      <c r="H59" s="993"/>
      <c r="I59" s="993"/>
      <c r="J59" s="993"/>
      <c r="K59" s="993"/>
      <c r="L59" s="993"/>
      <c r="M59" s="993"/>
      <c r="N59" s="993"/>
      <c r="O59" s="993"/>
      <c r="P59" s="993"/>
      <c r="Q59" s="993"/>
      <c r="R59" s="993"/>
      <c r="S59" s="952"/>
      <c r="T59" s="952"/>
      <c r="U59" s="952"/>
      <c r="V59" s="952"/>
      <c r="W59" s="952"/>
      <c r="X59" s="952"/>
      <c r="Y59" s="952"/>
      <c r="Z59" s="952"/>
      <c r="AA59" s="952"/>
      <c r="AB59" s="952"/>
      <c r="AC59" s="952"/>
      <c r="AD59" s="952"/>
      <c r="AE59" s="952"/>
      <c r="AF59" s="952"/>
      <c r="AG59" s="952"/>
      <c r="AH59" s="952"/>
      <c r="AI59" s="952"/>
      <c r="AJ59" s="952"/>
      <c r="AK59" s="952"/>
      <c r="AL59" s="952"/>
      <c r="AM59" s="952"/>
      <c r="AN59" s="952"/>
      <c r="AO59" s="952"/>
      <c r="AP59" s="952"/>
      <c r="AQ59" s="952"/>
      <c r="AR59" s="952"/>
      <c r="AS59" s="952"/>
      <c r="AT59" s="952"/>
      <c r="AU59" s="952"/>
      <c r="AV59" s="952"/>
      <c r="AW59" s="952"/>
      <c r="AX59" s="952"/>
      <c r="AY59" s="618"/>
      <c r="AZ59" s="618"/>
      <c r="BA59" s="618"/>
      <c r="BB59" s="618"/>
      <c r="BC59" s="618"/>
      <c r="BD59" s="619"/>
      <c r="BE59" s="619"/>
      <c r="BF59" s="619"/>
      <c r="BG59" s="618"/>
      <c r="BH59" s="580"/>
      <c r="BI59" s="618"/>
      <c r="BJ59" s="149"/>
      <c r="BK59" s="952"/>
      <c r="BL59" s="952"/>
      <c r="BM59" s="952"/>
      <c r="BN59" s="952"/>
      <c r="BO59" s="952"/>
      <c r="BP59" s="952"/>
      <c r="BQ59" s="952"/>
      <c r="BR59" s="952"/>
      <c r="BS59" s="952"/>
      <c r="BT59" s="952"/>
      <c r="BU59" s="952"/>
      <c r="BV59" s="952"/>
    </row>
    <row r="60" spans="1:74" s="132" customFormat="1" ht="11.95" customHeight="1" x14ac:dyDescent="0.2">
      <c r="A60" s="951"/>
      <c r="B60" s="1071" t="s">
        <v>1008</v>
      </c>
      <c r="C60" s="997"/>
      <c r="D60" s="997"/>
      <c r="E60" s="997"/>
      <c r="F60" s="997"/>
      <c r="G60" s="997"/>
      <c r="H60" s="997"/>
      <c r="I60" s="997"/>
      <c r="J60" s="997"/>
      <c r="K60" s="997"/>
      <c r="L60" s="997"/>
      <c r="M60" s="997"/>
      <c r="N60" s="997"/>
      <c r="O60" s="997"/>
      <c r="P60" s="997"/>
      <c r="Q60" s="998"/>
      <c r="R60" s="724"/>
      <c r="S60" s="952"/>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52"/>
      <c r="AR60" s="952"/>
      <c r="AS60" s="952"/>
      <c r="AT60" s="952"/>
      <c r="AU60" s="952"/>
      <c r="AV60" s="952"/>
      <c r="AW60" s="952"/>
      <c r="AX60" s="952"/>
      <c r="AY60" s="618"/>
      <c r="AZ60" s="618"/>
      <c r="BA60" s="618"/>
      <c r="BB60" s="618"/>
      <c r="BC60" s="618"/>
      <c r="BD60" s="619"/>
      <c r="BE60" s="619"/>
      <c r="BF60" s="619"/>
      <c r="BG60" s="618"/>
      <c r="BH60" s="580"/>
      <c r="BI60" s="618"/>
      <c r="BJ60" s="149"/>
      <c r="BK60" s="952"/>
      <c r="BL60" s="952"/>
      <c r="BM60" s="952"/>
      <c r="BN60" s="952"/>
      <c r="BO60" s="952"/>
      <c r="BP60" s="952"/>
      <c r="BQ60" s="952"/>
      <c r="BR60" s="952"/>
      <c r="BS60" s="952"/>
      <c r="BT60" s="952"/>
      <c r="BU60" s="952"/>
      <c r="BV60" s="952"/>
    </row>
    <row r="61" spans="1:74" s="132" customFormat="1" ht="11.95" customHeight="1" x14ac:dyDescent="0.2">
      <c r="A61" s="951"/>
      <c r="B61" s="996" t="s">
        <v>954</v>
      </c>
      <c r="C61" s="998"/>
      <c r="D61" s="998"/>
      <c r="E61" s="998"/>
      <c r="F61" s="998"/>
      <c r="G61" s="998"/>
      <c r="H61" s="998"/>
      <c r="I61" s="998"/>
      <c r="J61" s="998"/>
      <c r="K61" s="998"/>
      <c r="L61" s="998"/>
      <c r="M61" s="998"/>
      <c r="N61" s="998"/>
      <c r="O61" s="998"/>
      <c r="P61" s="998"/>
      <c r="Q61" s="1072"/>
      <c r="R61" s="724"/>
      <c r="S61" s="952"/>
      <c r="T61" s="952"/>
      <c r="U61" s="952"/>
      <c r="V61" s="952"/>
      <c r="W61" s="952"/>
      <c r="X61" s="952"/>
      <c r="Y61" s="952"/>
      <c r="Z61" s="952"/>
      <c r="AA61" s="952"/>
      <c r="AB61" s="952"/>
      <c r="AC61" s="952"/>
      <c r="AD61" s="952"/>
      <c r="AE61" s="952"/>
      <c r="AF61" s="952"/>
      <c r="AG61" s="952"/>
      <c r="AH61" s="952"/>
      <c r="AI61" s="952"/>
      <c r="AJ61" s="952"/>
      <c r="AK61" s="952"/>
      <c r="AL61" s="952"/>
      <c r="AM61" s="952"/>
      <c r="AN61" s="952"/>
      <c r="AO61" s="952"/>
      <c r="AP61" s="952"/>
      <c r="AQ61" s="952"/>
      <c r="AR61" s="952"/>
      <c r="AS61" s="952"/>
      <c r="AT61" s="952"/>
      <c r="AU61" s="952"/>
      <c r="AV61" s="952"/>
      <c r="AW61" s="952"/>
      <c r="AX61" s="952"/>
      <c r="AY61" s="618"/>
      <c r="AZ61" s="618"/>
      <c r="BA61" s="618"/>
      <c r="BB61" s="618"/>
      <c r="BC61" s="618"/>
      <c r="BD61" s="619"/>
      <c r="BE61" s="619"/>
      <c r="BF61" s="619"/>
      <c r="BG61" s="618"/>
      <c r="BH61" s="580"/>
      <c r="BI61" s="618"/>
      <c r="BJ61" s="149"/>
      <c r="BK61" s="952"/>
      <c r="BL61" s="952"/>
      <c r="BM61" s="952"/>
      <c r="BN61" s="952"/>
      <c r="BO61" s="952"/>
      <c r="BP61" s="952"/>
      <c r="BQ61" s="952"/>
      <c r="BR61" s="952"/>
      <c r="BS61" s="952"/>
      <c r="BT61" s="952"/>
      <c r="BU61" s="952"/>
      <c r="BV61" s="952"/>
    </row>
    <row r="62" spans="1:74" s="132" customFormat="1" ht="11.95" customHeight="1" x14ac:dyDescent="0.2">
      <c r="A62" s="951"/>
      <c r="B62" s="1073" t="s">
        <v>1009</v>
      </c>
      <c r="C62" s="998"/>
      <c r="D62" s="998"/>
      <c r="E62" s="998"/>
      <c r="F62" s="998"/>
      <c r="G62" s="998"/>
      <c r="H62" s="998"/>
      <c r="I62" s="998"/>
      <c r="J62" s="998"/>
      <c r="K62" s="998"/>
      <c r="L62" s="998"/>
      <c r="M62" s="998"/>
      <c r="N62" s="998"/>
      <c r="O62" s="998"/>
      <c r="P62" s="998"/>
      <c r="Q62" s="998"/>
      <c r="R62" s="724"/>
      <c r="S62" s="952"/>
      <c r="T62" s="952"/>
      <c r="U62" s="952"/>
      <c r="V62" s="952"/>
      <c r="W62" s="952"/>
      <c r="X62" s="952"/>
      <c r="Y62" s="952"/>
      <c r="Z62" s="952"/>
      <c r="AA62" s="952"/>
      <c r="AB62" s="952"/>
      <c r="AC62" s="952"/>
      <c r="AD62" s="952"/>
      <c r="AE62" s="952"/>
      <c r="AF62" s="952"/>
      <c r="AG62" s="952"/>
      <c r="AH62" s="952"/>
      <c r="AI62" s="952"/>
      <c r="AJ62" s="952"/>
      <c r="AK62" s="952"/>
      <c r="AL62" s="952"/>
      <c r="AM62" s="952"/>
      <c r="AN62" s="952"/>
      <c r="AO62" s="952"/>
      <c r="AP62" s="952"/>
      <c r="AQ62" s="952"/>
      <c r="AR62" s="952"/>
      <c r="AS62" s="952"/>
      <c r="AT62" s="952"/>
      <c r="AU62" s="952"/>
      <c r="AV62" s="952"/>
      <c r="AW62" s="952"/>
      <c r="AX62" s="952"/>
      <c r="AY62" s="618"/>
      <c r="AZ62" s="618"/>
      <c r="BA62" s="618"/>
      <c r="BB62" s="618"/>
      <c r="BC62" s="618"/>
      <c r="BD62" s="619"/>
      <c r="BE62" s="619"/>
      <c r="BF62" s="619"/>
      <c r="BG62" s="618"/>
      <c r="BH62" s="580"/>
      <c r="BI62" s="618"/>
      <c r="BJ62" s="149"/>
      <c r="BK62" s="952"/>
      <c r="BL62" s="952"/>
      <c r="BM62" s="952"/>
      <c r="BN62" s="952"/>
      <c r="BO62" s="952"/>
      <c r="BP62" s="952"/>
      <c r="BQ62" s="952"/>
      <c r="BR62" s="952"/>
      <c r="BS62" s="952"/>
      <c r="BT62" s="952"/>
      <c r="BU62" s="952"/>
      <c r="BV62" s="952"/>
    </row>
    <row r="63" spans="1:74" s="131" customFormat="1" ht="11.95" customHeight="1" x14ac:dyDescent="0.2">
      <c r="A63" s="680"/>
      <c r="B63" s="1011"/>
      <c r="C63" s="995"/>
      <c r="D63" s="995"/>
      <c r="E63" s="995"/>
      <c r="F63" s="995"/>
      <c r="G63" s="995"/>
      <c r="H63" s="995"/>
      <c r="I63" s="995"/>
      <c r="J63" s="995"/>
      <c r="K63" s="995"/>
      <c r="L63" s="995"/>
      <c r="M63" s="995"/>
      <c r="N63" s="995"/>
      <c r="O63" s="995"/>
      <c r="P63" s="995"/>
      <c r="Q63" s="995"/>
      <c r="R63" s="950"/>
      <c r="S63" s="950"/>
      <c r="T63" s="950"/>
      <c r="U63" s="950"/>
      <c r="V63" s="950"/>
      <c r="W63" s="950"/>
      <c r="X63" s="950"/>
      <c r="Y63" s="950"/>
      <c r="Z63" s="950"/>
      <c r="AA63" s="950"/>
      <c r="AB63" s="950"/>
      <c r="AC63" s="950"/>
      <c r="AD63" s="950"/>
      <c r="AE63" s="950"/>
      <c r="AF63" s="950"/>
      <c r="AG63" s="950"/>
      <c r="AH63" s="950"/>
      <c r="AI63" s="950"/>
      <c r="AJ63" s="950"/>
      <c r="AK63" s="950"/>
      <c r="AL63" s="950"/>
      <c r="AM63" s="950"/>
      <c r="AN63" s="950"/>
      <c r="AO63" s="950"/>
      <c r="AP63" s="950"/>
      <c r="AQ63" s="950"/>
      <c r="AR63" s="950"/>
      <c r="AS63" s="950"/>
      <c r="AT63" s="950"/>
      <c r="AU63" s="950"/>
      <c r="AV63" s="950"/>
      <c r="AW63" s="950"/>
      <c r="AX63" s="950"/>
      <c r="AY63" s="774"/>
      <c r="AZ63" s="774"/>
      <c r="BA63" s="774"/>
      <c r="BB63" s="774"/>
      <c r="BC63" s="774"/>
      <c r="BD63" s="616"/>
      <c r="BE63" s="616"/>
      <c r="BF63" s="616"/>
      <c r="BG63" s="774"/>
      <c r="BH63" s="580"/>
      <c r="BI63" s="774"/>
      <c r="BJ63" s="147"/>
      <c r="BK63" s="950"/>
      <c r="BL63" s="950"/>
      <c r="BM63" s="950"/>
      <c r="BN63" s="950"/>
      <c r="BO63" s="950"/>
      <c r="BP63" s="950"/>
      <c r="BQ63" s="950"/>
      <c r="BR63" s="950"/>
      <c r="BS63" s="950"/>
      <c r="BT63" s="950"/>
      <c r="BU63" s="950"/>
      <c r="BV63" s="950"/>
    </row>
    <row r="64" spans="1:74" x14ac:dyDescent="0.2">
      <c r="A64" s="680"/>
      <c r="B64" s="680"/>
      <c r="C64" s="680"/>
      <c r="D64" s="680"/>
      <c r="E64" s="680"/>
      <c r="F64" s="680"/>
      <c r="G64" s="680"/>
      <c r="H64" s="680"/>
      <c r="I64" s="680"/>
      <c r="J64" s="680"/>
      <c r="K64" s="680"/>
      <c r="L64" s="680"/>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BH64" s="580"/>
      <c r="BK64" s="100"/>
      <c r="BL64" s="100"/>
      <c r="BM64" s="100"/>
      <c r="BN64" s="100"/>
      <c r="BO64" s="100"/>
      <c r="BP64" s="100"/>
      <c r="BQ64" s="100"/>
      <c r="BR64" s="100"/>
      <c r="BS64" s="100"/>
      <c r="BT64" s="100"/>
      <c r="BU64" s="100"/>
      <c r="BV64" s="100"/>
    </row>
    <row r="65" spans="60:74" x14ac:dyDescent="0.2">
      <c r="BH65" s="580"/>
      <c r="BK65" s="100"/>
      <c r="BL65" s="100"/>
      <c r="BM65" s="100"/>
      <c r="BN65" s="100"/>
      <c r="BO65" s="100"/>
      <c r="BP65" s="100"/>
      <c r="BQ65" s="100"/>
      <c r="BR65" s="100"/>
      <c r="BS65" s="100"/>
      <c r="BT65" s="100"/>
      <c r="BU65" s="100"/>
      <c r="BV65" s="100"/>
    </row>
    <row r="66" spans="60:74" x14ac:dyDescent="0.2">
      <c r="BH66" s="580"/>
      <c r="BK66" s="100"/>
      <c r="BL66" s="100"/>
      <c r="BM66" s="100"/>
      <c r="BN66" s="100"/>
      <c r="BO66" s="100"/>
      <c r="BP66" s="100"/>
      <c r="BQ66" s="100"/>
      <c r="BR66" s="100"/>
      <c r="BS66" s="100"/>
      <c r="BT66" s="100"/>
      <c r="BU66" s="100"/>
      <c r="BV66" s="100"/>
    </row>
    <row r="67" spans="60:74" x14ac:dyDescent="0.2">
      <c r="BH67" s="580"/>
      <c r="BK67" s="100"/>
      <c r="BL67" s="100"/>
      <c r="BM67" s="100"/>
      <c r="BN67" s="100"/>
      <c r="BO67" s="100"/>
      <c r="BP67" s="100"/>
      <c r="BQ67" s="100"/>
      <c r="BR67" s="100"/>
      <c r="BS67" s="100"/>
      <c r="BT67" s="100"/>
      <c r="BU67" s="100"/>
      <c r="BV67" s="100"/>
    </row>
    <row r="68" spans="60:74" x14ac:dyDescent="0.2">
      <c r="BH68" s="580"/>
      <c r="BK68" s="100"/>
      <c r="BL68" s="100"/>
      <c r="BM68" s="100"/>
      <c r="BN68" s="100"/>
      <c r="BO68" s="100"/>
      <c r="BP68" s="100"/>
      <c r="BQ68" s="100"/>
      <c r="BR68" s="100"/>
      <c r="BS68" s="100"/>
      <c r="BT68" s="100"/>
      <c r="BU68" s="100"/>
      <c r="BV68" s="100"/>
    </row>
    <row r="69" spans="60:74" x14ac:dyDescent="0.2">
      <c r="BK69" s="100"/>
      <c r="BL69" s="100"/>
      <c r="BM69" s="100"/>
      <c r="BN69" s="100"/>
      <c r="BO69" s="100"/>
      <c r="BP69" s="100"/>
      <c r="BQ69" s="100"/>
      <c r="BR69" s="100"/>
      <c r="BS69" s="100"/>
      <c r="BT69" s="100"/>
      <c r="BU69" s="100"/>
      <c r="BV69" s="100"/>
    </row>
    <row r="70" spans="60:74" x14ac:dyDescent="0.2">
      <c r="BK70" s="100"/>
      <c r="BL70" s="100"/>
      <c r="BM70" s="100"/>
      <c r="BN70" s="100"/>
      <c r="BO70" s="100"/>
      <c r="BP70" s="100"/>
      <c r="BQ70" s="100"/>
      <c r="BR70" s="100"/>
      <c r="BS70" s="100"/>
      <c r="BT70" s="100"/>
      <c r="BU70" s="100"/>
      <c r="BV70" s="100"/>
    </row>
    <row r="71" spans="60:74" x14ac:dyDescent="0.2">
      <c r="BK71" s="100"/>
      <c r="BL71" s="100"/>
      <c r="BM71" s="100"/>
      <c r="BN71" s="100"/>
      <c r="BO71" s="100"/>
      <c r="BP71" s="100"/>
      <c r="BQ71" s="100"/>
      <c r="BR71" s="100"/>
      <c r="BS71" s="100"/>
      <c r="BT71" s="100"/>
      <c r="BU71" s="100"/>
      <c r="BV71" s="100"/>
    </row>
    <row r="72" spans="60:74" x14ac:dyDescent="0.2">
      <c r="BK72" s="100"/>
      <c r="BL72" s="100"/>
      <c r="BM72" s="100"/>
      <c r="BN72" s="100"/>
      <c r="BO72" s="100"/>
      <c r="BP72" s="100"/>
      <c r="BQ72" s="100"/>
      <c r="BR72" s="100"/>
      <c r="BS72" s="100"/>
      <c r="BT72" s="100"/>
      <c r="BU72" s="100"/>
      <c r="BV72" s="100"/>
    </row>
    <row r="73" spans="60:74" x14ac:dyDescent="0.2">
      <c r="BK73" s="100"/>
      <c r="BL73" s="100"/>
      <c r="BM73" s="100"/>
      <c r="BN73" s="100"/>
      <c r="BO73" s="100"/>
      <c r="BP73" s="100"/>
      <c r="BQ73" s="100"/>
      <c r="BR73" s="100"/>
      <c r="BS73" s="100"/>
      <c r="BT73" s="100"/>
      <c r="BU73" s="100"/>
      <c r="BV73" s="100"/>
    </row>
    <row r="74" spans="60:74" x14ac:dyDescent="0.2">
      <c r="BK74" s="100"/>
      <c r="BL74" s="100"/>
      <c r="BM74" s="100"/>
      <c r="BN74" s="100"/>
      <c r="BO74" s="100"/>
      <c r="BP74" s="100"/>
      <c r="BQ74" s="100"/>
      <c r="BR74" s="100"/>
      <c r="BS74" s="100"/>
      <c r="BT74" s="100"/>
      <c r="BU74" s="100"/>
      <c r="BV74" s="100"/>
    </row>
    <row r="75" spans="60:74" x14ac:dyDescent="0.2">
      <c r="BK75" s="100"/>
      <c r="BL75" s="100"/>
      <c r="BM75" s="100"/>
      <c r="BN75" s="100"/>
      <c r="BO75" s="100"/>
      <c r="BP75" s="100"/>
      <c r="BQ75" s="100"/>
      <c r="BR75" s="100"/>
      <c r="BS75" s="100"/>
      <c r="BT75" s="100"/>
      <c r="BU75" s="100"/>
      <c r="BV75" s="100"/>
    </row>
    <row r="76" spans="60:74" x14ac:dyDescent="0.2">
      <c r="BK76" s="100"/>
      <c r="BL76" s="100"/>
      <c r="BM76" s="100"/>
      <c r="BN76" s="100"/>
      <c r="BO76" s="100"/>
      <c r="BP76" s="100"/>
      <c r="BQ76" s="100"/>
      <c r="BR76" s="100"/>
      <c r="BS76" s="100"/>
      <c r="BT76" s="100"/>
      <c r="BU76" s="100"/>
      <c r="BV76" s="100"/>
    </row>
    <row r="77" spans="60:74" x14ac:dyDescent="0.2">
      <c r="BK77" s="100"/>
      <c r="BL77" s="100"/>
      <c r="BM77" s="100"/>
      <c r="BN77" s="100"/>
      <c r="BO77" s="100"/>
      <c r="BP77" s="100"/>
      <c r="BQ77" s="100"/>
      <c r="BR77" s="100"/>
      <c r="BS77" s="100"/>
      <c r="BT77" s="100"/>
      <c r="BU77" s="100"/>
      <c r="BV77" s="100"/>
    </row>
    <row r="78" spans="60:74" x14ac:dyDescent="0.2">
      <c r="BK78" s="100"/>
      <c r="BL78" s="100"/>
      <c r="BM78" s="100"/>
      <c r="BN78" s="100"/>
      <c r="BO78" s="100"/>
      <c r="BP78" s="100"/>
      <c r="BQ78" s="100"/>
      <c r="BR78" s="100"/>
      <c r="BS78" s="100"/>
      <c r="BT78" s="100"/>
      <c r="BU78" s="100"/>
      <c r="BV78" s="100"/>
    </row>
    <row r="79" spans="60:74" x14ac:dyDescent="0.2">
      <c r="BK79" s="100"/>
      <c r="BL79" s="100"/>
      <c r="BM79" s="100"/>
      <c r="BN79" s="100"/>
      <c r="BO79" s="100"/>
      <c r="BP79" s="100"/>
      <c r="BQ79" s="100"/>
      <c r="BR79" s="100"/>
      <c r="BS79" s="100"/>
      <c r="BT79" s="100"/>
      <c r="BU79" s="100"/>
      <c r="BV79" s="100"/>
    </row>
    <row r="80" spans="60:74" x14ac:dyDescent="0.2">
      <c r="BK80" s="100"/>
      <c r="BL80" s="100"/>
      <c r="BM80" s="100"/>
      <c r="BN80" s="100"/>
      <c r="BO80" s="100"/>
      <c r="BP80" s="100"/>
      <c r="BQ80" s="100"/>
      <c r="BR80" s="100"/>
      <c r="BS80" s="100"/>
      <c r="BT80" s="100"/>
      <c r="BU80" s="100"/>
      <c r="BV80" s="100"/>
    </row>
    <row r="81" spans="63:74" x14ac:dyDescent="0.2">
      <c r="BK81" s="100"/>
      <c r="BL81" s="100"/>
      <c r="BM81" s="100"/>
      <c r="BN81" s="100"/>
      <c r="BO81" s="100"/>
      <c r="BP81" s="100"/>
      <c r="BQ81" s="100"/>
      <c r="BR81" s="100"/>
      <c r="BS81" s="100"/>
      <c r="BT81" s="100"/>
      <c r="BU81" s="100"/>
      <c r="BV81" s="100"/>
    </row>
    <row r="82" spans="63:74" x14ac:dyDescent="0.2">
      <c r="BK82" s="100"/>
      <c r="BL82" s="100"/>
      <c r="BM82" s="100"/>
      <c r="BN82" s="100"/>
      <c r="BO82" s="100"/>
      <c r="BP82" s="100"/>
      <c r="BQ82" s="100"/>
      <c r="BR82" s="100"/>
      <c r="BS82" s="100"/>
      <c r="BT82" s="100"/>
      <c r="BU82" s="100"/>
      <c r="BV82" s="100"/>
    </row>
    <row r="83" spans="63:74" x14ac:dyDescent="0.2">
      <c r="BK83" s="100"/>
      <c r="BL83" s="100"/>
      <c r="BM83" s="100"/>
      <c r="BN83" s="100"/>
      <c r="BO83" s="100"/>
      <c r="BP83" s="100"/>
      <c r="BQ83" s="100"/>
      <c r="BR83" s="100"/>
      <c r="BS83" s="100"/>
      <c r="BT83" s="100"/>
      <c r="BU83" s="100"/>
      <c r="BV83" s="100"/>
    </row>
    <row r="84" spans="63:74" x14ac:dyDescent="0.2">
      <c r="BK84" s="100"/>
      <c r="BL84" s="100"/>
      <c r="BM84" s="100"/>
      <c r="BN84" s="100"/>
      <c r="BO84" s="100"/>
      <c r="BP84" s="100"/>
      <c r="BQ84" s="100"/>
      <c r="BR84" s="100"/>
      <c r="BS84" s="100"/>
      <c r="BT84" s="100"/>
      <c r="BU84" s="100"/>
      <c r="BV84" s="100"/>
    </row>
    <row r="85" spans="63:74" x14ac:dyDescent="0.2">
      <c r="BK85" s="100"/>
      <c r="BL85" s="100"/>
      <c r="BM85" s="100"/>
      <c r="BN85" s="100"/>
      <c r="BO85" s="100"/>
      <c r="BP85" s="100"/>
      <c r="BQ85" s="100"/>
      <c r="BR85" s="100"/>
      <c r="BS85" s="100"/>
      <c r="BT85" s="100"/>
      <c r="BU85" s="100"/>
      <c r="BV85" s="100"/>
    </row>
    <row r="86" spans="63:74" x14ac:dyDescent="0.2">
      <c r="BK86" s="100"/>
      <c r="BL86" s="100"/>
      <c r="BM86" s="100"/>
      <c r="BN86" s="100"/>
      <c r="BO86" s="100"/>
      <c r="BP86" s="100"/>
      <c r="BQ86" s="100"/>
      <c r="BR86" s="100"/>
      <c r="BS86" s="100"/>
      <c r="BT86" s="100"/>
      <c r="BU86" s="100"/>
      <c r="BV86" s="100"/>
    </row>
    <row r="87" spans="63:74" x14ac:dyDescent="0.2">
      <c r="BK87" s="100"/>
      <c r="BL87" s="100"/>
      <c r="BM87" s="100"/>
      <c r="BN87" s="100"/>
      <c r="BO87" s="100"/>
      <c r="BP87" s="100"/>
      <c r="BQ87" s="100"/>
      <c r="BR87" s="100"/>
      <c r="BS87" s="100"/>
      <c r="BT87" s="100"/>
      <c r="BU87" s="100"/>
      <c r="BV87" s="100"/>
    </row>
    <row r="88" spans="63:74" x14ac:dyDescent="0.2">
      <c r="BK88" s="100"/>
      <c r="BL88" s="100"/>
      <c r="BM88" s="100"/>
      <c r="BN88" s="100"/>
      <c r="BO88" s="100"/>
      <c r="BP88" s="100"/>
      <c r="BQ88" s="100"/>
      <c r="BR88" s="100"/>
      <c r="BS88" s="100"/>
      <c r="BT88" s="100"/>
      <c r="BU88" s="100"/>
      <c r="BV88" s="100"/>
    </row>
    <row r="89" spans="63:74" x14ac:dyDescent="0.2">
      <c r="BK89" s="100"/>
      <c r="BL89" s="100"/>
      <c r="BM89" s="100"/>
      <c r="BN89" s="100"/>
      <c r="BO89" s="100"/>
      <c r="BP89" s="100"/>
      <c r="BQ89" s="100"/>
      <c r="BR89" s="100"/>
      <c r="BS89" s="100"/>
      <c r="BT89" s="100"/>
      <c r="BU89" s="100"/>
      <c r="BV89" s="100"/>
    </row>
    <row r="90" spans="63:74" x14ac:dyDescent="0.2">
      <c r="BK90" s="100"/>
      <c r="BL90" s="100"/>
      <c r="BM90" s="100"/>
      <c r="BN90" s="100"/>
      <c r="BO90" s="100"/>
      <c r="BP90" s="100"/>
      <c r="BQ90" s="100"/>
      <c r="BR90" s="100"/>
      <c r="BS90" s="100"/>
      <c r="BT90" s="100"/>
      <c r="BU90" s="100"/>
      <c r="BV90" s="100"/>
    </row>
    <row r="91" spans="63:74" x14ac:dyDescent="0.2">
      <c r="BK91" s="100"/>
      <c r="BL91" s="100"/>
      <c r="BM91" s="100"/>
      <c r="BN91" s="100"/>
      <c r="BO91" s="100"/>
      <c r="BP91" s="100"/>
      <c r="BQ91" s="100"/>
      <c r="BR91" s="100"/>
      <c r="BS91" s="100"/>
      <c r="BT91" s="100"/>
      <c r="BU91" s="100"/>
      <c r="BV91" s="100"/>
    </row>
    <row r="92" spans="63:74" x14ac:dyDescent="0.2">
      <c r="BK92" s="100"/>
      <c r="BL92" s="100"/>
      <c r="BM92" s="100"/>
      <c r="BN92" s="100"/>
      <c r="BO92" s="100"/>
      <c r="BP92" s="100"/>
      <c r="BQ92" s="100"/>
      <c r="BR92" s="100"/>
      <c r="BS92" s="100"/>
      <c r="BT92" s="100"/>
      <c r="BU92" s="100"/>
      <c r="BV92" s="100"/>
    </row>
    <row r="93" spans="63:74" x14ac:dyDescent="0.2">
      <c r="BK93" s="100"/>
      <c r="BL93" s="100"/>
      <c r="BM93" s="100"/>
      <c r="BN93" s="100"/>
      <c r="BO93" s="100"/>
      <c r="BP93" s="100"/>
      <c r="BQ93" s="100"/>
      <c r="BR93" s="100"/>
      <c r="BS93" s="100"/>
      <c r="BT93" s="100"/>
      <c r="BU93" s="100"/>
      <c r="BV93" s="100"/>
    </row>
    <row r="94" spans="63:74" x14ac:dyDescent="0.2">
      <c r="BK94" s="100"/>
      <c r="BL94" s="100"/>
      <c r="BM94" s="100"/>
      <c r="BN94" s="100"/>
      <c r="BO94" s="100"/>
      <c r="BP94" s="100"/>
      <c r="BQ94" s="100"/>
      <c r="BR94" s="100"/>
      <c r="BS94" s="100"/>
      <c r="BT94" s="100"/>
      <c r="BU94" s="100"/>
      <c r="BV94" s="100"/>
    </row>
    <row r="95" spans="63:74" x14ac:dyDescent="0.2">
      <c r="BK95" s="100"/>
      <c r="BL95" s="100"/>
      <c r="BM95" s="100"/>
      <c r="BN95" s="100"/>
      <c r="BO95" s="100"/>
      <c r="BP95" s="100"/>
      <c r="BQ95" s="100"/>
      <c r="BR95" s="100"/>
      <c r="BS95" s="100"/>
      <c r="BT95" s="100"/>
      <c r="BU95" s="100"/>
      <c r="BV95" s="100"/>
    </row>
    <row r="96" spans="63:74" x14ac:dyDescent="0.2">
      <c r="BK96" s="100"/>
      <c r="BL96" s="100"/>
      <c r="BM96" s="100"/>
      <c r="BN96" s="100"/>
      <c r="BO96" s="100"/>
      <c r="BP96" s="100"/>
      <c r="BQ96" s="100"/>
      <c r="BR96" s="100"/>
      <c r="BS96" s="100"/>
      <c r="BT96" s="100"/>
      <c r="BU96" s="100"/>
      <c r="BV96" s="100"/>
    </row>
    <row r="97" spans="63:74" x14ac:dyDescent="0.2">
      <c r="BK97" s="100"/>
      <c r="BL97" s="100"/>
      <c r="BM97" s="100"/>
      <c r="BN97" s="100"/>
      <c r="BO97" s="100"/>
      <c r="BP97" s="100"/>
      <c r="BQ97" s="100"/>
      <c r="BR97" s="100"/>
      <c r="BS97" s="100"/>
      <c r="BT97" s="100"/>
      <c r="BU97" s="100"/>
      <c r="BV97" s="100"/>
    </row>
    <row r="98" spans="63:74" x14ac:dyDescent="0.2">
      <c r="BK98" s="100"/>
      <c r="BL98" s="100"/>
      <c r="BM98" s="100"/>
      <c r="BN98" s="100"/>
      <c r="BO98" s="100"/>
      <c r="BP98" s="100"/>
      <c r="BQ98" s="100"/>
      <c r="BR98" s="100"/>
      <c r="BS98" s="100"/>
      <c r="BT98" s="100"/>
      <c r="BU98" s="100"/>
      <c r="BV98" s="100"/>
    </row>
    <row r="99" spans="63:74" x14ac:dyDescent="0.2">
      <c r="BK99" s="100"/>
      <c r="BL99" s="100"/>
      <c r="BM99" s="100"/>
      <c r="BN99" s="100"/>
      <c r="BO99" s="100"/>
      <c r="BP99" s="100"/>
      <c r="BQ99" s="100"/>
      <c r="BR99" s="100"/>
      <c r="BS99" s="100"/>
      <c r="BT99" s="100"/>
      <c r="BU99" s="100"/>
      <c r="BV99" s="100"/>
    </row>
    <row r="100" spans="63:74" x14ac:dyDescent="0.2">
      <c r="BK100" s="100"/>
      <c r="BL100" s="100"/>
      <c r="BM100" s="100"/>
      <c r="BN100" s="100"/>
      <c r="BO100" s="100"/>
      <c r="BP100" s="100"/>
      <c r="BQ100" s="100"/>
      <c r="BR100" s="100"/>
      <c r="BS100" s="100"/>
      <c r="BT100" s="100"/>
      <c r="BU100" s="100"/>
      <c r="BV100" s="100"/>
    </row>
    <row r="101" spans="63:74" x14ac:dyDescent="0.2">
      <c r="BK101" s="100"/>
      <c r="BL101" s="100"/>
      <c r="BM101" s="100"/>
      <c r="BN101" s="100"/>
      <c r="BO101" s="100"/>
      <c r="BP101" s="100"/>
      <c r="BQ101" s="100"/>
      <c r="BR101" s="100"/>
      <c r="BS101" s="100"/>
      <c r="BT101" s="100"/>
      <c r="BU101" s="100"/>
      <c r="BV101" s="100"/>
    </row>
    <row r="102" spans="63:74" x14ac:dyDescent="0.2">
      <c r="BK102" s="100"/>
      <c r="BL102" s="100"/>
      <c r="BM102" s="100"/>
      <c r="BN102" s="100"/>
      <c r="BO102" s="100"/>
      <c r="BP102" s="100"/>
      <c r="BQ102" s="100"/>
      <c r="BR102" s="100"/>
      <c r="BS102" s="100"/>
      <c r="BT102" s="100"/>
      <c r="BU102" s="100"/>
      <c r="BV102" s="100"/>
    </row>
    <row r="103" spans="63:74" x14ac:dyDescent="0.2">
      <c r="BK103" s="100"/>
      <c r="BL103" s="100"/>
      <c r="BM103" s="100"/>
      <c r="BN103" s="100"/>
      <c r="BO103" s="100"/>
      <c r="BP103" s="100"/>
      <c r="BQ103" s="100"/>
      <c r="BR103" s="100"/>
      <c r="BS103" s="100"/>
      <c r="BT103" s="100"/>
      <c r="BU103" s="100"/>
      <c r="BV103" s="100"/>
    </row>
    <row r="104" spans="63:74" x14ac:dyDescent="0.2">
      <c r="BK104" s="100"/>
      <c r="BL104" s="100"/>
      <c r="BM104" s="100"/>
      <c r="BN104" s="100"/>
      <c r="BO104" s="100"/>
      <c r="BP104" s="100"/>
      <c r="BQ104" s="100"/>
      <c r="BR104" s="100"/>
      <c r="BS104" s="100"/>
      <c r="BT104" s="100"/>
      <c r="BU104" s="100"/>
      <c r="BV104" s="100"/>
    </row>
    <row r="105" spans="63:74" x14ac:dyDescent="0.2">
      <c r="BK105" s="100"/>
      <c r="BL105" s="100"/>
      <c r="BM105" s="100"/>
      <c r="BN105" s="100"/>
      <c r="BO105" s="100"/>
      <c r="BP105" s="100"/>
      <c r="BQ105" s="100"/>
      <c r="BR105" s="100"/>
      <c r="BS105" s="100"/>
      <c r="BT105" s="100"/>
      <c r="BU105" s="100"/>
      <c r="BV105" s="100"/>
    </row>
    <row r="106" spans="63:74" x14ac:dyDescent="0.2">
      <c r="BK106" s="100"/>
      <c r="BL106" s="100"/>
      <c r="BM106" s="100"/>
      <c r="BN106" s="100"/>
      <c r="BO106" s="100"/>
      <c r="BP106" s="100"/>
      <c r="BQ106" s="100"/>
      <c r="BR106" s="100"/>
      <c r="BS106" s="100"/>
      <c r="BT106" s="100"/>
      <c r="BU106" s="100"/>
      <c r="BV106" s="100"/>
    </row>
    <row r="107" spans="63:74" x14ac:dyDescent="0.2">
      <c r="BK107" s="100"/>
      <c r="BL107" s="100"/>
      <c r="BM107" s="100"/>
      <c r="BN107" s="100"/>
      <c r="BO107" s="100"/>
      <c r="BP107" s="100"/>
      <c r="BQ107" s="100"/>
      <c r="BR107" s="100"/>
      <c r="BS107" s="100"/>
      <c r="BT107" s="100"/>
      <c r="BU107" s="100"/>
      <c r="BV107" s="100"/>
    </row>
    <row r="108" spans="63:74" x14ac:dyDescent="0.2">
      <c r="BK108" s="100"/>
      <c r="BL108" s="100"/>
      <c r="BM108" s="100"/>
      <c r="BN108" s="100"/>
      <c r="BO108" s="100"/>
      <c r="BP108" s="100"/>
      <c r="BQ108" s="100"/>
      <c r="BR108" s="100"/>
      <c r="BS108" s="100"/>
      <c r="BT108" s="100"/>
      <c r="BU108" s="100"/>
      <c r="BV108" s="100"/>
    </row>
    <row r="109" spans="63:74" x14ac:dyDescent="0.2">
      <c r="BK109" s="100"/>
      <c r="BL109" s="100"/>
      <c r="BM109" s="100"/>
      <c r="BN109" s="100"/>
      <c r="BO109" s="100"/>
      <c r="BP109" s="100"/>
      <c r="BQ109" s="100"/>
      <c r="BR109" s="100"/>
      <c r="BS109" s="100"/>
      <c r="BT109" s="100"/>
      <c r="BU109" s="100"/>
      <c r="BV109" s="100"/>
    </row>
    <row r="110" spans="63:74" x14ac:dyDescent="0.2">
      <c r="BK110" s="100"/>
      <c r="BL110" s="100"/>
      <c r="BM110" s="100"/>
      <c r="BN110" s="100"/>
      <c r="BO110" s="100"/>
      <c r="BP110" s="100"/>
      <c r="BQ110" s="100"/>
      <c r="BR110" s="100"/>
      <c r="BS110" s="100"/>
      <c r="BT110" s="100"/>
      <c r="BU110" s="100"/>
      <c r="BV110" s="100"/>
    </row>
    <row r="111" spans="63:74" x14ac:dyDescent="0.2">
      <c r="BK111" s="100"/>
      <c r="BL111" s="100"/>
      <c r="BM111" s="100"/>
      <c r="BN111" s="100"/>
      <c r="BO111" s="100"/>
      <c r="BP111" s="100"/>
      <c r="BQ111" s="100"/>
      <c r="BR111" s="100"/>
      <c r="BS111" s="100"/>
      <c r="BT111" s="100"/>
      <c r="BU111" s="100"/>
      <c r="BV111" s="100"/>
    </row>
    <row r="112" spans="63:74" x14ac:dyDescent="0.2">
      <c r="BK112" s="100"/>
      <c r="BL112" s="100"/>
      <c r="BM112" s="100"/>
      <c r="BN112" s="100"/>
      <c r="BO112" s="100"/>
      <c r="BP112" s="100"/>
      <c r="BQ112" s="100"/>
      <c r="BR112" s="100"/>
      <c r="BS112" s="100"/>
      <c r="BT112" s="100"/>
      <c r="BU112" s="100"/>
      <c r="BV112" s="100"/>
    </row>
    <row r="113" spans="63:74" x14ac:dyDescent="0.2">
      <c r="BK113" s="100"/>
      <c r="BL113" s="100"/>
      <c r="BM113" s="100"/>
      <c r="BN113" s="100"/>
      <c r="BO113" s="100"/>
      <c r="BP113" s="100"/>
      <c r="BQ113" s="100"/>
      <c r="BR113" s="100"/>
      <c r="BS113" s="100"/>
      <c r="BT113" s="100"/>
      <c r="BU113" s="100"/>
      <c r="BV113" s="100"/>
    </row>
    <row r="114" spans="63:74" x14ac:dyDescent="0.2">
      <c r="BK114" s="100"/>
      <c r="BL114" s="100"/>
      <c r="BM114" s="100"/>
      <c r="BN114" s="100"/>
      <c r="BO114" s="100"/>
      <c r="BP114" s="100"/>
      <c r="BQ114" s="100"/>
      <c r="BR114" s="100"/>
      <c r="BS114" s="100"/>
      <c r="BT114" s="100"/>
      <c r="BU114" s="100"/>
      <c r="BV114" s="100"/>
    </row>
    <row r="115" spans="63:74" x14ac:dyDescent="0.2">
      <c r="BK115" s="100"/>
      <c r="BL115" s="100"/>
      <c r="BM115" s="100"/>
      <c r="BN115" s="100"/>
      <c r="BO115" s="100"/>
      <c r="BP115" s="100"/>
      <c r="BQ115" s="100"/>
      <c r="BR115" s="100"/>
      <c r="BS115" s="100"/>
      <c r="BT115" s="100"/>
      <c r="BU115" s="100"/>
      <c r="BV115" s="100"/>
    </row>
    <row r="116" spans="63:74" x14ac:dyDescent="0.2">
      <c r="BK116" s="100"/>
      <c r="BL116" s="100"/>
      <c r="BM116" s="100"/>
      <c r="BN116" s="100"/>
      <c r="BO116" s="100"/>
      <c r="BP116" s="100"/>
      <c r="BQ116" s="100"/>
      <c r="BR116" s="100"/>
      <c r="BS116" s="100"/>
      <c r="BT116" s="100"/>
      <c r="BU116" s="100"/>
      <c r="BV116" s="100"/>
    </row>
    <row r="117" spans="63:74" x14ac:dyDescent="0.2">
      <c r="BK117" s="100"/>
      <c r="BL117" s="100"/>
      <c r="BM117" s="100"/>
      <c r="BN117" s="100"/>
      <c r="BO117" s="100"/>
      <c r="BP117" s="100"/>
      <c r="BQ117" s="100"/>
      <c r="BR117" s="100"/>
      <c r="BS117" s="100"/>
      <c r="BT117" s="100"/>
      <c r="BU117" s="100"/>
      <c r="BV117" s="100"/>
    </row>
    <row r="118" spans="63:74" x14ac:dyDescent="0.2">
      <c r="BK118" s="100"/>
      <c r="BL118" s="100"/>
      <c r="BM118" s="100"/>
      <c r="BN118" s="100"/>
      <c r="BO118" s="100"/>
      <c r="BP118" s="100"/>
      <c r="BQ118" s="100"/>
      <c r="BR118" s="100"/>
      <c r="BS118" s="100"/>
      <c r="BT118" s="100"/>
      <c r="BU118" s="100"/>
      <c r="BV118" s="100"/>
    </row>
    <row r="119" spans="63:74" x14ac:dyDescent="0.2">
      <c r="BK119" s="100"/>
      <c r="BL119" s="100"/>
      <c r="BM119" s="100"/>
      <c r="BN119" s="100"/>
      <c r="BO119" s="100"/>
      <c r="BP119" s="100"/>
      <c r="BQ119" s="100"/>
      <c r="BR119" s="100"/>
      <c r="BS119" s="100"/>
      <c r="BT119" s="100"/>
      <c r="BU119" s="100"/>
      <c r="BV119" s="100"/>
    </row>
    <row r="120" spans="63:74" x14ac:dyDescent="0.2">
      <c r="BK120" s="100"/>
      <c r="BL120" s="100"/>
      <c r="BM120" s="100"/>
      <c r="BN120" s="100"/>
      <c r="BO120" s="100"/>
      <c r="BP120" s="100"/>
      <c r="BQ120" s="100"/>
      <c r="BR120" s="100"/>
      <c r="BS120" s="100"/>
      <c r="BT120" s="100"/>
      <c r="BU120" s="100"/>
      <c r="BV120" s="100"/>
    </row>
    <row r="121" spans="63:74" x14ac:dyDescent="0.2">
      <c r="BK121" s="100"/>
      <c r="BL121" s="100"/>
      <c r="BM121" s="100"/>
      <c r="BN121" s="100"/>
      <c r="BO121" s="100"/>
      <c r="BP121" s="100"/>
      <c r="BQ121" s="100"/>
      <c r="BR121" s="100"/>
      <c r="BS121" s="100"/>
      <c r="BT121" s="100"/>
      <c r="BU121" s="100"/>
      <c r="BV121" s="100"/>
    </row>
    <row r="122" spans="63:74" x14ac:dyDescent="0.2">
      <c r="BK122" s="100"/>
      <c r="BL122" s="100"/>
      <c r="BM122" s="100"/>
      <c r="BN122" s="100"/>
      <c r="BO122" s="100"/>
      <c r="BP122" s="100"/>
      <c r="BQ122" s="100"/>
      <c r="BR122" s="100"/>
      <c r="BS122" s="100"/>
      <c r="BT122" s="100"/>
      <c r="BU122" s="100"/>
      <c r="BV122" s="100"/>
    </row>
    <row r="123" spans="63:74" x14ac:dyDescent="0.2">
      <c r="BK123" s="100"/>
      <c r="BL123" s="100"/>
      <c r="BM123" s="100"/>
      <c r="BN123" s="100"/>
      <c r="BO123" s="100"/>
      <c r="BP123" s="100"/>
      <c r="BQ123" s="100"/>
      <c r="BR123" s="100"/>
      <c r="BS123" s="100"/>
      <c r="BT123" s="100"/>
      <c r="BU123" s="100"/>
      <c r="BV123" s="100"/>
    </row>
    <row r="124" spans="63:74" x14ac:dyDescent="0.2">
      <c r="BK124" s="100"/>
      <c r="BL124" s="100"/>
      <c r="BM124" s="100"/>
      <c r="BN124" s="100"/>
      <c r="BO124" s="100"/>
      <c r="BP124" s="100"/>
      <c r="BQ124" s="100"/>
      <c r="BR124" s="100"/>
      <c r="BS124" s="100"/>
      <c r="BT124" s="100"/>
      <c r="BU124" s="100"/>
      <c r="BV124" s="100"/>
    </row>
    <row r="125" spans="63:74" x14ac:dyDescent="0.2">
      <c r="BK125" s="100"/>
      <c r="BL125" s="100"/>
      <c r="BM125" s="100"/>
      <c r="BN125" s="100"/>
      <c r="BO125" s="100"/>
      <c r="BP125" s="100"/>
      <c r="BQ125" s="100"/>
      <c r="BR125" s="100"/>
      <c r="BS125" s="100"/>
      <c r="BT125" s="100"/>
      <c r="BU125" s="100"/>
      <c r="BV125" s="100"/>
    </row>
    <row r="126" spans="63:74" x14ac:dyDescent="0.2">
      <c r="BK126" s="100"/>
      <c r="BL126" s="100"/>
      <c r="BM126" s="100"/>
      <c r="BN126" s="100"/>
      <c r="BO126" s="100"/>
      <c r="BP126" s="100"/>
      <c r="BQ126" s="100"/>
      <c r="BR126" s="100"/>
      <c r="BS126" s="100"/>
      <c r="BT126" s="100"/>
      <c r="BU126" s="100"/>
      <c r="BV126" s="100"/>
    </row>
    <row r="127" spans="63:74" x14ac:dyDescent="0.2">
      <c r="BK127" s="100"/>
      <c r="BL127" s="100"/>
      <c r="BM127" s="100"/>
      <c r="BN127" s="100"/>
      <c r="BO127" s="100"/>
      <c r="BP127" s="100"/>
      <c r="BQ127" s="100"/>
      <c r="BR127" s="100"/>
      <c r="BS127" s="100"/>
      <c r="BT127" s="100"/>
      <c r="BU127" s="100"/>
      <c r="BV127" s="100"/>
    </row>
    <row r="128" spans="63:74" x14ac:dyDescent="0.2">
      <c r="BK128" s="100"/>
      <c r="BL128" s="100"/>
      <c r="BM128" s="100"/>
      <c r="BN128" s="100"/>
      <c r="BO128" s="100"/>
      <c r="BP128" s="100"/>
      <c r="BQ128" s="100"/>
      <c r="BR128" s="100"/>
      <c r="BS128" s="100"/>
      <c r="BT128" s="100"/>
      <c r="BU128" s="100"/>
      <c r="BV128" s="100"/>
    </row>
    <row r="129" spans="63:74" x14ac:dyDescent="0.2">
      <c r="BK129" s="100"/>
      <c r="BL129" s="100"/>
      <c r="BM129" s="100"/>
      <c r="BN129" s="100"/>
      <c r="BO129" s="100"/>
      <c r="BP129" s="100"/>
      <c r="BQ129" s="100"/>
      <c r="BR129" s="100"/>
      <c r="BS129" s="100"/>
      <c r="BT129" s="100"/>
      <c r="BU129" s="100"/>
      <c r="BV129" s="100"/>
    </row>
    <row r="130" spans="63:74" x14ac:dyDescent="0.2">
      <c r="BK130" s="100"/>
      <c r="BL130" s="100"/>
      <c r="BM130" s="100"/>
      <c r="BN130" s="100"/>
      <c r="BO130" s="100"/>
      <c r="BP130" s="100"/>
      <c r="BQ130" s="100"/>
      <c r="BR130" s="100"/>
      <c r="BS130" s="100"/>
      <c r="BT130" s="100"/>
      <c r="BU130" s="100"/>
      <c r="BV130" s="100"/>
    </row>
    <row r="131" spans="63:74" x14ac:dyDescent="0.2">
      <c r="BK131" s="100"/>
      <c r="BL131" s="100"/>
      <c r="BM131" s="100"/>
      <c r="BN131" s="100"/>
      <c r="BO131" s="100"/>
      <c r="BP131" s="100"/>
      <c r="BQ131" s="100"/>
      <c r="BR131" s="100"/>
      <c r="BS131" s="100"/>
      <c r="BT131" s="100"/>
      <c r="BU131" s="100"/>
      <c r="BV131" s="100"/>
    </row>
    <row r="132" spans="63:74" x14ac:dyDescent="0.2">
      <c r="BK132" s="100"/>
      <c r="BL132" s="100"/>
      <c r="BM132" s="100"/>
      <c r="BN132" s="100"/>
      <c r="BO132" s="100"/>
      <c r="BP132" s="100"/>
      <c r="BQ132" s="100"/>
      <c r="BR132" s="100"/>
      <c r="BS132" s="100"/>
      <c r="BT132" s="100"/>
      <c r="BU132" s="100"/>
      <c r="BV132" s="100"/>
    </row>
    <row r="133" spans="63:74" x14ac:dyDescent="0.2">
      <c r="BK133" s="100"/>
      <c r="BL133" s="100"/>
      <c r="BM133" s="100"/>
      <c r="BN133" s="100"/>
      <c r="BO133" s="100"/>
      <c r="BP133" s="100"/>
      <c r="BQ133" s="100"/>
      <c r="BR133" s="100"/>
      <c r="BS133" s="100"/>
      <c r="BT133" s="100"/>
      <c r="BU133" s="100"/>
      <c r="BV133" s="100"/>
    </row>
    <row r="134" spans="63:74" x14ac:dyDescent="0.2">
      <c r="BK134" s="100"/>
      <c r="BL134" s="100"/>
      <c r="BM134" s="100"/>
      <c r="BN134" s="100"/>
      <c r="BO134" s="100"/>
      <c r="BP134" s="100"/>
      <c r="BQ134" s="100"/>
      <c r="BR134" s="100"/>
      <c r="BS134" s="100"/>
      <c r="BT134" s="100"/>
      <c r="BU134" s="100"/>
      <c r="BV134" s="100"/>
    </row>
    <row r="135" spans="63:74" x14ac:dyDescent="0.2">
      <c r="BK135" s="100"/>
      <c r="BL135" s="100"/>
      <c r="BM135" s="100"/>
      <c r="BN135" s="100"/>
      <c r="BO135" s="100"/>
      <c r="BP135" s="100"/>
      <c r="BQ135" s="100"/>
      <c r="BR135" s="100"/>
      <c r="BS135" s="100"/>
      <c r="BT135" s="100"/>
      <c r="BU135" s="100"/>
      <c r="BV135" s="100"/>
    </row>
    <row r="136" spans="63:74" x14ac:dyDescent="0.2">
      <c r="BK136" s="100"/>
      <c r="BL136" s="100"/>
      <c r="BM136" s="100"/>
      <c r="BN136" s="100"/>
      <c r="BO136" s="100"/>
      <c r="BP136" s="100"/>
      <c r="BQ136" s="100"/>
      <c r="BR136" s="100"/>
      <c r="BS136" s="100"/>
      <c r="BT136" s="100"/>
      <c r="BU136" s="100"/>
      <c r="BV136" s="100"/>
    </row>
    <row r="137" spans="63:74" x14ac:dyDescent="0.2">
      <c r="BK137" s="100"/>
      <c r="BL137" s="100"/>
      <c r="BM137" s="100"/>
      <c r="BN137" s="100"/>
      <c r="BO137" s="100"/>
      <c r="BP137" s="100"/>
      <c r="BQ137" s="100"/>
      <c r="BR137" s="100"/>
      <c r="BS137" s="100"/>
      <c r="BT137" s="100"/>
      <c r="BU137" s="100"/>
      <c r="BV137" s="100"/>
    </row>
    <row r="138" spans="63:74" x14ac:dyDescent="0.2">
      <c r="BK138" s="100"/>
      <c r="BL138" s="100"/>
      <c r="BM138" s="100"/>
      <c r="BN138" s="100"/>
      <c r="BO138" s="100"/>
      <c r="BP138" s="100"/>
      <c r="BQ138" s="100"/>
      <c r="BR138" s="100"/>
      <c r="BS138" s="100"/>
      <c r="BT138" s="100"/>
      <c r="BU138" s="100"/>
      <c r="BV138" s="100"/>
    </row>
    <row r="139" spans="63:74" x14ac:dyDescent="0.2">
      <c r="BK139" s="100"/>
      <c r="BL139" s="100"/>
      <c r="BM139" s="100"/>
      <c r="BN139" s="100"/>
      <c r="BO139" s="100"/>
      <c r="BP139" s="100"/>
      <c r="BQ139" s="100"/>
      <c r="BR139" s="100"/>
      <c r="BS139" s="100"/>
      <c r="BT139" s="100"/>
      <c r="BU139" s="100"/>
      <c r="BV139" s="100"/>
    </row>
    <row r="140" spans="63:74" x14ac:dyDescent="0.2">
      <c r="BK140" s="100"/>
      <c r="BL140" s="100"/>
      <c r="BM140" s="100"/>
      <c r="BN140" s="100"/>
      <c r="BO140" s="100"/>
      <c r="BP140" s="100"/>
      <c r="BQ140" s="100"/>
      <c r="BR140" s="100"/>
      <c r="BS140" s="100"/>
      <c r="BT140" s="100"/>
      <c r="BU140" s="100"/>
      <c r="BV140" s="100"/>
    </row>
    <row r="141" spans="63:74" x14ac:dyDescent="0.2">
      <c r="BK141" s="100"/>
      <c r="BL141" s="100"/>
      <c r="BM141" s="100"/>
      <c r="BN141" s="100"/>
      <c r="BO141" s="100"/>
      <c r="BP141" s="100"/>
      <c r="BQ141" s="100"/>
      <c r="BR141" s="100"/>
      <c r="BS141" s="100"/>
      <c r="BT141" s="100"/>
      <c r="BU141" s="100"/>
      <c r="BV141" s="100"/>
    </row>
    <row r="142" spans="63:74" x14ac:dyDescent="0.2">
      <c r="BK142" s="100"/>
      <c r="BL142" s="100"/>
      <c r="BM142" s="100"/>
      <c r="BN142" s="100"/>
      <c r="BO142" s="100"/>
      <c r="BP142" s="100"/>
      <c r="BQ142" s="100"/>
      <c r="BR142" s="100"/>
      <c r="BS142" s="100"/>
      <c r="BT142" s="100"/>
      <c r="BU142" s="100"/>
      <c r="BV142" s="100"/>
    </row>
    <row r="143" spans="63:74" x14ac:dyDescent="0.2">
      <c r="BK143" s="100"/>
      <c r="BL143" s="100"/>
      <c r="BM143" s="100"/>
      <c r="BN143" s="100"/>
      <c r="BO143" s="100"/>
      <c r="BP143" s="100"/>
      <c r="BQ143" s="100"/>
      <c r="BR143" s="100"/>
      <c r="BS143" s="100"/>
      <c r="BT143" s="100"/>
      <c r="BU143" s="100"/>
      <c r="BV143" s="100"/>
    </row>
    <row r="144" spans="63:74" x14ac:dyDescent="0.2">
      <c r="BK144" s="100"/>
      <c r="BL144" s="100"/>
      <c r="BM144" s="100"/>
      <c r="BN144" s="100"/>
      <c r="BO144" s="100"/>
      <c r="BP144" s="100"/>
      <c r="BQ144" s="100"/>
      <c r="BR144" s="100"/>
      <c r="BS144" s="100"/>
      <c r="BT144" s="100"/>
      <c r="BU144" s="100"/>
      <c r="BV144" s="100"/>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zoomScaleNormal="100" workbookViewId="0">
      <pane xSplit="2" ySplit="4" topLeftCell="AR5" activePane="bottomRight" state="frozen"/>
      <selection pane="topRight" activeCell="BF63" sqref="BF63"/>
      <selection pane="bottomLeft" activeCell="BF63" sqref="BF63"/>
      <selection pane="bottomRight" activeCell="BD6" sqref="BD6"/>
    </sheetView>
  </sheetViews>
  <sheetFormatPr defaultColWidth="9.625" defaultRowHeight="10.7" x14ac:dyDescent="0.2"/>
  <cols>
    <col min="1" max="1" width="10.625" style="43" customWidth="1"/>
    <col min="2" max="2" width="19.375" style="43" customWidth="1"/>
    <col min="3" max="50" width="6.625" style="43" customWidth="1"/>
    <col min="51" max="55" width="6.625" style="776" customWidth="1"/>
    <col min="56" max="58" width="6.625" style="620" customWidth="1"/>
    <col min="59" max="61" width="6.625" style="776" customWidth="1"/>
    <col min="62" max="62" width="6.625" style="96" customWidth="1"/>
    <col min="63" max="74" width="6.625" style="43" customWidth="1"/>
    <col min="75" max="16384" width="9.625" style="43"/>
  </cols>
  <sheetData>
    <row r="1" spans="1:74" ht="13.4" customHeight="1" x14ac:dyDescent="0.2">
      <c r="A1" s="976" t="s">
        <v>38</v>
      </c>
      <c r="B1" s="1078" t="s">
        <v>1010</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481"/>
      <c r="AN1" s="481"/>
      <c r="AO1" s="481"/>
      <c r="AP1" s="481"/>
      <c r="AQ1" s="481"/>
      <c r="AR1" s="481"/>
      <c r="AS1" s="481"/>
      <c r="AT1" s="481"/>
      <c r="AU1" s="481"/>
      <c r="AV1" s="481"/>
      <c r="AW1" s="481"/>
      <c r="AX1" s="481"/>
      <c r="BK1" s="481"/>
      <c r="BL1" s="481"/>
      <c r="BM1" s="481"/>
      <c r="BN1" s="481"/>
      <c r="BO1" s="481"/>
      <c r="BP1" s="481"/>
      <c r="BQ1" s="481"/>
      <c r="BR1" s="481"/>
      <c r="BS1" s="481"/>
      <c r="BT1" s="481"/>
      <c r="BU1" s="481"/>
      <c r="BV1" s="481"/>
    </row>
    <row r="2" spans="1:74" s="40" customFormat="1" ht="13.4" customHeight="1"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680"/>
      <c r="AN2" s="680"/>
      <c r="AO2" s="680"/>
      <c r="AP2" s="680"/>
      <c r="AQ2" s="680"/>
      <c r="AR2" s="680"/>
      <c r="AS2" s="680"/>
      <c r="AT2" s="680"/>
      <c r="AU2" s="680"/>
      <c r="AV2" s="680"/>
      <c r="AW2" s="680"/>
      <c r="AX2" s="680"/>
      <c r="AY2" s="775"/>
      <c r="AZ2" s="775"/>
      <c r="BA2" s="775"/>
      <c r="BB2" s="775"/>
      <c r="BC2" s="775"/>
      <c r="BD2" s="617"/>
      <c r="BE2" s="617"/>
      <c r="BF2" s="617"/>
      <c r="BG2" s="775"/>
      <c r="BH2" s="775"/>
      <c r="BI2" s="775"/>
      <c r="BJ2" s="100"/>
      <c r="BK2" s="680"/>
      <c r="BL2" s="680"/>
      <c r="BM2" s="680"/>
      <c r="BN2" s="680"/>
      <c r="BO2" s="680"/>
      <c r="BP2" s="680"/>
      <c r="BQ2" s="680"/>
      <c r="BR2" s="680"/>
      <c r="BS2" s="680"/>
      <c r="BT2" s="680"/>
      <c r="BU2" s="680"/>
      <c r="BV2" s="680"/>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1116"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479"/>
      <c r="B5" s="44" t="s">
        <v>1011</v>
      </c>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865"/>
      <c r="AZ5" s="865"/>
      <c r="BA5" s="865"/>
      <c r="BB5" s="865"/>
      <c r="BC5" s="865"/>
      <c r="BD5" s="865"/>
      <c r="BE5" s="409"/>
      <c r="BF5" s="409"/>
      <c r="BG5" s="409"/>
      <c r="BH5" s="409"/>
      <c r="BI5" s="409"/>
      <c r="BJ5" s="409"/>
      <c r="BK5" s="409"/>
      <c r="BL5" s="409"/>
      <c r="BM5" s="409"/>
      <c r="BN5" s="409"/>
      <c r="BO5" s="409"/>
      <c r="BP5" s="409"/>
      <c r="BQ5" s="409"/>
      <c r="BR5" s="409"/>
      <c r="BS5" s="409"/>
      <c r="BT5" s="409"/>
      <c r="BU5" s="409"/>
      <c r="BV5" s="409"/>
    </row>
    <row r="6" spans="1:74" ht="11.05" customHeight="1" x14ac:dyDescent="0.2">
      <c r="A6" s="75" t="s">
        <v>1012</v>
      </c>
      <c r="B6" s="520" t="s">
        <v>596</v>
      </c>
      <c r="C6" s="374">
        <v>10.29</v>
      </c>
      <c r="D6" s="374">
        <v>11.16</v>
      </c>
      <c r="E6" s="374">
        <v>10.84</v>
      </c>
      <c r="F6" s="374">
        <v>10.63</v>
      </c>
      <c r="G6" s="374">
        <v>10.69</v>
      </c>
      <c r="H6" s="374">
        <v>11.25</v>
      </c>
      <c r="I6" s="374">
        <v>11.45</v>
      </c>
      <c r="J6" s="374">
        <v>11.55</v>
      </c>
      <c r="K6" s="374">
        <v>11.59</v>
      </c>
      <c r="L6" s="374">
        <v>11.24</v>
      </c>
      <c r="M6" s="374">
        <v>11.14</v>
      </c>
      <c r="N6" s="374">
        <v>11.03</v>
      </c>
      <c r="O6" s="374">
        <v>11.24</v>
      </c>
      <c r="P6" s="374">
        <v>11.42</v>
      </c>
      <c r="Q6" s="374">
        <v>11.48</v>
      </c>
      <c r="R6" s="374">
        <v>11.56</v>
      </c>
      <c r="S6" s="374">
        <v>11.98</v>
      </c>
      <c r="T6" s="374">
        <v>12.75</v>
      </c>
      <c r="U6" s="374">
        <v>13.12</v>
      </c>
      <c r="V6" s="374">
        <v>13.44</v>
      </c>
      <c r="W6" s="374">
        <v>13.31</v>
      </c>
      <c r="X6" s="374">
        <v>12.66</v>
      </c>
      <c r="Y6" s="374">
        <v>12.3</v>
      </c>
      <c r="Z6" s="374">
        <v>12.4</v>
      </c>
      <c r="AA6" s="374">
        <v>12.68</v>
      </c>
      <c r="AB6" s="374">
        <v>12.67</v>
      </c>
      <c r="AC6" s="374">
        <v>12.46</v>
      </c>
      <c r="AD6" s="374">
        <v>12.16</v>
      </c>
      <c r="AE6" s="374">
        <v>12.21</v>
      </c>
      <c r="AF6" s="374">
        <v>12.72</v>
      </c>
      <c r="AG6" s="374">
        <v>13.06</v>
      </c>
      <c r="AH6" s="374">
        <v>13.27</v>
      </c>
      <c r="AI6" s="374">
        <v>13.14</v>
      </c>
      <c r="AJ6" s="374">
        <v>12.67</v>
      </c>
      <c r="AK6" s="374">
        <v>12.44</v>
      </c>
      <c r="AL6" s="374">
        <v>12.34</v>
      </c>
      <c r="AM6" s="374">
        <v>12.68</v>
      </c>
      <c r="AN6" s="374">
        <v>12.73</v>
      </c>
      <c r="AO6" s="374">
        <v>12.64</v>
      </c>
      <c r="AP6" s="374">
        <v>12.6</v>
      </c>
      <c r="AQ6" s="374">
        <v>12.53</v>
      </c>
      <c r="AR6" s="374">
        <v>13.2</v>
      </c>
      <c r="AS6" s="374">
        <v>13.69</v>
      </c>
      <c r="AT6" s="374">
        <v>13.54</v>
      </c>
      <c r="AU6" s="374">
        <v>13.41</v>
      </c>
      <c r="AV6" s="374">
        <v>13.02</v>
      </c>
      <c r="AW6" s="374">
        <v>12.58</v>
      </c>
      <c r="AX6" s="374">
        <v>12.89</v>
      </c>
      <c r="AY6" s="816">
        <v>13.11</v>
      </c>
      <c r="AZ6" s="816">
        <v>13.22</v>
      </c>
      <c r="BA6" s="816">
        <v>13.27</v>
      </c>
      <c r="BB6" s="816">
        <v>13.13</v>
      </c>
      <c r="BC6" s="816">
        <v>13.0825</v>
      </c>
      <c r="BD6" s="816">
        <v>13.778309999999999</v>
      </c>
      <c r="BE6" s="300">
        <v>14.11646</v>
      </c>
      <c r="BF6" s="300">
        <v>14.028449999999999</v>
      </c>
      <c r="BG6" s="300">
        <v>13.887589999999999</v>
      </c>
      <c r="BH6" s="300">
        <v>13.390079999999999</v>
      </c>
      <c r="BI6" s="300">
        <v>13.020160000000001</v>
      </c>
      <c r="BJ6" s="300">
        <v>13.36867</v>
      </c>
      <c r="BK6" s="300">
        <v>13.486789999999999</v>
      </c>
      <c r="BL6" s="300">
        <v>13.504949999999999</v>
      </c>
      <c r="BM6" s="300">
        <v>13.613810000000001</v>
      </c>
      <c r="BN6" s="300">
        <v>13.520440000000001</v>
      </c>
      <c r="BO6" s="300">
        <v>13.29101</v>
      </c>
      <c r="BP6" s="300">
        <v>14.034890000000001</v>
      </c>
      <c r="BQ6" s="300">
        <v>14.43459</v>
      </c>
      <c r="BR6" s="300">
        <v>14.36337</v>
      </c>
      <c r="BS6" s="300">
        <v>14.15053</v>
      </c>
      <c r="BT6" s="300">
        <v>13.585039999999999</v>
      </c>
      <c r="BU6" s="300">
        <v>13.213749999999999</v>
      </c>
      <c r="BV6" s="300">
        <v>13.587109999999999</v>
      </c>
    </row>
    <row r="7" spans="1:74" ht="11.05" customHeight="1" x14ac:dyDescent="0.2">
      <c r="A7" s="75" t="s">
        <v>1013</v>
      </c>
      <c r="B7" s="684" t="s">
        <v>774</v>
      </c>
      <c r="C7" s="374">
        <v>17.776443324999999</v>
      </c>
      <c r="D7" s="374">
        <v>18.32975781</v>
      </c>
      <c r="E7" s="374">
        <v>18.040709936999999</v>
      </c>
      <c r="F7" s="374">
        <v>17.678583259</v>
      </c>
      <c r="G7" s="374">
        <v>17.227672969</v>
      </c>
      <c r="H7" s="374">
        <v>17.522131705</v>
      </c>
      <c r="I7" s="374">
        <v>18.29640874</v>
      </c>
      <c r="J7" s="374">
        <v>17.711812693999999</v>
      </c>
      <c r="K7" s="374">
        <v>18.664801260000001</v>
      </c>
      <c r="L7" s="374">
        <v>18.130062918</v>
      </c>
      <c r="M7" s="374">
        <v>18.176181427</v>
      </c>
      <c r="N7" s="374">
        <v>18.708586466</v>
      </c>
      <c r="O7" s="374">
        <v>19.879212023000001</v>
      </c>
      <c r="P7" s="374">
        <v>21.114924654999999</v>
      </c>
      <c r="Q7" s="374">
        <v>20.162206430000001</v>
      </c>
      <c r="R7" s="374">
        <v>19.770786181999998</v>
      </c>
      <c r="S7" s="374">
        <v>19.222794617000002</v>
      </c>
      <c r="T7" s="374">
        <v>20.019500644000001</v>
      </c>
      <c r="U7" s="374">
        <v>18.838870304</v>
      </c>
      <c r="V7" s="374">
        <v>21.358700766999998</v>
      </c>
      <c r="W7" s="374">
        <v>21.921009994999999</v>
      </c>
      <c r="X7" s="374">
        <v>20.443065480000001</v>
      </c>
      <c r="Y7" s="374">
        <v>20.768187142999999</v>
      </c>
      <c r="Z7" s="374">
        <v>22.105258916</v>
      </c>
      <c r="AA7" s="374">
        <v>24.310020474000002</v>
      </c>
      <c r="AB7" s="374">
        <v>24.875003888999998</v>
      </c>
      <c r="AC7" s="374">
        <v>24.263757554000001</v>
      </c>
      <c r="AD7" s="374">
        <v>23.920664302999999</v>
      </c>
      <c r="AE7" s="374">
        <v>21.907684341</v>
      </c>
      <c r="AF7" s="374">
        <v>22.024487966999999</v>
      </c>
      <c r="AG7" s="374">
        <v>21.815106137000001</v>
      </c>
      <c r="AH7" s="374">
        <v>22.145859692999998</v>
      </c>
      <c r="AI7" s="374">
        <v>21.978003744999999</v>
      </c>
      <c r="AJ7" s="374">
        <v>22.029551980000001</v>
      </c>
      <c r="AK7" s="374">
        <v>22.042078087</v>
      </c>
      <c r="AL7" s="374">
        <v>22.662729249000002</v>
      </c>
      <c r="AM7" s="374">
        <v>23.294758100999999</v>
      </c>
      <c r="AN7" s="374">
        <v>23.451714345999999</v>
      </c>
      <c r="AO7" s="374">
        <v>22.773756980999998</v>
      </c>
      <c r="AP7" s="374">
        <v>22.324301893000001</v>
      </c>
      <c r="AQ7" s="374">
        <v>21.889610518000001</v>
      </c>
      <c r="AR7" s="374">
        <v>21.845001450000002</v>
      </c>
      <c r="AS7" s="374">
        <v>22.758108788000001</v>
      </c>
      <c r="AT7" s="374">
        <v>23.377568044</v>
      </c>
      <c r="AU7" s="374">
        <v>23.748861799</v>
      </c>
      <c r="AV7" s="374">
        <v>23.163356932999999</v>
      </c>
      <c r="AW7" s="374">
        <v>23.617828579000001</v>
      </c>
      <c r="AX7" s="374">
        <v>24.366914224999999</v>
      </c>
      <c r="AY7" s="816">
        <v>24.992455548999999</v>
      </c>
      <c r="AZ7" s="816">
        <v>25.921978470999999</v>
      </c>
      <c r="BA7" s="816">
        <v>25.27</v>
      </c>
      <c r="BB7" s="816">
        <v>24.78</v>
      </c>
      <c r="BC7" s="816">
        <v>24.136970000000002</v>
      </c>
      <c r="BD7" s="816">
        <v>23.913440000000001</v>
      </c>
      <c r="BE7" s="300">
        <v>24.76314</v>
      </c>
      <c r="BF7" s="300">
        <v>25.17745</v>
      </c>
      <c r="BG7" s="300">
        <v>25.555610000000001</v>
      </c>
      <c r="BH7" s="300">
        <v>24.797550000000001</v>
      </c>
      <c r="BI7" s="300">
        <v>25.172910000000002</v>
      </c>
      <c r="BJ7" s="300">
        <v>25.87086</v>
      </c>
      <c r="BK7" s="300">
        <v>26.428139999999999</v>
      </c>
      <c r="BL7" s="300">
        <v>27.256959999999999</v>
      </c>
      <c r="BM7" s="300">
        <v>26.423580000000001</v>
      </c>
      <c r="BN7" s="300">
        <v>25.81964</v>
      </c>
      <c r="BO7" s="300">
        <v>25.012509999999999</v>
      </c>
      <c r="BP7" s="300">
        <v>24.701540000000001</v>
      </c>
      <c r="BQ7" s="300">
        <v>25.434850000000001</v>
      </c>
      <c r="BR7" s="300">
        <v>25.857900000000001</v>
      </c>
      <c r="BS7" s="300">
        <v>26.192910000000001</v>
      </c>
      <c r="BT7" s="300">
        <v>25.401730000000001</v>
      </c>
      <c r="BU7" s="300">
        <v>25.821200000000001</v>
      </c>
      <c r="BV7" s="300">
        <v>26.54505</v>
      </c>
    </row>
    <row r="8" spans="1:74" ht="11.05" customHeight="1" x14ac:dyDescent="0.2">
      <c r="A8" s="75" t="s">
        <v>1014</v>
      </c>
      <c r="B8" s="551" t="s">
        <v>776</v>
      </c>
      <c r="C8" s="374">
        <v>12.432120586</v>
      </c>
      <c r="D8" s="374">
        <v>12.741433477999999</v>
      </c>
      <c r="E8" s="374">
        <v>12.457346444000001</v>
      </c>
      <c r="F8" s="374">
        <v>12.266248034</v>
      </c>
      <c r="G8" s="374">
        <v>12.754375878999999</v>
      </c>
      <c r="H8" s="374">
        <v>13.642961256</v>
      </c>
      <c r="I8" s="374">
        <v>13.899615572</v>
      </c>
      <c r="J8" s="374">
        <v>13.980900413000001</v>
      </c>
      <c r="K8" s="374">
        <v>13.944542489</v>
      </c>
      <c r="L8" s="374">
        <v>13.55286452</v>
      </c>
      <c r="M8" s="374">
        <v>13.274581189999999</v>
      </c>
      <c r="N8" s="374">
        <v>13.197308083999999</v>
      </c>
      <c r="O8" s="374">
        <v>13.910905487000001</v>
      </c>
      <c r="P8" s="374">
        <v>14.266040429</v>
      </c>
      <c r="Q8" s="374">
        <v>13.908084626999999</v>
      </c>
      <c r="R8" s="374">
        <v>13.830237223999999</v>
      </c>
      <c r="S8" s="374">
        <v>14.342365702</v>
      </c>
      <c r="T8" s="374">
        <v>15.487675686999999</v>
      </c>
      <c r="U8" s="374">
        <v>15.932835448000001</v>
      </c>
      <c r="V8" s="374">
        <v>16.063773247</v>
      </c>
      <c r="W8" s="374">
        <v>16.267929233</v>
      </c>
      <c r="X8" s="374">
        <v>15.178250229</v>
      </c>
      <c r="Y8" s="374">
        <v>14.944820695000001</v>
      </c>
      <c r="Z8" s="374">
        <v>15.439452299999999</v>
      </c>
      <c r="AA8" s="374">
        <v>15.797257663</v>
      </c>
      <c r="AB8" s="374">
        <v>15.396678216</v>
      </c>
      <c r="AC8" s="374">
        <v>14.859733537</v>
      </c>
      <c r="AD8" s="374">
        <v>14.315468536999999</v>
      </c>
      <c r="AE8" s="374">
        <v>14.394351036</v>
      </c>
      <c r="AF8" s="374">
        <v>15.408539826</v>
      </c>
      <c r="AG8" s="374">
        <v>16.205299386</v>
      </c>
      <c r="AH8" s="374">
        <v>16.001587699000002</v>
      </c>
      <c r="AI8" s="374">
        <v>16.133306589</v>
      </c>
      <c r="AJ8" s="374">
        <v>15.221857685</v>
      </c>
      <c r="AK8" s="374">
        <v>15.370909628</v>
      </c>
      <c r="AL8" s="374">
        <v>15.069473707</v>
      </c>
      <c r="AM8" s="374">
        <v>15.510183564</v>
      </c>
      <c r="AN8" s="374">
        <v>15.883524</v>
      </c>
      <c r="AO8" s="374">
        <v>15.317462959</v>
      </c>
      <c r="AP8" s="374">
        <v>15.186624075999999</v>
      </c>
      <c r="AQ8" s="374">
        <v>15.382243759</v>
      </c>
      <c r="AR8" s="374">
        <v>16.560589611000001</v>
      </c>
      <c r="AS8" s="374">
        <v>17.287328422000002</v>
      </c>
      <c r="AT8" s="374">
        <v>17.172575935000001</v>
      </c>
      <c r="AU8" s="374">
        <v>16.608592568999999</v>
      </c>
      <c r="AV8" s="374">
        <v>15.903115060999999</v>
      </c>
      <c r="AW8" s="374">
        <v>15.724340072</v>
      </c>
      <c r="AX8" s="374">
        <v>16.315112366000001</v>
      </c>
      <c r="AY8" s="816">
        <v>17.149792226999999</v>
      </c>
      <c r="AZ8" s="816">
        <v>17.593168367000001</v>
      </c>
      <c r="BA8" s="816">
        <v>17.07</v>
      </c>
      <c r="BB8" s="816">
        <v>16.62</v>
      </c>
      <c r="BC8" s="816">
        <v>16.539010000000001</v>
      </c>
      <c r="BD8" s="816">
        <v>17.77243</v>
      </c>
      <c r="BE8" s="300">
        <v>18.32489</v>
      </c>
      <c r="BF8" s="300">
        <v>18.260999999999999</v>
      </c>
      <c r="BG8" s="300">
        <v>17.637129999999999</v>
      </c>
      <c r="BH8" s="300">
        <v>16.79308</v>
      </c>
      <c r="BI8" s="300">
        <v>16.5383</v>
      </c>
      <c r="BJ8" s="300">
        <v>17.003029999999999</v>
      </c>
      <c r="BK8" s="300">
        <v>17.719370000000001</v>
      </c>
      <c r="BL8" s="300">
        <v>18.076889999999999</v>
      </c>
      <c r="BM8" s="300">
        <v>17.5259</v>
      </c>
      <c r="BN8" s="300">
        <v>17.07544</v>
      </c>
      <c r="BO8" s="300">
        <v>16.909389999999998</v>
      </c>
      <c r="BP8" s="300">
        <v>18.007539999999999</v>
      </c>
      <c r="BQ8" s="300">
        <v>18.695409999999999</v>
      </c>
      <c r="BR8" s="300">
        <v>18.60989</v>
      </c>
      <c r="BS8" s="300">
        <v>17.978429999999999</v>
      </c>
      <c r="BT8" s="300">
        <v>17.113880000000002</v>
      </c>
      <c r="BU8" s="300">
        <v>16.841380000000001</v>
      </c>
      <c r="BV8" s="300">
        <v>17.320150000000002</v>
      </c>
    </row>
    <row r="9" spans="1:74" ht="11.05" customHeight="1" x14ac:dyDescent="0.2">
      <c r="A9" s="75" t="s">
        <v>1015</v>
      </c>
      <c r="B9" s="684" t="s">
        <v>961</v>
      </c>
      <c r="C9" s="374">
        <v>10.143850759999999</v>
      </c>
      <c r="D9" s="374">
        <v>10.47656205</v>
      </c>
      <c r="E9" s="374">
        <v>10.413395342999999</v>
      </c>
      <c r="F9" s="374">
        <v>10.368309731</v>
      </c>
      <c r="G9" s="374">
        <v>10.509110948</v>
      </c>
      <c r="H9" s="374">
        <v>10.848228288</v>
      </c>
      <c r="I9" s="374">
        <v>10.857105824</v>
      </c>
      <c r="J9" s="374">
        <v>10.961540009</v>
      </c>
      <c r="K9" s="374">
        <v>10.795474269</v>
      </c>
      <c r="L9" s="374">
        <v>10.920596266</v>
      </c>
      <c r="M9" s="374">
        <v>11.067099268</v>
      </c>
      <c r="N9" s="374">
        <v>10.837100145000001</v>
      </c>
      <c r="O9" s="374">
        <v>10.861779261000001</v>
      </c>
      <c r="P9" s="374">
        <v>11.088717898000001</v>
      </c>
      <c r="Q9" s="374">
        <v>10.960333473</v>
      </c>
      <c r="R9" s="374">
        <v>11.204316451</v>
      </c>
      <c r="S9" s="374">
        <v>11.638140375000001</v>
      </c>
      <c r="T9" s="374">
        <v>12.234335056000001</v>
      </c>
      <c r="U9" s="374">
        <v>12.462186765</v>
      </c>
      <c r="V9" s="374">
        <v>12.51408969</v>
      </c>
      <c r="W9" s="374">
        <v>12.165242206</v>
      </c>
      <c r="X9" s="374">
        <v>12.001473395</v>
      </c>
      <c r="Y9" s="374">
        <v>11.854456364000001</v>
      </c>
      <c r="Z9" s="374">
        <v>11.984970393999999</v>
      </c>
      <c r="AA9" s="374">
        <v>12.174443241000001</v>
      </c>
      <c r="AB9" s="374">
        <v>12.222900492999999</v>
      </c>
      <c r="AC9" s="374">
        <v>12.087971745999999</v>
      </c>
      <c r="AD9" s="374">
        <v>11.85589738</v>
      </c>
      <c r="AE9" s="374">
        <v>11.926820308</v>
      </c>
      <c r="AF9" s="374">
        <v>12.00385584</v>
      </c>
      <c r="AG9" s="374">
        <v>12.168235776</v>
      </c>
      <c r="AH9" s="374">
        <v>12.043705719</v>
      </c>
      <c r="AI9" s="374">
        <v>11.830046853000001</v>
      </c>
      <c r="AJ9" s="374">
        <v>11.807099053</v>
      </c>
      <c r="AK9" s="374">
        <v>11.787762694</v>
      </c>
      <c r="AL9" s="374">
        <v>11.817972364999999</v>
      </c>
      <c r="AM9" s="374">
        <v>12.16787575</v>
      </c>
      <c r="AN9" s="374">
        <v>12.087893024</v>
      </c>
      <c r="AO9" s="374">
        <v>11.853056547</v>
      </c>
      <c r="AP9" s="374">
        <v>12.040758247999999</v>
      </c>
      <c r="AQ9" s="374">
        <v>12.200541380000001</v>
      </c>
      <c r="AR9" s="374">
        <v>12.592588906</v>
      </c>
      <c r="AS9" s="374">
        <v>12.678693918</v>
      </c>
      <c r="AT9" s="374">
        <v>12.556874338</v>
      </c>
      <c r="AU9" s="374">
        <v>12.389063114000001</v>
      </c>
      <c r="AV9" s="374">
        <v>12.125791940999999</v>
      </c>
      <c r="AW9" s="374">
        <v>12.11150694</v>
      </c>
      <c r="AX9" s="374">
        <v>12.219130141999999</v>
      </c>
      <c r="AY9" s="816">
        <v>12.615801966999999</v>
      </c>
      <c r="AZ9" s="816">
        <v>12.835442384</v>
      </c>
      <c r="BA9" s="816">
        <v>12.89</v>
      </c>
      <c r="BB9" s="816">
        <v>12.79</v>
      </c>
      <c r="BC9" s="816">
        <v>12.808719999999999</v>
      </c>
      <c r="BD9" s="816">
        <v>13.266249999999999</v>
      </c>
      <c r="BE9" s="300">
        <v>13.24217</v>
      </c>
      <c r="BF9" s="300">
        <v>13.104150000000001</v>
      </c>
      <c r="BG9" s="300">
        <v>12.86515</v>
      </c>
      <c r="BH9" s="300">
        <v>12.60191</v>
      </c>
      <c r="BI9" s="300">
        <v>12.65836</v>
      </c>
      <c r="BJ9" s="300">
        <v>12.74704</v>
      </c>
      <c r="BK9" s="300">
        <v>12.99891</v>
      </c>
      <c r="BL9" s="300">
        <v>13.261850000000001</v>
      </c>
      <c r="BM9" s="300">
        <v>13.32587</v>
      </c>
      <c r="BN9" s="300">
        <v>13.236409999999999</v>
      </c>
      <c r="BO9" s="300">
        <v>13.11586</v>
      </c>
      <c r="BP9" s="300">
        <v>13.49187</v>
      </c>
      <c r="BQ9" s="300">
        <v>13.62931</v>
      </c>
      <c r="BR9" s="300">
        <v>13.4855</v>
      </c>
      <c r="BS9" s="300">
        <v>13.20519</v>
      </c>
      <c r="BT9" s="300">
        <v>12.912129999999999</v>
      </c>
      <c r="BU9" s="300">
        <v>12.950979999999999</v>
      </c>
      <c r="BV9" s="300">
        <v>13.025639999999999</v>
      </c>
    </row>
    <row r="10" spans="1:74" ht="11.05" customHeight="1" x14ac:dyDescent="0.2">
      <c r="A10" s="75" t="s">
        <v>1016</v>
      </c>
      <c r="B10" s="684" t="s">
        <v>963</v>
      </c>
      <c r="C10" s="374">
        <v>8.8449262799999993</v>
      </c>
      <c r="D10" s="374">
        <v>9.4070852485999996</v>
      </c>
      <c r="E10" s="374">
        <v>9.1603786829999994</v>
      </c>
      <c r="F10" s="374">
        <v>9.4342151620999992</v>
      </c>
      <c r="G10" s="374">
        <v>9.6163198525000002</v>
      </c>
      <c r="H10" s="374">
        <v>10.905063438000001</v>
      </c>
      <c r="I10" s="374">
        <v>10.936480811999999</v>
      </c>
      <c r="J10" s="374">
        <v>10.885321586</v>
      </c>
      <c r="K10" s="374">
        <v>10.675511650000001</v>
      </c>
      <c r="L10" s="374">
        <v>9.6168408503999991</v>
      </c>
      <c r="M10" s="374">
        <v>9.5269431651000005</v>
      </c>
      <c r="N10" s="374">
        <v>9.3308164474000002</v>
      </c>
      <c r="O10" s="374">
        <v>9.3240554080999996</v>
      </c>
      <c r="P10" s="374">
        <v>9.4145579657000003</v>
      </c>
      <c r="Q10" s="374">
        <v>9.5175058385</v>
      </c>
      <c r="R10" s="374">
        <v>9.7265689699000006</v>
      </c>
      <c r="S10" s="374">
        <v>10.206677862999999</v>
      </c>
      <c r="T10" s="374">
        <v>11.494179583999999</v>
      </c>
      <c r="U10" s="374">
        <v>11.729689725</v>
      </c>
      <c r="V10" s="374">
        <v>11.717900787</v>
      </c>
      <c r="W10" s="374">
        <v>11.147621233000001</v>
      </c>
      <c r="X10" s="374">
        <v>10.166011578000001</v>
      </c>
      <c r="Y10" s="374">
        <v>9.9465559630999998</v>
      </c>
      <c r="Z10" s="374">
        <v>9.7077150344999996</v>
      </c>
      <c r="AA10" s="374">
        <v>9.6727836126</v>
      </c>
      <c r="AB10" s="374">
        <v>9.9388284211000002</v>
      </c>
      <c r="AC10" s="374">
        <v>9.8872699408999996</v>
      </c>
      <c r="AD10" s="374">
        <v>9.9253138563000007</v>
      </c>
      <c r="AE10" s="374">
        <v>10.204749627</v>
      </c>
      <c r="AF10" s="374">
        <v>11.391692904999999</v>
      </c>
      <c r="AG10" s="374">
        <v>11.538622535</v>
      </c>
      <c r="AH10" s="374">
        <v>11.527360823</v>
      </c>
      <c r="AI10" s="374">
        <v>11.157015218</v>
      </c>
      <c r="AJ10" s="374">
        <v>10.029476150000001</v>
      </c>
      <c r="AK10" s="374">
        <v>9.8233159011000009</v>
      </c>
      <c r="AL10" s="374">
        <v>9.6603076033999997</v>
      </c>
      <c r="AM10" s="374">
        <v>9.9056488184999996</v>
      </c>
      <c r="AN10" s="374">
        <v>9.9460432643000001</v>
      </c>
      <c r="AO10" s="374">
        <v>10.072732996999999</v>
      </c>
      <c r="AP10" s="374">
        <v>10.057401576</v>
      </c>
      <c r="AQ10" s="374">
        <v>10.187373839999999</v>
      </c>
      <c r="AR10" s="374">
        <v>11.579783334</v>
      </c>
      <c r="AS10" s="374">
        <v>11.756342274</v>
      </c>
      <c r="AT10" s="374">
        <v>11.62302785</v>
      </c>
      <c r="AU10" s="374">
        <v>11.288122693</v>
      </c>
      <c r="AV10" s="374">
        <v>10.143225204</v>
      </c>
      <c r="AW10" s="374">
        <v>10.040252591</v>
      </c>
      <c r="AX10" s="374">
        <v>9.9448207178000008</v>
      </c>
      <c r="AY10" s="816">
        <v>10.084134347000001</v>
      </c>
      <c r="AZ10" s="816">
        <v>10.154434696999999</v>
      </c>
      <c r="BA10" s="816">
        <v>10.17</v>
      </c>
      <c r="BB10" s="816">
        <v>10.06</v>
      </c>
      <c r="BC10" s="816">
        <v>10.28702</v>
      </c>
      <c r="BD10" s="816">
        <v>11.752890000000001</v>
      </c>
      <c r="BE10" s="300">
        <v>11.97874</v>
      </c>
      <c r="BF10" s="300">
        <v>11.857699999999999</v>
      </c>
      <c r="BG10" s="300">
        <v>11.513389999999999</v>
      </c>
      <c r="BH10" s="300">
        <v>10.31616</v>
      </c>
      <c r="BI10" s="300">
        <v>10.256159999999999</v>
      </c>
      <c r="BJ10" s="300">
        <v>10.172599999999999</v>
      </c>
      <c r="BK10" s="300">
        <v>10.26957</v>
      </c>
      <c r="BL10" s="300">
        <v>10.312530000000001</v>
      </c>
      <c r="BM10" s="300">
        <v>10.392390000000001</v>
      </c>
      <c r="BN10" s="300">
        <v>10.24991</v>
      </c>
      <c r="BO10" s="300">
        <v>10.45077</v>
      </c>
      <c r="BP10" s="300">
        <v>11.91564</v>
      </c>
      <c r="BQ10" s="300">
        <v>12.15484</v>
      </c>
      <c r="BR10" s="300">
        <v>12.033250000000001</v>
      </c>
      <c r="BS10" s="300">
        <v>11.6698</v>
      </c>
      <c r="BT10" s="300">
        <v>10.45374</v>
      </c>
      <c r="BU10" s="300">
        <v>10.40442</v>
      </c>
      <c r="BV10" s="300">
        <v>10.325570000000001</v>
      </c>
    </row>
    <row r="11" spans="1:74" ht="11.05" customHeight="1" x14ac:dyDescent="0.2">
      <c r="A11" s="75" t="s">
        <v>1017</v>
      </c>
      <c r="B11" s="684" t="s">
        <v>965</v>
      </c>
      <c r="C11" s="374">
        <v>9.5429613343999993</v>
      </c>
      <c r="D11" s="374">
        <v>10.011575271</v>
      </c>
      <c r="E11" s="374">
        <v>9.8391448074000003</v>
      </c>
      <c r="F11" s="374">
        <v>9.6064852755000008</v>
      </c>
      <c r="G11" s="374">
        <v>9.8816992311000007</v>
      </c>
      <c r="H11" s="374">
        <v>10.161424759000001</v>
      </c>
      <c r="I11" s="374">
        <v>10.294443143000001</v>
      </c>
      <c r="J11" s="374">
        <v>10.375150103999999</v>
      </c>
      <c r="K11" s="374">
        <v>10.483623158</v>
      </c>
      <c r="L11" s="374">
        <v>10.378677060999999</v>
      </c>
      <c r="M11" s="374">
        <v>10.356187099</v>
      </c>
      <c r="N11" s="374">
        <v>10.31605444</v>
      </c>
      <c r="O11" s="374">
        <v>10.409819901000001</v>
      </c>
      <c r="P11" s="374">
        <v>10.699344501000001</v>
      </c>
      <c r="Q11" s="374">
        <v>10.771639569</v>
      </c>
      <c r="R11" s="374">
        <v>10.811214001</v>
      </c>
      <c r="S11" s="374">
        <v>11.284531469999999</v>
      </c>
      <c r="T11" s="374">
        <v>11.894202786999999</v>
      </c>
      <c r="U11" s="374">
        <v>12.126029685000001</v>
      </c>
      <c r="V11" s="374">
        <v>12.303656563000001</v>
      </c>
      <c r="W11" s="374">
        <v>12.187765653</v>
      </c>
      <c r="X11" s="374">
        <v>11.719076891</v>
      </c>
      <c r="Y11" s="374">
        <v>11.441392947000001</v>
      </c>
      <c r="Z11" s="374">
        <v>11.650211899</v>
      </c>
      <c r="AA11" s="374">
        <v>12.016428745000001</v>
      </c>
      <c r="AB11" s="374">
        <v>12.054354441999999</v>
      </c>
      <c r="AC11" s="374">
        <v>11.581205377</v>
      </c>
      <c r="AD11" s="374">
        <v>11.772287941</v>
      </c>
      <c r="AE11" s="374">
        <v>11.589482299</v>
      </c>
      <c r="AF11" s="374">
        <v>11.904727635</v>
      </c>
      <c r="AG11" s="374">
        <v>12.000470431</v>
      </c>
      <c r="AH11" s="374">
        <v>11.996616035000001</v>
      </c>
      <c r="AI11" s="374">
        <v>12.147516011</v>
      </c>
      <c r="AJ11" s="374">
        <v>11.913088625</v>
      </c>
      <c r="AK11" s="374">
        <v>11.738127253</v>
      </c>
      <c r="AL11" s="374">
        <v>11.772640154999999</v>
      </c>
      <c r="AM11" s="374">
        <v>11.972342423000001</v>
      </c>
      <c r="AN11" s="374">
        <v>12.102252459000001</v>
      </c>
      <c r="AO11" s="374">
        <v>11.870316477999999</v>
      </c>
      <c r="AP11" s="374">
        <v>11.811823910999999</v>
      </c>
      <c r="AQ11" s="374">
        <v>11.608582384</v>
      </c>
      <c r="AR11" s="374">
        <v>12.120738316000001</v>
      </c>
      <c r="AS11" s="374">
        <v>12.122558379000001</v>
      </c>
      <c r="AT11" s="374">
        <v>12.038976186999999</v>
      </c>
      <c r="AU11" s="374">
        <v>11.995875549999999</v>
      </c>
      <c r="AV11" s="374">
        <v>11.949432483000001</v>
      </c>
      <c r="AW11" s="374">
        <v>11.889374103</v>
      </c>
      <c r="AX11" s="374">
        <v>12.042212164</v>
      </c>
      <c r="AY11" s="816">
        <v>12.267987</v>
      </c>
      <c r="AZ11" s="816">
        <v>12.379015992999999</v>
      </c>
      <c r="BA11" s="816">
        <v>12.37</v>
      </c>
      <c r="BB11" s="816">
        <v>12.3</v>
      </c>
      <c r="BC11" s="816">
        <v>12.02341</v>
      </c>
      <c r="BD11" s="816">
        <v>12.61572</v>
      </c>
      <c r="BE11" s="300">
        <v>12.64578</v>
      </c>
      <c r="BF11" s="300">
        <v>12.55129</v>
      </c>
      <c r="BG11" s="300">
        <v>12.533060000000001</v>
      </c>
      <c r="BH11" s="300">
        <v>12.50615</v>
      </c>
      <c r="BI11" s="300">
        <v>12.4993</v>
      </c>
      <c r="BJ11" s="300">
        <v>12.595560000000001</v>
      </c>
      <c r="BK11" s="300">
        <v>12.76024</v>
      </c>
      <c r="BL11" s="300">
        <v>12.781090000000001</v>
      </c>
      <c r="BM11" s="300">
        <v>12.87372</v>
      </c>
      <c r="BN11" s="300">
        <v>12.79668</v>
      </c>
      <c r="BO11" s="300">
        <v>12.449109999999999</v>
      </c>
      <c r="BP11" s="300">
        <v>13.14024</v>
      </c>
      <c r="BQ11" s="300">
        <v>13.19929</v>
      </c>
      <c r="BR11" s="300">
        <v>13.08991</v>
      </c>
      <c r="BS11" s="300">
        <v>12.95284</v>
      </c>
      <c r="BT11" s="300">
        <v>12.850759999999999</v>
      </c>
      <c r="BU11" s="300">
        <v>12.81188</v>
      </c>
      <c r="BV11" s="300">
        <v>12.93688</v>
      </c>
    </row>
    <row r="12" spans="1:74" ht="11.05" customHeight="1" x14ac:dyDescent="0.2">
      <c r="A12" s="75" t="s">
        <v>1018</v>
      </c>
      <c r="B12" s="684" t="s">
        <v>967</v>
      </c>
      <c r="C12" s="374">
        <v>9.2044567203999996</v>
      </c>
      <c r="D12" s="374">
        <v>9.5949716718999998</v>
      </c>
      <c r="E12" s="374">
        <v>9.3726458364000003</v>
      </c>
      <c r="F12" s="374">
        <v>9.5583602693999996</v>
      </c>
      <c r="G12" s="374">
        <v>9.4940991515000004</v>
      </c>
      <c r="H12" s="374">
        <v>9.8112944357000007</v>
      </c>
      <c r="I12" s="374">
        <v>9.9790640298</v>
      </c>
      <c r="J12" s="374">
        <v>10.005723528000001</v>
      </c>
      <c r="K12" s="374">
        <v>9.9588732876999995</v>
      </c>
      <c r="L12" s="374">
        <v>9.8192193107999994</v>
      </c>
      <c r="M12" s="374">
        <v>10.032157196</v>
      </c>
      <c r="N12" s="374">
        <v>9.2822886861999994</v>
      </c>
      <c r="O12" s="374">
        <v>10.128482374000001</v>
      </c>
      <c r="P12" s="374">
        <v>9.8900068690000005</v>
      </c>
      <c r="Q12" s="374">
        <v>9.8658995864999994</v>
      </c>
      <c r="R12" s="374">
        <v>10.207222635999999</v>
      </c>
      <c r="S12" s="374">
        <v>10.492430776000001</v>
      </c>
      <c r="T12" s="374">
        <v>11.242432770000001</v>
      </c>
      <c r="U12" s="374">
        <v>11.657583145</v>
      </c>
      <c r="V12" s="374">
        <v>12.163742979</v>
      </c>
      <c r="W12" s="374">
        <v>11.620061375000001</v>
      </c>
      <c r="X12" s="374">
        <v>11.062469719999999</v>
      </c>
      <c r="Y12" s="374">
        <v>11.221448904000001</v>
      </c>
      <c r="Z12" s="374">
        <v>10.875749439</v>
      </c>
      <c r="AA12" s="374">
        <v>11.003194293</v>
      </c>
      <c r="AB12" s="374">
        <v>11.227417464</v>
      </c>
      <c r="AC12" s="374">
        <v>10.579604352</v>
      </c>
      <c r="AD12" s="374">
        <v>10.286649168</v>
      </c>
      <c r="AE12" s="374">
        <v>10.502405102000001</v>
      </c>
      <c r="AF12" s="374">
        <v>10.858127903</v>
      </c>
      <c r="AG12" s="374">
        <v>11.009938665</v>
      </c>
      <c r="AH12" s="374">
        <v>10.906675253</v>
      </c>
      <c r="AI12" s="374">
        <v>10.807875210000001</v>
      </c>
      <c r="AJ12" s="374">
        <v>10.702676094999999</v>
      </c>
      <c r="AK12" s="374">
        <v>10.696281549</v>
      </c>
      <c r="AL12" s="374">
        <v>10.607793210000001</v>
      </c>
      <c r="AM12" s="374">
        <v>10.985377841</v>
      </c>
      <c r="AN12" s="374">
        <v>10.817632765000001</v>
      </c>
      <c r="AO12" s="374">
        <v>11.040087498</v>
      </c>
      <c r="AP12" s="374">
        <v>10.872842564000001</v>
      </c>
      <c r="AQ12" s="374">
        <v>10.589247084</v>
      </c>
      <c r="AR12" s="374">
        <v>11.139882870999999</v>
      </c>
      <c r="AS12" s="374">
        <v>11.113323422000001</v>
      </c>
      <c r="AT12" s="374">
        <v>11.119760231000001</v>
      </c>
      <c r="AU12" s="374">
        <v>11.050276573</v>
      </c>
      <c r="AV12" s="374">
        <v>10.910039155</v>
      </c>
      <c r="AW12" s="374">
        <v>11.073502931</v>
      </c>
      <c r="AX12" s="374">
        <v>11.279713373</v>
      </c>
      <c r="AY12" s="816">
        <v>11.408362049000001</v>
      </c>
      <c r="AZ12" s="816">
        <v>11.463659689</v>
      </c>
      <c r="BA12" s="816">
        <v>11.66</v>
      </c>
      <c r="BB12" s="816">
        <v>11.65</v>
      </c>
      <c r="BC12" s="816">
        <v>11.24011</v>
      </c>
      <c r="BD12" s="816">
        <v>11.81339</v>
      </c>
      <c r="BE12" s="300">
        <v>11.69755</v>
      </c>
      <c r="BF12" s="300">
        <v>11.6829</v>
      </c>
      <c r="BG12" s="300">
        <v>11.57953</v>
      </c>
      <c r="BH12" s="300">
        <v>11.389390000000001</v>
      </c>
      <c r="BI12" s="300">
        <v>11.602499999999999</v>
      </c>
      <c r="BJ12" s="300">
        <v>11.78612</v>
      </c>
      <c r="BK12" s="300">
        <v>11.822279999999999</v>
      </c>
      <c r="BL12" s="300">
        <v>11.78664</v>
      </c>
      <c r="BM12" s="300">
        <v>11.975210000000001</v>
      </c>
      <c r="BN12" s="300">
        <v>11.907830000000001</v>
      </c>
      <c r="BO12" s="300">
        <v>11.49211</v>
      </c>
      <c r="BP12" s="300">
        <v>12.041679999999999</v>
      </c>
      <c r="BQ12" s="300">
        <v>11.95532</v>
      </c>
      <c r="BR12" s="300">
        <v>11.93521</v>
      </c>
      <c r="BS12" s="300">
        <v>11.840059999999999</v>
      </c>
      <c r="BT12" s="300">
        <v>11.64814</v>
      </c>
      <c r="BU12" s="300">
        <v>11.86689</v>
      </c>
      <c r="BV12" s="300">
        <v>12.05749</v>
      </c>
    </row>
    <row r="13" spans="1:74" ht="11.05" customHeight="1" x14ac:dyDescent="0.2">
      <c r="A13" s="75" t="s">
        <v>1019</v>
      </c>
      <c r="B13" s="684" t="s">
        <v>969</v>
      </c>
      <c r="C13" s="374">
        <v>7.9747965323000001</v>
      </c>
      <c r="D13" s="374">
        <v>11.377812797000001</v>
      </c>
      <c r="E13" s="374">
        <v>9.5433839758999994</v>
      </c>
      <c r="F13" s="374">
        <v>9.0495416732000002</v>
      </c>
      <c r="G13" s="374">
        <v>8.3869055685999996</v>
      </c>
      <c r="H13" s="374">
        <v>8.6808259187000001</v>
      </c>
      <c r="I13" s="374">
        <v>8.7618662362999995</v>
      </c>
      <c r="J13" s="374">
        <v>9.0998667106000006</v>
      </c>
      <c r="K13" s="374">
        <v>9.2222075914000001</v>
      </c>
      <c r="L13" s="374">
        <v>9.0345426518000007</v>
      </c>
      <c r="M13" s="374">
        <v>8.8781372487999999</v>
      </c>
      <c r="N13" s="374">
        <v>8.5886935824999995</v>
      </c>
      <c r="O13" s="374">
        <v>8.8241660042000003</v>
      </c>
      <c r="P13" s="374">
        <v>9.0415494206999991</v>
      </c>
      <c r="Q13" s="374">
        <v>9.0677029327999996</v>
      </c>
      <c r="R13" s="374">
        <v>9.1765444768000002</v>
      </c>
      <c r="S13" s="374">
        <v>10.025200195</v>
      </c>
      <c r="T13" s="374">
        <v>10.558542013</v>
      </c>
      <c r="U13" s="374">
        <v>11.275006228000001</v>
      </c>
      <c r="V13" s="374">
        <v>11.188075763000001</v>
      </c>
      <c r="W13" s="374">
        <v>11.023459390999999</v>
      </c>
      <c r="X13" s="374">
        <v>10.529316587</v>
      </c>
      <c r="Y13" s="374">
        <v>10.100845947</v>
      </c>
      <c r="Z13" s="374">
        <v>10.096820844</v>
      </c>
      <c r="AA13" s="374">
        <v>9.8413150704000003</v>
      </c>
      <c r="AB13" s="374">
        <v>9.9321636328</v>
      </c>
      <c r="AC13" s="374">
        <v>9.4086295861</v>
      </c>
      <c r="AD13" s="374">
        <v>8.8161218685999998</v>
      </c>
      <c r="AE13" s="374">
        <v>9.2037696087</v>
      </c>
      <c r="AF13" s="374">
        <v>9.8338164301000006</v>
      </c>
      <c r="AG13" s="374">
        <v>10.041560234</v>
      </c>
      <c r="AH13" s="374">
        <v>10.920687042000001</v>
      </c>
      <c r="AI13" s="374">
        <v>10.505014998</v>
      </c>
      <c r="AJ13" s="374">
        <v>9.7425259694000008</v>
      </c>
      <c r="AK13" s="374">
        <v>9.2123396223</v>
      </c>
      <c r="AL13" s="374">
        <v>9.1593326685999994</v>
      </c>
      <c r="AM13" s="374">
        <v>9.6880323976000007</v>
      </c>
      <c r="AN13" s="374">
        <v>9.3196803612999997</v>
      </c>
      <c r="AO13" s="374">
        <v>9.2327448176000004</v>
      </c>
      <c r="AP13" s="374">
        <v>9.2567971371999995</v>
      </c>
      <c r="AQ13" s="374">
        <v>9.3898604404999997</v>
      </c>
      <c r="AR13" s="374">
        <v>9.9558357410999996</v>
      </c>
      <c r="AS13" s="374">
        <v>10.149557208999999</v>
      </c>
      <c r="AT13" s="374">
        <v>10.274407113000001</v>
      </c>
      <c r="AU13" s="374">
        <v>10.118327536000001</v>
      </c>
      <c r="AV13" s="374">
        <v>9.7326030695999997</v>
      </c>
      <c r="AW13" s="374">
        <v>9.5231152833999992</v>
      </c>
      <c r="AX13" s="374">
        <v>9.5368587399999996</v>
      </c>
      <c r="AY13" s="816">
        <v>9.6833180742000007</v>
      </c>
      <c r="AZ13" s="816">
        <v>9.5797152218000008</v>
      </c>
      <c r="BA13" s="816">
        <v>9.74</v>
      </c>
      <c r="BB13" s="816">
        <v>9.77</v>
      </c>
      <c r="BC13" s="816">
        <v>9.9586480000000002</v>
      </c>
      <c r="BD13" s="816">
        <v>10.53063</v>
      </c>
      <c r="BE13" s="300">
        <v>10.72133</v>
      </c>
      <c r="BF13" s="300">
        <v>10.713660000000001</v>
      </c>
      <c r="BG13" s="300">
        <v>10.36551</v>
      </c>
      <c r="BH13" s="300">
        <v>9.7939769999999999</v>
      </c>
      <c r="BI13" s="300">
        <v>9.6814250000000008</v>
      </c>
      <c r="BJ13" s="300">
        <v>9.9486170000000005</v>
      </c>
      <c r="BK13" s="300">
        <v>9.7072889999999994</v>
      </c>
      <c r="BL13" s="300">
        <v>9.4397169999999999</v>
      </c>
      <c r="BM13" s="300">
        <v>9.9231879999999997</v>
      </c>
      <c r="BN13" s="300">
        <v>9.9334760000000006</v>
      </c>
      <c r="BO13" s="300">
        <v>9.7918590000000005</v>
      </c>
      <c r="BP13" s="300">
        <v>10.61731</v>
      </c>
      <c r="BQ13" s="300">
        <v>10.81908</v>
      </c>
      <c r="BR13" s="300">
        <v>10.91798</v>
      </c>
      <c r="BS13" s="300">
        <v>10.487920000000001</v>
      </c>
      <c r="BT13" s="300">
        <v>9.8594980000000003</v>
      </c>
      <c r="BU13" s="300">
        <v>9.6289709999999999</v>
      </c>
      <c r="BV13" s="300">
        <v>9.9101459999999992</v>
      </c>
    </row>
    <row r="14" spans="1:74" ht="11.05" customHeight="1" x14ac:dyDescent="0.2">
      <c r="A14" s="75" t="s">
        <v>1020</v>
      </c>
      <c r="B14" s="684" t="s">
        <v>788</v>
      </c>
      <c r="C14" s="374">
        <v>8.9780638650999993</v>
      </c>
      <c r="D14" s="374">
        <v>9.2756048029000002</v>
      </c>
      <c r="E14" s="374">
        <v>9.1293217665000004</v>
      </c>
      <c r="F14" s="374">
        <v>9.2058486218999995</v>
      </c>
      <c r="G14" s="374">
        <v>9.5185290274999996</v>
      </c>
      <c r="H14" s="374">
        <v>10.139329587000001</v>
      </c>
      <c r="I14" s="374">
        <v>10.344944759000001</v>
      </c>
      <c r="J14" s="374">
        <v>10.283764660999999</v>
      </c>
      <c r="K14" s="374">
        <v>10.232449710999999</v>
      </c>
      <c r="L14" s="374">
        <v>9.6881249080000007</v>
      </c>
      <c r="M14" s="374">
        <v>9.4270788592999999</v>
      </c>
      <c r="N14" s="374">
        <v>9.4723043978000003</v>
      </c>
      <c r="O14" s="374">
        <v>9.5398988030999998</v>
      </c>
      <c r="P14" s="374">
        <v>9.6372921356999992</v>
      </c>
      <c r="Q14" s="374">
        <v>9.5699073660000007</v>
      </c>
      <c r="R14" s="374">
        <v>9.8464731290999996</v>
      </c>
      <c r="S14" s="374">
        <v>10.097990934</v>
      </c>
      <c r="T14" s="374">
        <v>10.798494211</v>
      </c>
      <c r="U14" s="374">
        <v>11.138772912</v>
      </c>
      <c r="V14" s="374">
        <v>11.233558218000001</v>
      </c>
      <c r="W14" s="374">
        <v>11.299910892</v>
      </c>
      <c r="X14" s="374">
        <v>10.577960992</v>
      </c>
      <c r="Y14" s="374">
        <v>10.368800107</v>
      </c>
      <c r="Z14" s="374">
        <v>10.611269213</v>
      </c>
      <c r="AA14" s="374">
        <v>10.645541471</v>
      </c>
      <c r="AB14" s="374">
        <v>10.522911011</v>
      </c>
      <c r="AC14" s="374">
        <v>10.467480048000001</v>
      </c>
      <c r="AD14" s="374">
        <v>10.610823573999999</v>
      </c>
      <c r="AE14" s="374">
        <v>10.844968078000001</v>
      </c>
      <c r="AF14" s="374">
        <v>11.498705278999999</v>
      </c>
      <c r="AG14" s="374">
        <v>11.882159653</v>
      </c>
      <c r="AH14" s="374">
        <v>11.802782515000001</v>
      </c>
      <c r="AI14" s="374">
        <v>11.672234216</v>
      </c>
      <c r="AJ14" s="374">
        <v>10.841605739</v>
      </c>
      <c r="AK14" s="374">
        <v>10.791616725000001</v>
      </c>
      <c r="AL14" s="374">
        <v>10.55538874</v>
      </c>
      <c r="AM14" s="374">
        <v>10.80945208</v>
      </c>
      <c r="AN14" s="374">
        <v>10.71120973</v>
      </c>
      <c r="AO14" s="374">
        <v>10.605094631</v>
      </c>
      <c r="AP14" s="374">
        <v>10.766277390000001</v>
      </c>
      <c r="AQ14" s="374">
        <v>11.059065886000001</v>
      </c>
      <c r="AR14" s="374">
        <v>11.878914081</v>
      </c>
      <c r="AS14" s="374">
        <v>11.925990977</v>
      </c>
      <c r="AT14" s="374">
        <v>11.785388072</v>
      </c>
      <c r="AU14" s="374">
        <v>11.704023002</v>
      </c>
      <c r="AV14" s="374">
        <v>10.994328315000001</v>
      </c>
      <c r="AW14" s="374">
        <v>10.663225616</v>
      </c>
      <c r="AX14" s="374">
        <v>10.616852893000001</v>
      </c>
      <c r="AY14" s="816">
        <v>10.759166839000001</v>
      </c>
      <c r="AZ14" s="816">
        <v>10.88681995</v>
      </c>
      <c r="BA14" s="816">
        <v>10.97</v>
      </c>
      <c r="BB14" s="816">
        <v>11.05</v>
      </c>
      <c r="BC14" s="816">
        <v>11.29918</v>
      </c>
      <c r="BD14" s="816">
        <v>12.040480000000001</v>
      </c>
      <c r="BE14" s="300">
        <v>12.05902</v>
      </c>
      <c r="BF14" s="300">
        <v>12.13392</v>
      </c>
      <c r="BG14" s="300">
        <v>12.11219</v>
      </c>
      <c r="BH14" s="300">
        <v>11.3904</v>
      </c>
      <c r="BI14" s="300">
        <v>11.1027</v>
      </c>
      <c r="BJ14" s="300">
        <v>11.15484</v>
      </c>
      <c r="BK14" s="300">
        <v>11.258900000000001</v>
      </c>
      <c r="BL14" s="300">
        <v>11.32056</v>
      </c>
      <c r="BM14" s="300">
        <v>11.42252</v>
      </c>
      <c r="BN14" s="300">
        <v>11.52807</v>
      </c>
      <c r="BO14" s="300">
        <v>11.777979999999999</v>
      </c>
      <c r="BP14" s="300">
        <v>12.535629999999999</v>
      </c>
      <c r="BQ14" s="300">
        <v>12.58447</v>
      </c>
      <c r="BR14" s="300">
        <v>12.5702</v>
      </c>
      <c r="BS14" s="300">
        <v>12.46682</v>
      </c>
      <c r="BT14" s="300">
        <v>11.67137</v>
      </c>
      <c r="BU14" s="300">
        <v>11.37918</v>
      </c>
      <c r="BV14" s="300">
        <v>11.421950000000001</v>
      </c>
    </row>
    <row r="15" spans="1:74" ht="11.05" customHeight="1" x14ac:dyDescent="0.2">
      <c r="A15" s="75" t="s">
        <v>1021</v>
      </c>
      <c r="B15" s="684" t="s">
        <v>790</v>
      </c>
      <c r="C15" s="374">
        <v>14.129643102999999</v>
      </c>
      <c r="D15" s="374">
        <v>14.366013778999999</v>
      </c>
      <c r="E15" s="374">
        <v>14.506487778</v>
      </c>
      <c r="F15" s="374">
        <v>14.696522495</v>
      </c>
      <c r="G15" s="374">
        <v>14.981000716</v>
      </c>
      <c r="H15" s="374">
        <v>16.288065301</v>
      </c>
      <c r="I15" s="374">
        <v>17.092020684000001</v>
      </c>
      <c r="J15" s="374">
        <v>17.336418221999999</v>
      </c>
      <c r="K15" s="374">
        <v>17.550130328000002</v>
      </c>
      <c r="L15" s="374">
        <v>16.113103925000001</v>
      </c>
      <c r="M15" s="374">
        <v>15.08916159</v>
      </c>
      <c r="N15" s="374">
        <v>15.142195721</v>
      </c>
      <c r="O15" s="374">
        <v>15.209697997999999</v>
      </c>
      <c r="P15" s="374">
        <v>15.509821949000001</v>
      </c>
      <c r="Q15" s="374">
        <v>16.104428474999999</v>
      </c>
      <c r="R15" s="374">
        <v>15.967478959999999</v>
      </c>
      <c r="S15" s="374">
        <v>16.852160796</v>
      </c>
      <c r="T15" s="374">
        <v>18.58295708</v>
      </c>
      <c r="U15" s="374">
        <v>18.981725665999999</v>
      </c>
      <c r="V15" s="374">
        <v>19.627558664999999</v>
      </c>
      <c r="W15" s="374">
        <v>19.630388455999999</v>
      </c>
      <c r="X15" s="374">
        <v>18.319043116</v>
      </c>
      <c r="Y15" s="374">
        <v>16.849983108</v>
      </c>
      <c r="Z15" s="374">
        <v>16.691889309</v>
      </c>
      <c r="AA15" s="374">
        <v>17.524604200999999</v>
      </c>
      <c r="AB15" s="374">
        <v>17.101313539</v>
      </c>
      <c r="AC15" s="374">
        <v>18.031266498000001</v>
      </c>
      <c r="AD15" s="374">
        <v>17.614483024999998</v>
      </c>
      <c r="AE15" s="374">
        <v>18.179329893999999</v>
      </c>
      <c r="AF15" s="374">
        <v>19.581611435999999</v>
      </c>
      <c r="AG15" s="374">
        <v>20.809290973</v>
      </c>
      <c r="AH15" s="374">
        <v>21.781325893999998</v>
      </c>
      <c r="AI15" s="374">
        <v>21.333930898999999</v>
      </c>
      <c r="AJ15" s="374">
        <v>20.233609574999999</v>
      </c>
      <c r="AK15" s="374">
        <v>18.629107211000001</v>
      </c>
      <c r="AL15" s="374">
        <v>18.111742920000001</v>
      </c>
      <c r="AM15" s="374">
        <v>18.719578403</v>
      </c>
      <c r="AN15" s="374">
        <v>19.270190109000001</v>
      </c>
      <c r="AO15" s="374">
        <v>19.477711482</v>
      </c>
      <c r="AP15" s="374">
        <v>19.615282191999999</v>
      </c>
      <c r="AQ15" s="374">
        <v>20.226403927</v>
      </c>
      <c r="AR15" s="374">
        <v>21.671906173</v>
      </c>
      <c r="AS15" s="374">
        <v>23.821821212</v>
      </c>
      <c r="AT15" s="374">
        <v>23.051897920999998</v>
      </c>
      <c r="AU15" s="374">
        <v>23.072405403000001</v>
      </c>
      <c r="AV15" s="374">
        <v>22.027404960999998</v>
      </c>
      <c r="AW15" s="374">
        <v>18.153281748000001</v>
      </c>
      <c r="AX15" s="374">
        <v>19.192453618999998</v>
      </c>
      <c r="AY15" s="816">
        <v>19.383448523999999</v>
      </c>
      <c r="AZ15" s="816">
        <v>19.454151240000002</v>
      </c>
      <c r="BA15" s="816">
        <v>19.7</v>
      </c>
      <c r="BB15" s="816">
        <v>19.72</v>
      </c>
      <c r="BC15" s="816">
        <v>20.446339999999999</v>
      </c>
      <c r="BD15" s="816">
        <v>21.868110000000001</v>
      </c>
      <c r="BE15" s="300">
        <v>23.95036</v>
      </c>
      <c r="BF15" s="300">
        <v>23.36167</v>
      </c>
      <c r="BG15" s="300">
        <v>23.479330000000001</v>
      </c>
      <c r="BH15" s="300">
        <v>22.058990000000001</v>
      </c>
      <c r="BI15" s="300">
        <v>18.458649999999999</v>
      </c>
      <c r="BJ15" s="300">
        <v>19.5915</v>
      </c>
      <c r="BK15" s="300">
        <v>19.765560000000001</v>
      </c>
      <c r="BL15" s="300">
        <v>19.86495</v>
      </c>
      <c r="BM15" s="300">
        <v>20.132809999999999</v>
      </c>
      <c r="BN15" s="300">
        <v>20.521059999999999</v>
      </c>
      <c r="BO15" s="300">
        <v>21.001359999999998</v>
      </c>
      <c r="BP15" s="300">
        <v>22.52375</v>
      </c>
      <c r="BQ15" s="300">
        <v>24.716699999999999</v>
      </c>
      <c r="BR15" s="300">
        <v>24.11251</v>
      </c>
      <c r="BS15" s="300">
        <v>24.25151</v>
      </c>
      <c r="BT15" s="300">
        <v>22.552230000000002</v>
      </c>
      <c r="BU15" s="300">
        <v>19.12689</v>
      </c>
      <c r="BV15" s="300">
        <v>20.321359999999999</v>
      </c>
    </row>
    <row r="16" spans="1:74" ht="11.05" customHeight="1" x14ac:dyDescent="0.2">
      <c r="A16" s="75"/>
      <c r="B16" s="684"/>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374"/>
      <c r="AU16" s="374"/>
      <c r="AV16" s="374"/>
      <c r="AW16" s="374"/>
      <c r="AX16" s="374"/>
      <c r="AY16" s="816"/>
      <c r="AZ16" s="816"/>
      <c r="BA16" s="816"/>
      <c r="BB16" s="816"/>
      <c r="BC16" s="816"/>
      <c r="BD16" s="816"/>
      <c r="BE16" s="300"/>
      <c r="BF16" s="300"/>
      <c r="BG16" s="300"/>
      <c r="BH16" s="300"/>
      <c r="BI16" s="300"/>
      <c r="BJ16" s="300"/>
      <c r="BK16" s="300"/>
      <c r="BL16" s="300"/>
      <c r="BM16" s="300"/>
      <c r="BN16" s="300"/>
      <c r="BO16" s="300"/>
      <c r="BP16" s="300"/>
      <c r="BQ16" s="300"/>
      <c r="BR16" s="300"/>
      <c r="BS16" s="300"/>
      <c r="BT16" s="300"/>
      <c r="BU16" s="300"/>
      <c r="BV16" s="300"/>
    </row>
    <row r="17" spans="1:74" ht="11.05" customHeight="1" x14ac:dyDescent="0.2">
      <c r="A17" s="479"/>
      <c r="B17" s="44" t="s">
        <v>906</v>
      </c>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c r="AI17" s="410"/>
      <c r="AJ17" s="410"/>
      <c r="AK17" s="410"/>
      <c r="AL17" s="410"/>
      <c r="AM17" s="410"/>
      <c r="AN17" s="410"/>
      <c r="AO17" s="410"/>
      <c r="AP17" s="410"/>
      <c r="AQ17" s="410"/>
      <c r="AR17" s="410"/>
      <c r="AS17" s="410"/>
      <c r="AT17" s="410"/>
      <c r="AU17" s="410"/>
      <c r="AV17" s="410"/>
      <c r="AW17" s="410"/>
      <c r="AX17" s="410"/>
      <c r="AY17" s="866"/>
      <c r="AZ17" s="866"/>
      <c r="BA17" s="866"/>
      <c r="BB17" s="866"/>
      <c r="BC17" s="866"/>
      <c r="BD17" s="909"/>
      <c r="BE17" s="805"/>
      <c r="BF17" s="805"/>
      <c r="BG17" s="805"/>
      <c r="BH17" s="805"/>
      <c r="BI17" s="805"/>
      <c r="BJ17" s="408"/>
      <c r="BK17" s="408"/>
      <c r="BL17" s="408"/>
      <c r="BM17" s="408"/>
      <c r="BN17" s="408"/>
      <c r="BO17" s="408"/>
      <c r="BP17" s="408"/>
      <c r="BQ17" s="408"/>
      <c r="BR17" s="408"/>
      <c r="BS17" s="408"/>
      <c r="BT17" s="408"/>
      <c r="BU17" s="408"/>
      <c r="BV17" s="408"/>
    </row>
    <row r="18" spans="1:74" s="481" customFormat="1" ht="11.05" customHeight="1" x14ac:dyDescent="0.2">
      <c r="A18" s="479" t="s">
        <v>1022</v>
      </c>
      <c r="B18" s="520" t="s">
        <v>596</v>
      </c>
      <c r="C18" s="374">
        <v>12.62</v>
      </c>
      <c r="D18" s="374">
        <v>13.01</v>
      </c>
      <c r="E18" s="374">
        <v>13.24</v>
      </c>
      <c r="F18" s="374">
        <v>13.73</v>
      </c>
      <c r="G18" s="374">
        <v>13.86</v>
      </c>
      <c r="H18" s="374">
        <v>13.83</v>
      </c>
      <c r="I18" s="374">
        <v>13.83</v>
      </c>
      <c r="J18" s="374">
        <v>13.92</v>
      </c>
      <c r="K18" s="374">
        <v>14.14</v>
      </c>
      <c r="L18" s="374">
        <v>14.06</v>
      </c>
      <c r="M18" s="374">
        <v>14.07</v>
      </c>
      <c r="N18" s="374">
        <v>13.72</v>
      </c>
      <c r="O18" s="374">
        <v>13.64</v>
      </c>
      <c r="P18" s="374">
        <v>13.76</v>
      </c>
      <c r="Q18" s="374">
        <v>14.41</v>
      </c>
      <c r="R18" s="374">
        <v>14.57</v>
      </c>
      <c r="S18" s="374">
        <v>14.89</v>
      </c>
      <c r="T18" s="374">
        <v>15.3</v>
      </c>
      <c r="U18" s="374">
        <v>15.31</v>
      </c>
      <c r="V18" s="374">
        <v>15.82</v>
      </c>
      <c r="W18" s="374">
        <v>16.190000000000001</v>
      </c>
      <c r="X18" s="374">
        <v>15.99</v>
      </c>
      <c r="Y18" s="374">
        <v>15.55</v>
      </c>
      <c r="Z18" s="374">
        <v>14.94</v>
      </c>
      <c r="AA18" s="374">
        <v>15.47</v>
      </c>
      <c r="AB18" s="374">
        <v>15.98</v>
      </c>
      <c r="AC18" s="374">
        <v>16.04</v>
      </c>
      <c r="AD18" s="374">
        <v>16.100000000000001</v>
      </c>
      <c r="AE18" s="374">
        <v>16.14</v>
      </c>
      <c r="AF18" s="374">
        <v>16.09</v>
      </c>
      <c r="AG18" s="374">
        <v>15.86</v>
      </c>
      <c r="AH18" s="374">
        <v>15.91</v>
      </c>
      <c r="AI18" s="374">
        <v>16.27</v>
      </c>
      <c r="AJ18" s="374">
        <v>16.48</v>
      </c>
      <c r="AK18" s="374">
        <v>16.190000000000001</v>
      </c>
      <c r="AL18" s="374">
        <v>15.69</v>
      </c>
      <c r="AM18" s="374">
        <v>15.44</v>
      </c>
      <c r="AN18" s="374">
        <v>16.11</v>
      </c>
      <c r="AO18" s="374">
        <v>16.68</v>
      </c>
      <c r="AP18" s="374">
        <v>16.86</v>
      </c>
      <c r="AQ18" s="374">
        <v>16.41</v>
      </c>
      <c r="AR18" s="374">
        <v>16.39</v>
      </c>
      <c r="AS18" s="374">
        <v>16.61</v>
      </c>
      <c r="AT18" s="374">
        <v>16.61</v>
      </c>
      <c r="AU18" s="374">
        <v>16.82</v>
      </c>
      <c r="AV18" s="374">
        <v>16.93</v>
      </c>
      <c r="AW18" s="374">
        <v>17</v>
      </c>
      <c r="AX18" s="374">
        <v>16.260000000000002</v>
      </c>
      <c r="AY18" s="816">
        <v>15.95</v>
      </c>
      <c r="AZ18" s="816">
        <v>16.440000000000001</v>
      </c>
      <c r="BA18" s="816">
        <v>17.11</v>
      </c>
      <c r="BB18" s="816">
        <v>17.45</v>
      </c>
      <c r="BC18" s="816">
        <v>17.279820000000001</v>
      </c>
      <c r="BD18" s="816">
        <v>17.260819999999999</v>
      </c>
      <c r="BE18" s="300">
        <v>17.338640000000002</v>
      </c>
      <c r="BF18" s="300">
        <v>17.298680000000001</v>
      </c>
      <c r="BG18" s="300">
        <v>17.596050000000002</v>
      </c>
      <c r="BH18" s="300">
        <v>17.586069999999999</v>
      </c>
      <c r="BI18" s="300">
        <v>17.631250000000001</v>
      </c>
      <c r="BJ18" s="300">
        <v>16.842600000000001</v>
      </c>
      <c r="BK18" s="300">
        <v>16.836749999999999</v>
      </c>
      <c r="BL18" s="300">
        <v>17.23385</v>
      </c>
      <c r="BM18" s="300">
        <v>17.608519999999999</v>
      </c>
      <c r="BN18" s="300">
        <v>18.082159999999998</v>
      </c>
      <c r="BO18" s="300">
        <v>17.86205</v>
      </c>
      <c r="BP18" s="300">
        <v>17.856210000000001</v>
      </c>
      <c r="BQ18" s="300">
        <v>17.844539999999999</v>
      </c>
      <c r="BR18" s="300">
        <v>17.88363</v>
      </c>
      <c r="BS18" s="300">
        <v>18.200949999999999</v>
      </c>
      <c r="BT18" s="300">
        <v>18.091740000000001</v>
      </c>
      <c r="BU18" s="300">
        <v>18.222010000000001</v>
      </c>
      <c r="BV18" s="300">
        <v>17.419750000000001</v>
      </c>
    </row>
    <row r="19" spans="1:74" ht="11.05" customHeight="1" x14ac:dyDescent="0.2">
      <c r="A19" s="479" t="s">
        <v>1023</v>
      </c>
      <c r="B19" s="684" t="s">
        <v>774</v>
      </c>
      <c r="C19" s="374">
        <v>20.983553435000001</v>
      </c>
      <c r="D19" s="374">
        <v>21.522678192000001</v>
      </c>
      <c r="E19" s="374">
        <v>21.611452366000002</v>
      </c>
      <c r="F19" s="374">
        <v>22.108653404999998</v>
      </c>
      <c r="G19" s="374">
        <v>21.344865337000002</v>
      </c>
      <c r="H19" s="374">
        <v>20.706113574</v>
      </c>
      <c r="I19" s="374">
        <v>21.374489730000001</v>
      </c>
      <c r="J19" s="374">
        <v>20.856960009000002</v>
      </c>
      <c r="K19" s="374">
        <v>22.209835353999999</v>
      </c>
      <c r="L19" s="374">
        <v>21.907147909999999</v>
      </c>
      <c r="M19" s="374">
        <v>21.872780318</v>
      </c>
      <c r="N19" s="374">
        <v>22.066907551</v>
      </c>
      <c r="O19" s="374">
        <v>22.805612848999999</v>
      </c>
      <c r="P19" s="374">
        <v>24.600311744999999</v>
      </c>
      <c r="Q19" s="374">
        <v>24.462370999000001</v>
      </c>
      <c r="R19" s="374">
        <v>24.433223773999998</v>
      </c>
      <c r="S19" s="374">
        <v>23.722754422000001</v>
      </c>
      <c r="T19" s="374">
        <v>24.470755981</v>
      </c>
      <c r="U19" s="374">
        <v>21.674408943</v>
      </c>
      <c r="V19" s="374">
        <v>25.440293565000001</v>
      </c>
      <c r="W19" s="374">
        <v>27.310041626</v>
      </c>
      <c r="X19" s="374">
        <v>25.574395273</v>
      </c>
      <c r="Y19" s="374">
        <v>26.211034389000002</v>
      </c>
      <c r="Z19" s="374">
        <v>26.947528978000001</v>
      </c>
      <c r="AA19" s="374">
        <v>29.936602152999999</v>
      </c>
      <c r="AB19" s="374">
        <v>31.271468134999999</v>
      </c>
      <c r="AC19" s="374">
        <v>31.242851565999999</v>
      </c>
      <c r="AD19" s="374">
        <v>31.212225603</v>
      </c>
      <c r="AE19" s="374">
        <v>29.474271260999998</v>
      </c>
      <c r="AF19" s="374">
        <v>28.344339118000001</v>
      </c>
      <c r="AG19" s="374">
        <v>26.837315829000001</v>
      </c>
      <c r="AH19" s="374">
        <v>27.101922611999999</v>
      </c>
      <c r="AI19" s="374">
        <v>27.376666774</v>
      </c>
      <c r="AJ19" s="374">
        <v>28.060926672000001</v>
      </c>
      <c r="AK19" s="374">
        <v>27.464295135</v>
      </c>
      <c r="AL19" s="374">
        <v>27.516080301999999</v>
      </c>
      <c r="AM19" s="374">
        <v>27.343427535</v>
      </c>
      <c r="AN19" s="374">
        <v>27.984589257</v>
      </c>
      <c r="AO19" s="374">
        <v>27.57781361</v>
      </c>
      <c r="AP19" s="374">
        <v>27.282214270000001</v>
      </c>
      <c r="AQ19" s="374">
        <v>26.400793048000001</v>
      </c>
      <c r="AR19" s="374">
        <v>26.094291558999998</v>
      </c>
      <c r="AS19" s="374">
        <v>26.768722764</v>
      </c>
      <c r="AT19" s="374">
        <v>27.831778506999999</v>
      </c>
      <c r="AU19" s="374">
        <v>29.128761868000002</v>
      </c>
      <c r="AV19" s="374">
        <v>28.319648025999999</v>
      </c>
      <c r="AW19" s="374">
        <v>28.742118619999999</v>
      </c>
      <c r="AX19" s="374">
        <v>28.271040835000001</v>
      </c>
      <c r="AY19" s="816">
        <v>28.681901626999998</v>
      </c>
      <c r="AZ19" s="816">
        <v>29.661154228000001</v>
      </c>
      <c r="BA19" s="816">
        <v>29.55</v>
      </c>
      <c r="BB19" s="816">
        <v>29.61</v>
      </c>
      <c r="BC19" s="816">
        <v>28.687539999999998</v>
      </c>
      <c r="BD19" s="816">
        <v>28.315359999999998</v>
      </c>
      <c r="BE19" s="300">
        <v>29.05705</v>
      </c>
      <c r="BF19" s="300">
        <v>29.823170000000001</v>
      </c>
      <c r="BG19" s="300">
        <v>30.98227</v>
      </c>
      <c r="BH19" s="300">
        <v>30.037140000000001</v>
      </c>
      <c r="BI19" s="300">
        <v>30.258410000000001</v>
      </c>
      <c r="BJ19" s="300">
        <v>29.754159999999999</v>
      </c>
      <c r="BK19" s="300">
        <v>30.146699999999999</v>
      </c>
      <c r="BL19" s="300">
        <v>30.994430000000001</v>
      </c>
      <c r="BM19" s="300">
        <v>30.581099999999999</v>
      </c>
      <c r="BN19" s="300">
        <v>30.507930000000002</v>
      </c>
      <c r="BO19" s="300">
        <v>29.458639999999999</v>
      </c>
      <c r="BP19" s="300">
        <v>29.20702</v>
      </c>
      <c r="BQ19" s="300">
        <v>29.865939999999998</v>
      </c>
      <c r="BR19" s="300">
        <v>30.683669999999999</v>
      </c>
      <c r="BS19" s="300">
        <v>32.049799999999998</v>
      </c>
      <c r="BT19" s="300">
        <v>31.225570000000001</v>
      </c>
      <c r="BU19" s="300">
        <v>31.575500000000002</v>
      </c>
      <c r="BV19" s="300">
        <v>31.083939999999998</v>
      </c>
    </row>
    <row r="20" spans="1:74" ht="11.05" customHeight="1" x14ac:dyDescent="0.2">
      <c r="A20" s="479" t="s">
        <v>1024</v>
      </c>
      <c r="B20" s="551" t="s">
        <v>776</v>
      </c>
      <c r="C20" s="374">
        <v>15.551195865</v>
      </c>
      <c r="D20" s="374">
        <v>15.792376773999999</v>
      </c>
      <c r="E20" s="374">
        <v>15.580229622999999</v>
      </c>
      <c r="F20" s="374">
        <v>16.188765352000001</v>
      </c>
      <c r="G20" s="374">
        <v>16.607577809999999</v>
      </c>
      <c r="H20" s="374">
        <v>16.658155577999999</v>
      </c>
      <c r="I20" s="374">
        <v>16.747512042</v>
      </c>
      <c r="J20" s="374">
        <v>16.897534824000001</v>
      </c>
      <c r="K20" s="374">
        <v>17.187028328</v>
      </c>
      <c r="L20" s="374">
        <v>17.311517051999999</v>
      </c>
      <c r="M20" s="374">
        <v>16.720277051</v>
      </c>
      <c r="N20" s="374">
        <v>16.595363836000001</v>
      </c>
      <c r="O20" s="374">
        <v>16.928622497999999</v>
      </c>
      <c r="P20" s="374">
        <v>17.305247576999999</v>
      </c>
      <c r="Q20" s="374">
        <v>17.389437227999998</v>
      </c>
      <c r="R20" s="374">
        <v>17.660164633000001</v>
      </c>
      <c r="S20" s="374">
        <v>18.099217451000001</v>
      </c>
      <c r="T20" s="374">
        <v>18.788119759000001</v>
      </c>
      <c r="U20" s="374">
        <v>18.633474632999999</v>
      </c>
      <c r="V20" s="374">
        <v>18.426811381</v>
      </c>
      <c r="W20" s="374">
        <v>19.842108919000001</v>
      </c>
      <c r="X20" s="374">
        <v>19.605767094000001</v>
      </c>
      <c r="Y20" s="374">
        <v>19.470607722</v>
      </c>
      <c r="Z20" s="374">
        <v>19.283837267999999</v>
      </c>
      <c r="AA20" s="374">
        <v>19.878542963000001</v>
      </c>
      <c r="AB20" s="374">
        <v>20.265918099</v>
      </c>
      <c r="AC20" s="374">
        <v>19.085228913000002</v>
      </c>
      <c r="AD20" s="374">
        <v>18.735850844000002</v>
      </c>
      <c r="AE20" s="374">
        <v>18.958162172000002</v>
      </c>
      <c r="AF20" s="374">
        <v>19.577013537999999</v>
      </c>
      <c r="AG20" s="374">
        <v>19.691759780999998</v>
      </c>
      <c r="AH20" s="374">
        <v>19.735143739000002</v>
      </c>
      <c r="AI20" s="374">
        <v>20.112775617</v>
      </c>
      <c r="AJ20" s="374">
        <v>19.673522746</v>
      </c>
      <c r="AK20" s="374">
        <v>19.7558942</v>
      </c>
      <c r="AL20" s="374">
        <v>19.357947128999999</v>
      </c>
      <c r="AM20" s="374">
        <v>19.630199127000001</v>
      </c>
      <c r="AN20" s="374">
        <v>20.014675902</v>
      </c>
      <c r="AO20" s="374">
        <v>20.143136513000002</v>
      </c>
      <c r="AP20" s="374">
        <v>20.143068926000002</v>
      </c>
      <c r="AQ20" s="374">
        <v>20.44396149</v>
      </c>
      <c r="AR20" s="374">
        <v>20.721833618000002</v>
      </c>
      <c r="AS20" s="374">
        <v>21.10982739</v>
      </c>
      <c r="AT20" s="374">
        <v>21.279468412</v>
      </c>
      <c r="AU20" s="374">
        <v>21.154448867999999</v>
      </c>
      <c r="AV20" s="374">
        <v>21.283369721</v>
      </c>
      <c r="AW20" s="374">
        <v>20.902224041</v>
      </c>
      <c r="AX20" s="374">
        <v>20.445893837</v>
      </c>
      <c r="AY20" s="816">
        <v>20.750998824</v>
      </c>
      <c r="AZ20" s="816">
        <v>21.398932087999999</v>
      </c>
      <c r="BA20" s="816">
        <v>21.38</v>
      </c>
      <c r="BB20" s="816">
        <v>21.82</v>
      </c>
      <c r="BC20" s="816">
        <v>21.989249999999998</v>
      </c>
      <c r="BD20" s="816">
        <v>22.205089999999998</v>
      </c>
      <c r="BE20" s="300">
        <v>22.551269999999999</v>
      </c>
      <c r="BF20" s="300">
        <v>22.51924</v>
      </c>
      <c r="BG20" s="300">
        <v>22.151610000000002</v>
      </c>
      <c r="BH20" s="300">
        <v>22.320460000000001</v>
      </c>
      <c r="BI20" s="300">
        <v>21.784579999999998</v>
      </c>
      <c r="BJ20" s="300">
        <v>21.421199999999999</v>
      </c>
      <c r="BK20" s="300">
        <v>21.75273</v>
      </c>
      <c r="BL20" s="300">
        <v>22.202929999999999</v>
      </c>
      <c r="BM20" s="300">
        <v>21.896840000000001</v>
      </c>
      <c r="BN20" s="300">
        <v>22.325189999999999</v>
      </c>
      <c r="BO20" s="300">
        <v>22.425229999999999</v>
      </c>
      <c r="BP20" s="300">
        <v>22.702929999999999</v>
      </c>
      <c r="BQ20" s="300">
        <v>22.920760000000001</v>
      </c>
      <c r="BR20" s="300">
        <v>22.881509999999999</v>
      </c>
      <c r="BS20" s="300">
        <v>22.70665</v>
      </c>
      <c r="BT20" s="300">
        <v>22.924949999999999</v>
      </c>
      <c r="BU20" s="300">
        <v>22.39856</v>
      </c>
      <c r="BV20" s="300">
        <v>22.011790000000001</v>
      </c>
    </row>
    <row r="21" spans="1:74" ht="11.05" customHeight="1" x14ac:dyDescent="0.2">
      <c r="A21" s="479" t="s">
        <v>1025</v>
      </c>
      <c r="B21" s="684" t="s">
        <v>961</v>
      </c>
      <c r="C21" s="374">
        <v>13.133113228999999</v>
      </c>
      <c r="D21" s="374">
        <v>13.067875362000001</v>
      </c>
      <c r="E21" s="374">
        <v>13.952736173</v>
      </c>
      <c r="F21" s="374">
        <v>14.499574426000001</v>
      </c>
      <c r="G21" s="374">
        <v>14.682875578999999</v>
      </c>
      <c r="H21" s="374">
        <v>14.276422798</v>
      </c>
      <c r="I21" s="374">
        <v>14.079063983999999</v>
      </c>
      <c r="J21" s="374">
        <v>14.114108483000001</v>
      </c>
      <c r="K21" s="374">
        <v>14.176192444</v>
      </c>
      <c r="L21" s="374">
        <v>14.725485409999999</v>
      </c>
      <c r="M21" s="374">
        <v>14.640887602999999</v>
      </c>
      <c r="N21" s="374">
        <v>14.091293528</v>
      </c>
      <c r="O21" s="374">
        <v>13.800294128999999</v>
      </c>
      <c r="P21" s="374">
        <v>14.04487297</v>
      </c>
      <c r="Q21" s="374">
        <v>14.552275252999999</v>
      </c>
      <c r="R21" s="374">
        <v>14.924413162</v>
      </c>
      <c r="S21" s="374">
        <v>15.289976353</v>
      </c>
      <c r="T21" s="374">
        <v>15.80028059</v>
      </c>
      <c r="U21" s="374">
        <v>15.815191003000001</v>
      </c>
      <c r="V21" s="374">
        <v>16.066114754000001</v>
      </c>
      <c r="W21" s="374">
        <v>16.199366424000001</v>
      </c>
      <c r="X21" s="374">
        <v>16.567289508000002</v>
      </c>
      <c r="Y21" s="374">
        <v>16.154338916</v>
      </c>
      <c r="Z21" s="374">
        <v>15.494587165</v>
      </c>
      <c r="AA21" s="374">
        <v>15.794526358000001</v>
      </c>
      <c r="AB21" s="374">
        <v>16.283486642</v>
      </c>
      <c r="AC21" s="374">
        <v>16.448008318999999</v>
      </c>
      <c r="AD21" s="374">
        <v>16.56342531</v>
      </c>
      <c r="AE21" s="374">
        <v>16.865687727000001</v>
      </c>
      <c r="AF21" s="374">
        <v>16.377372243</v>
      </c>
      <c r="AG21" s="374">
        <v>16.094645740000001</v>
      </c>
      <c r="AH21" s="374">
        <v>15.712304423000001</v>
      </c>
      <c r="AI21" s="374">
        <v>15.995649698999999</v>
      </c>
      <c r="AJ21" s="374">
        <v>16.517973544</v>
      </c>
      <c r="AK21" s="374">
        <v>16.173279457</v>
      </c>
      <c r="AL21" s="374">
        <v>15.924988727000001</v>
      </c>
      <c r="AM21" s="374">
        <v>15.698333826000001</v>
      </c>
      <c r="AN21" s="374">
        <v>16.066974276</v>
      </c>
      <c r="AO21" s="374">
        <v>16.481431356000002</v>
      </c>
      <c r="AP21" s="374">
        <v>17.009552501000002</v>
      </c>
      <c r="AQ21" s="374">
        <v>17.065442361999999</v>
      </c>
      <c r="AR21" s="374">
        <v>16.680749421000002</v>
      </c>
      <c r="AS21" s="374">
        <v>16.415500467000001</v>
      </c>
      <c r="AT21" s="374">
        <v>16.509137843000001</v>
      </c>
      <c r="AU21" s="374">
        <v>16.661045983000001</v>
      </c>
      <c r="AV21" s="374">
        <v>17.042260787</v>
      </c>
      <c r="AW21" s="374">
        <v>17.144729014999999</v>
      </c>
      <c r="AX21" s="374">
        <v>16.162349522</v>
      </c>
      <c r="AY21" s="816">
        <v>16.162643504999998</v>
      </c>
      <c r="AZ21" s="816">
        <v>16.492010831999998</v>
      </c>
      <c r="BA21" s="816">
        <v>17.329999999999998</v>
      </c>
      <c r="BB21" s="816">
        <v>17.84</v>
      </c>
      <c r="BC21" s="816">
        <v>18.03379</v>
      </c>
      <c r="BD21" s="816">
        <v>17.43309</v>
      </c>
      <c r="BE21" s="300">
        <v>17.056789999999999</v>
      </c>
      <c r="BF21" s="300">
        <v>17.16769</v>
      </c>
      <c r="BG21" s="300">
        <v>17.453679999999999</v>
      </c>
      <c r="BH21" s="300">
        <v>17.787510000000001</v>
      </c>
      <c r="BI21" s="300">
        <v>17.83935</v>
      </c>
      <c r="BJ21" s="300">
        <v>16.87706</v>
      </c>
      <c r="BK21" s="300">
        <v>16.966640000000002</v>
      </c>
      <c r="BL21" s="300">
        <v>17.271909999999998</v>
      </c>
      <c r="BM21" s="300">
        <v>17.978380000000001</v>
      </c>
      <c r="BN21" s="300">
        <v>18.535019999999999</v>
      </c>
      <c r="BO21" s="300">
        <v>18.73781</v>
      </c>
      <c r="BP21" s="300">
        <v>18.292090000000002</v>
      </c>
      <c r="BQ21" s="300">
        <v>17.80077</v>
      </c>
      <c r="BR21" s="300">
        <v>17.903739999999999</v>
      </c>
      <c r="BS21" s="300">
        <v>18.125910000000001</v>
      </c>
      <c r="BT21" s="300">
        <v>18.42867</v>
      </c>
      <c r="BU21" s="300">
        <v>18.445609999999999</v>
      </c>
      <c r="BV21" s="300">
        <v>17.432790000000001</v>
      </c>
    </row>
    <row r="22" spans="1:74" ht="11.05" customHeight="1" x14ac:dyDescent="0.2">
      <c r="A22" s="479" t="s">
        <v>1026</v>
      </c>
      <c r="B22" s="684" t="s">
        <v>963</v>
      </c>
      <c r="C22" s="374">
        <v>10.571374097</v>
      </c>
      <c r="D22" s="374">
        <v>10.754240430999999</v>
      </c>
      <c r="E22" s="374">
        <v>11.333884769000001</v>
      </c>
      <c r="F22" s="374">
        <v>12.133746994999999</v>
      </c>
      <c r="G22" s="374">
        <v>12.584807210999999</v>
      </c>
      <c r="H22" s="374">
        <v>13.326124772</v>
      </c>
      <c r="I22" s="374">
        <v>13.303411465</v>
      </c>
      <c r="J22" s="374">
        <v>13.307636820000001</v>
      </c>
      <c r="K22" s="374">
        <v>13.231592296000001</v>
      </c>
      <c r="L22" s="374">
        <v>12.391857046</v>
      </c>
      <c r="M22" s="374">
        <v>12.017039878</v>
      </c>
      <c r="N22" s="374">
        <v>11.388163207</v>
      </c>
      <c r="O22" s="374">
        <v>10.828453132</v>
      </c>
      <c r="P22" s="374">
        <v>10.981086934</v>
      </c>
      <c r="Q22" s="374">
        <v>11.636509472</v>
      </c>
      <c r="R22" s="374">
        <v>12.188325389999999</v>
      </c>
      <c r="S22" s="374">
        <v>12.868126659</v>
      </c>
      <c r="T22" s="374">
        <v>13.957844890000001</v>
      </c>
      <c r="U22" s="374">
        <v>14.156398726999999</v>
      </c>
      <c r="V22" s="374">
        <v>14.200544153999999</v>
      </c>
      <c r="W22" s="374">
        <v>13.983419676</v>
      </c>
      <c r="X22" s="374">
        <v>13.148305721</v>
      </c>
      <c r="Y22" s="374">
        <v>12.440034045000001</v>
      </c>
      <c r="Z22" s="374">
        <v>11.382503984</v>
      </c>
      <c r="AA22" s="374">
        <v>11.336900793</v>
      </c>
      <c r="AB22" s="374">
        <v>12.035061907999999</v>
      </c>
      <c r="AC22" s="374">
        <v>12.117253479</v>
      </c>
      <c r="AD22" s="374">
        <v>12.645498608</v>
      </c>
      <c r="AE22" s="374">
        <v>13.400879247000001</v>
      </c>
      <c r="AF22" s="374">
        <v>14.163084550000001</v>
      </c>
      <c r="AG22" s="374">
        <v>14.299662779</v>
      </c>
      <c r="AH22" s="374">
        <v>14.202465977999999</v>
      </c>
      <c r="AI22" s="374">
        <v>13.954066352</v>
      </c>
      <c r="AJ22" s="374">
        <v>13.221738267999999</v>
      </c>
      <c r="AK22" s="374">
        <v>12.668384038999999</v>
      </c>
      <c r="AL22" s="374">
        <v>12.054652406000001</v>
      </c>
      <c r="AM22" s="374">
        <v>11.758006783000001</v>
      </c>
      <c r="AN22" s="374">
        <v>12.319853473</v>
      </c>
      <c r="AO22" s="374">
        <v>13.023769429</v>
      </c>
      <c r="AP22" s="374">
        <v>13.26860149</v>
      </c>
      <c r="AQ22" s="374">
        <v>13.699786717</v>
      </c>
      <c r="AR22" s="374">
        <v>14.677677026</v>
      </c>
      <c r="AS22" s="374">
        <v>14.730489529</v>
      </c>
      <c r="AT22" s="374">
        <v>14.711733277</v>
      </c>
      <c r="AU22" s="374">
        <v>14.719374534</v>
      </c>
      <c r="AV22" s="374">
        <v>13.610151116000001</v>
      </c>
      <c r="AW22" s="374">
        <v>13.41911371</v>
      </c>
      <c r="AX22" s="374">
        <v>12.365066111000001</v>
      </c>
      <c r="AY22" s="816">
        <v>12.141288016000001</v>
      </c>
      <c r="AZ22" s="816">
        <v>12.269824319</v>
      </c>
      <c r="BA22" s="816">
        <v>12.97</v>
      </c>
      <c r="BB22" s="816">
        <v>13.67</v>
      </c>
      <c r="BC22" s="816">
        <v>14.021839999999999</v>
      </c>
      <c r="BD22" s="816">
        <v>14.97166</v>
      </c>
      <c r="BE22" s="300">
        <v>14.86187</v>
      </c>
      <c r="BF22" s="300">
        <v>14.78646</v>
      </c>
      <c r="BG22" s="300">
        <v>15.03514</v>
      </c>
      <c r="BH22" s="300">
        <v>13.838179999999999</v>
      </c>
      <c r="BI22" s="300">
        <v>13.59028</v>
      </c>
      <c r="BJ22" s="300">
        <v>12.55124</v>
      </c>
      <c r="BK22" s="300">
        <v>12.497680000000001</v>
      </c>
      <c r="BL22" s="300">
        <v>12.71163</v>
      </c>
      <c r="BM22" s="300">
        <v>13.19309</v>
      </c>
      <c r="BN22" s="300">
        <v>13.88241</v>
      </c>
      <c r="BO22" s="300">
        <v>14.183999999999999</v>
      </c>
      <c r="BP22" s="300">
        <v>15.235480000000001</v>
      </c>
      <c r="BQ22" s="300">
        <v>15.030889999999999</v>
      </c>
      <c r="BR22" s="300">
        <v>15.010630000000001</v>
      </c>
      <c r="BS22" s="300">
        <v>15.23488</v>
      </c>
      <c r="BT22" s="300">
        <v>14.02384</v>
      </c>
      <c r="BU22" s="300">
        <v>13.788460000000001</v>
      </c>
      <c r="BV22" s="300">
        <v>12.74155</v>
      </c>
    </row>
    <row r="23" spans="1:74" ht="11.05" customHeight="1" x14ac:dyDescent="0.2">
      <c r="A23" s="479" t="s">
        <v>1027</v>
      </c>
      <c r="B23" s="684" t="s">
        <v>965</v>
      </c>
      <c r="C23" s="374">
        <v>11.184155293</v>
      </c>
      <c r="D23" s="374">
        <v>11.634534451</v>
      </c>
      <c r="E23" s="374">
        <v>11.782531554</v>
      </c>
      <c r="F23" s="374">
        <v>12.064964068</v>
      </c>
      <c r="G23" s="374">
        <v>12.210607258</v>
      </c>
      <c r="H23" s="374">
        <v>12.319965763000001</v>
      </c>
      <c r="I23" s="374">
        <v>12.256948232999999</v>
      </c>
      <c r="J23" s="374">
        <v>12.271114608</v>
      </c>
      <c r="K23" s="374">
        <v>12.508732932999999</v>
      </c>
      <c r="L23" s="374">
        <v>12.57607936</v>
      </c>
      <c r="M23" s="374">
        <v>12.439067976</v>
      </c>
      <c r="N23" s="374">
        <v>12.095461157000001</v>
      </c>
      <c r="O23" s="374">
        <v>12.203211230000001</v>
      </c>
      <c r="P23" s="374">
        <v>12.467644161999999</v>
      </c>
      <c r="Q23" s="374">
        <v>12.975797344</v>
      </c>
      <c r="R23" s="374">
        <v>13.203788533999999</v>
      </c>
      <c r="S23" s="374">
        <v>13.320576236999999</v>
      </c>
      <c r="T23" s="374">
        <v>13.624796465999999</v>
      </c>
      <c r="U23" s="374">
        <v>13.870582092999999</v>
      </c>
      <c r="V23" s="374">
        <v>14.043938406000001</v>
      </c>
      <c r="W23" s="374">
        <v>14.287792576999999</v>
      </c>
      <c r="X23" s="374">
        <v>14.151834931</v>
      </c>
      <c r="Y23" s="374">
        <v>13.697245366000001</v>
      </c>
      <c r="Z23" s="374">
        <v>13.297549286000001</v>
      </c>
      <c r="AA23" s="374">
        <v>13.899375685000001</v>
      </c>
      <c r="AB23" s="374">
        <v>14.55945017</v>
      </c>
      <c r="AC23" s="374">
        <v>14.194351102000001</v>
      </c>
      <c r="AD23" s="374">
        <v>14.635240134</v>
      </c>
      <c r="AE23" s="374">
        <v>14.589987432999999</v>
      </c>
      <c r="AF23" s="374">
        <v>14.701684695000001</v>
      </c>
      <c r="AG23" s="374">
        <v>14.222386599</v>
      </c>
      <c r="AH23" s="374">
        <v>14.273890532999999</v>
      </c>
      <c r="AI23" s="374">
        <v>14.868749467000001</v>
      </c>
      <c r="AJ23" s="374">
        <v>15.006531347999999</v>
      </c>
      <c r="AK23" s="374">
        <v>14.54200522</v>
      </c>
      <c r="AL23" s="374">
        <v>14.139622006</v>
      </c>
      <c r="AM23" s="374">
        <v>13.863976784</v>
      </c>
      <c r="AN23" s="374">
        <v>14.690428689999999</v>
      </c>
      <c r="AO23" s="374">
        <v>14.939627729</v>
      </c>
      <c r="AP23" s="374">
        <v>14.891318204999999</v>
      </c>
      <c r="AQ23" s="374">
        <v>14.372435357000001</v>
      </c>
      <c r="AR23" s="374">
        <v>14.549265259</v>
      </c>
      <c r="AS23" s="374">
        <v>14.343319318000001</v>
      </c>
      <c r="AT23" s="374">
        <v>14.388741391</v>
      </c>
      <c r="AU23" s="374">
        <v>14.642695174</v>
      </c>
      <c r="AV23" s="374">
        <v>14.889854313000001</v>
      </c>
      <c r="AW23" s="374">
        <v>14.940634015000001</v>
      </c>
      <c r="AX23" s="374">
        <v>14.381610050000001</v>
      </c>
      <c r="AY23" s="816">
        <v>14.163913215999999</v>
      </c>
      <c r="AZ23" s="816">
        <v>14.802787249</v>
      </c>
      <c r="BA23" s="816">
        <v>15.37</v>
      </c>
      <c r="BB23" s="816">
        <v>15.49</v>
      </c>
      <c r="BC23" s="816">
        <v>15.05212</v>
      </c>
      <c r="BD23" s="816">
        <v>15.148759999999999</v>
      </c>
      <c r="BE23" s="300">
        <v>15.128299999999999</v>
      </c>
      <c r="BF23" s="300">
        <v>14.963649999999999</v>
      </c>
      <c r="BG23" s="300">
        <v>15.267659999999999</v>
      </c>
      <c r="BH23" s="300">
        <v>15.58858</v>
      </c>
      <c r="BI23" s="300">
        <v>15.650119999999999</v>
      </c>
      <c r="BJ23" s="300">
        <v>15.070729999999999</v>
      </c>
      <c r="BK23" s="300">
        <v>15.08184</v>
      </c>
      <c r="BL23" s="300">
        <v>15.64316</v>
      </c>
      <c r="BM23" s="300">
        <v>16.04213</v>
      </c>
      <c r="BN23" s="300">
        <v>16.203949999999999</v>
      </c>
      <c r="BO23" s="300">
        <v>15.847060000000001</v>
      </c>
      <c r="BP23" s="300">
        <v>16.007429999999999</v>
      </c>
      <c r="BQ23" s="300">
        <v>15.85868</v>
      </c>
      <c r="BR23" s="300">
        <v>15.75117</v>
      </c>
      <c r="BS23" s="300">
        <v>15.947329999999999</v>
      </c>
      <c r="BT23" s="300">
        <v>16.166740000000001</v>
      </c>
      <c r="BU23" s="300">
        <v>16.197800000000001</v>
      </c>
      <c r="BV23" s="300">
        <v>15.644690000000001</v>
      </c>
    </row>
    <row r="24" spans="1:74" ht="11.05" customHeight="1" x14ac:dyDescent="0.2">
      <c r="A24" s="479" t="s">
        <v>1028</v>
      </c>
      <c r="B24" s="684" t="s">
        <v>967</v>
      </c>
      <c r="C24" s="374">
        <v>10.882767027</v>
      </c>
      <c r="D24" s="374">
        <v>11.038031789</v>
      </c>
      <c r="E24" s="374">
        <v>11.460835810000001</v>
      </c>
      <c r="F24" s="374">
        <v>12.266596878</v>
      </c>
      <c r="G24" s="374">
        <v>12.218911279</v>
      </c>
      <c r="H24" s="374">
        <v>12.013011885999999</v>
      </c>
      <c r="I24" s="374">
        <v>11.869891739</v>
      </c>
      <c r="J24" s="374">
        <v>11.905376967</v>
      </c>
      <c r="K24" s="374">
        <v>11.937503606</v>
      </c>
      <c r="L24" s="374">
        <v>12.286021107</v>
      </c>
      <c r="M24" s="374">
        <v>12.366645957999999</v>
      </c>
      <c r="N24" s="374">
        <v>11.251936929999999</v>
      </c>
      <c r="O24" s="374">
        <v>11.891343815000001</v>
      </c>
      <c r="P24" s="374">
        <v>11.592413538000001</v>
      </c>
      <c r="Q24" s="374">
        <v>12.24015342</v>
      </c>
      <c r="R24" s="374">
        <v>12.769886565</v>
      </c>
      <c r="S24" s="374">
        <v>12.902625139</v>
      </c>
      <c r="T24" s="374">
        <v>13.145358893999999</v>
      </c>
      <c r="U24" s="374">
        <v>13.386823296999999</v>
      </c>
      <c r="V24" s="374">
        <v>13.952953554</v>
      </c>
      <c r="W24" s="374">
        <v>13.64250929</v>
      </c>
      <c r="X24" s="374">
        <v>13.767955533</v>
      </c>
      <c r="Y24" s="374">
        <v>13.694752851000001</v>
      </c>
      <c r="Z24" s="374">
        <v>12.646627938</v>
      </c>
      <c r="AA24" s="374">
        <v>12.950655148999999</v>
      </c>
      <c r="AB24" s="374">
        <v>13.395577302</v>
      </c>
      <c r="AC24" s="374">
        <v>13.164903444</v>
      </c>
      <c r="AD24" s="374">
        <v>13.055723297</v>
      </c>
      <c r="AE24" s="374">
        <v>13.257940298999999</v>
      </c>
      <c r="AF24" s="374">
        <v>13.242012364000001</v>
      </c>
      <c r="AG24" s="374">
        <v>13.024574761</v>
      </c>
      <c r="AH24" s="374">
        <v>12.786222942</v>
      </c>
      <c r="AI24" s="374">
        <v>12.972893755999999</v>
      </c>
      <c r="AJ24" s="374">
        <v>13.484840963</v>
      </c>
      <c r="AK24" s="374">
        <v>13.532590718</v>
      </c>
      <c r="AL24" s="374">
        <v>12.857111507000001</v>
      </c>
      <c r="AM24" s="374">
        <v>12.8587703</v>
      </c>
      <c r="AN24" s="374">
        <v>12.996729665</v>
      </c>
      <c r="AO24" s="374">
        <v>13.956803182</v>
      </c>
      <c r="AP24" s="374">
        <v>13.878255988999999</v>
      </c>
      <c r="AQ24" s="374">
        <v>13.432776035</v>
      </c>
      <c r="AR24" s="374">
        <v>13.465363713</v>
      </c>
      <c r="AS24" s="374">
        <v>13.168519363</v>
      </c>
      <c r="AT24" s="374">
        <v>13.244064539</v>
      </c>
      <c r="AU24" s="374">
        <v>13.408604858</v>
      </c>
      <c r="AV24" s="374">
        <v>13.847402285999999</v>
      </c>
      <c r="AW24" s="374">
        <v>14.312774486</v>
      </c>
      <c r="AX24" s="374">
        <v>13.648645749</v>
      </c>
      <c r="AY24" s="816">
        <v>13.315789713999999</v>
      </c>
      <c r="AZ24" s="816">
        <v>13.552412169</v>
      </c>
      <c r="BA24" s="816">
        <v>14.35</v>
      </c>
      <c r="BB24" s="816">
        <v>14.9</v>
      </c>
      <c r="BC24" s="816">
        <v>14.551869999999999</v>
      </c>
      <c r="BD24" s="816">
        <v>14.369429999999999</v>
      </c>
      <c r="BE24" s="300">
        <v>13.886760000000001</v>
      </c>
      <c r="BF24" s="300">
        <v>13.85552</v>
      </c>
      <c r="BG24" s="300">
        <v>13.98136</v>
      </c>
      <c r="BH24" s="300">
        <v>14.403449999999999</v>
      </c>
      <c r="BI24" s="300">
        <v>14.736190000000001</v>
      </c>
      <c r="BJ24" s="300">
        <v>14.11651</v>
      </c>
      <c r="BK24" s="300">
        <v>14.1538</v>
      </c>
      <c r="BL24" s="300">
        <v>14.23653</v>
      </c>
      <c r="BM24" s="300">
        <v>14.65155</v>
      </c>
      <c r="BN24" s="300">
        <v>15.111750000000001</v>
      </c>
      <c r="BO24" s="300">
        <v>14.793670000000001</v>
      </c>
      <c r="BP24" s="300">
        <v>14.663309999999999</v>
      </c>
      <c r="BQ24" s="300">
        <v>14.127219999999999</v>
      </c>
      <c r="BR24" s="300">
        <v>14.12439</v>
      </c>
      <c r="BS24" s="300">
        <v>14.331149999999999</v>
      </c>
      <c r="BT24" s="300">
        <v>14.795210000000001</v>
      </c>
      <c r="BU24" s="300">
        <v>15.139279999999999</v>
      </c>
      <c r="BV24" s="300">
        <v>14.50712</v>
      </c>
    </row>
    <row r="25" spans="1:74" ht="11.05" customHeight="1" x14ac:dyDescent="0.2">
      <c r="A25" s="479" t="s">
        <v>1029</v>
      </c>
      <c r="B25" s="684" t="s">
        <v>969</v>
      </c>
      <c r="C25" s="374">
        <v>10.641094097</v>
      </c>
      <c r="D25" s="374">
        <v>12.047024348000001</v>
      </c>
      <c r="E25" s="374">
        <v>11.100555870999999</v>
      </c>
      <c r="F25" s="374">
        <v>11.796128341999999</v>
      </c>
      <c r="G25" s="374">
        <v>11.86120594</v>
      </c>
      <c r="H25" s="374">
        <v>11.840776993</v>
      </c>
      <c r="I25" s="374">
        <v>11.551744675</v>
      </c>
      <c r="J25" s="374">
        <v>11.794442511</v>
      </c>
      <c r="K25" s="374">
        <v>12.129236791</v>
      </c>
      <c r="L25" s="374">
        <v>12.390410774999999</v>
      </c>
      <c r="M25" s="374">
        <v>12.413901737</v>
      </c>
      <c r="N25" s="374">
        <v>12.075453996</v>
      </c>
      <c r="O25" s="374">
        <v>11.871385354999999</v>
      </c>
      <c r="P25" s="374">
        <v>11.818023882</v>
      </c>
      <c r="Q25" s="374">
        <v>12.414181827</v>
      </c>
      <c r="R25" s="374">
        <v>12.951585608</v>
      </c>
      <c r="S25" s="374">
        <v>13.028294554</v>
      </c>
      <c r="T25" s="374">
        <v>13.342482153000001</v>
      </c>
      <c r="U25" s="374">
        <v>13.646429611</v>
      </c>
      <c r="V25" s="374">
        <v>14.045443099</v>
      </c>
      <c r="W25" s="374">
        <v>14.513162034</v>
      </c>
      <c r="X25" s="374">
        <v>14.628424007</v>
      </c>
      <c r="Y25" s="374">
        <v>14.359073529</v>
      </c>
      <c r="Z25" s="374">
        <v>13.572250834</v>
      </c>
      <c r="AA25" s="374">
        <v>13.373588657000001</v>
      </c>
      <c r="AB25" s="374">
        <v>13.894920999</v>
      </c>
      <c r="AC25" s="374">
        <v>13.750198834000001</v>
      </c>
      <c r="AD25" s="374">
        <v>13.556049427</v>
      </c>
      <c r="AE25" s="374">
        <v>13.805868539</v>
      </c>
      <c r="AF25" s="374">
        <v>13.635468059999999</v>
      </c>
      <c r="AG25" s="374">
        <v>13.335315407</v>
      </c>
      <c r="AH25" s="374">
        <v>13.554706702000001</v>
      </c>
      <c r="AI25" s="374">
        <v>13.962133024</v>
      </c>
      <c r="AJ25" s="374">
        <v>14.187821311</v>
      </c>
      <c r="AK25" s="374">
        <v>13.857976539999999</v>
      </c>
      <c r="AL25" s="374">
        <v>13.475074604</v>
      </c>
      <c r="AM25" s="374">
        <v>13.165020613999999</v>
      </c>
      <c r="AN25" s="374">
        <v>13.477127007</v>
      </c>
      <c r="AO25" s="374">
        <v>14.171314524</v>
      </c>
      <c r="AP25" s="374">
        <v>14.290859697</v>
      </c>
      <c r="AQ25" s="374">
        <v>13.92704801</v>
      </c>
      <c r="AR25" s="374">
        <v>13.768309303000001</v>
      </c>
      <c r="AS25" s="374">
        <v>13.919921860000001</v>
      </c>
      <c r="AT25" s="374">
        <v>14.097918066</v>
      </c>
      <c r="AU25" s="374">
        <v>14.361458012</v>
      </c>
      <c r="AV25" s="374">
        <v>14.774934160999999</v>
      </c>
      <c r="AW25" s="374">
        <v>14.707280565</v>
      </c>
      <c r="AX25" s="374">
        <v>14.083183206999999</v>
      </c>
      <c r="AY25" s="816">
        <v>13.463743238999999</v>
      </c>
      <c r="AZ25" s="816">
        <v>13.820057825999999</v>
      </c>
      <c r="BA25" s="816">
        <v>14.46</v>
      </c>
      <c r="BB25" s="816">
        <v>14.93</v>
      </c>
      <c r="BC25" s="816">
        <v>14.87251</v>
      </c>
      <c r="BD25" s="816">
        <v>14.82686</v>
      </c>
      <c r="BE25" s="300">
        <v>14.814870000000001</v>
      </c>
      <c r="BF25" s="300">
        <v>14.90382</v>
      </c>
      <c r="BG25" s="300">
        <v>15.107760000000001</v>
      </c>
      <c r="BH25" s="300">
        <v>15.582269999999999</v>
      </c>
      <c r="BI25" s="300">
        <v>15.356400000000001</v>
      </c>
      <c r="BJ25" s="300">
        <v>14.44716</v>
      </c>
      <c r="BK25" s="300">
        <v>14.158799999999999</v>
      </c>
      <c r="BL25" s="300">
        <v>14.51606</v>
      </c>
      <c r="BM25" s="300">
        <v>14.92939</v>
      </c>
      <c r="BN25" s="300">
        <v>15.438330000000001</v>
      </c>
      <c r="BO25" s="300">
        <v>15.34356</v>
      </c>
      <c r="BP25" s="300">
        <v>15.218030000000001</v>
      </c>
      <c r="BQ25" s="300">
        <v>15.13058</v>
      </c>
      <c r="BR25" s="300">
        <v>15.36727</v>
      </c>
      <c r="BS25" s="300">
        <v>15.744820000000001</v>
      </c>
      <c r="BT25" s="300">
        <v>16.31945</v>
      </c>
      <c r="BU25" s="300">
        <v>16.15868</v>
      </c>
      <c r="BV25" s="300">
        <v>15.25067</v>
      </c>
    </row>
    <row r="26" spans="1:74" ht="11.05" customHeight="1" x14ac:dyDescent="0.2">
      <c r="A26" s="479" t="s">
        <v>1030</v>
      </c>
      <c r="B26" s="684" t="s">
        <v>788</v>
      </c>
      <c r="C26" s="374">
        <v>11.328639975</v>
      </c>
      <c r="D26" s="374">
        <v>11.53569761</v>
      </c>
      <c r="E26" s="374">
        <v>11.595175361000001</v>
      </c>
      <c r="F26" s="374">
        <v>11.846484017</v>
      </c>
      <c r="G26" s="374">
        <v>12.102364134</v>
      </c>
      <c r="H26" s="374">
        <v>12.143850241000001</v>
      </c>
      <c r="I26" s="374">
        <v>12.175047094</v>
      </c>
      <c r="J26" s="374">
        <v>12.287264891</v>
      </c>
      <c r="K26" s="374">
        <v>12.460598032</v>
      </c>
      <c r="L26" s="374">
        <v>12.515134177</v>
      </c>
      <c r="M26" s="374">
        <v>12.159960476</v>
      </c>
      <c r="N26" s="374">
        <v>12.053986373000001</v>
      </c>
      <c r="O26" s="374">
        <v>11.953608892</v>
      </c>
      <c r="P26" s="374">
        <v>12.086199806</v>
      </c>
      <c r="Q26" s="374">
        <v>12.232923657000001</v>
      </c>
      <c r="R26" s="374">
        <v>12.558688740999999</v>
      </c>
      <c r="S26" s="374">
        <v>12.651478881999999</v>
      </c>
      <c r="T26" s="374">
        <v>13.030917793</v>
      </c>
      <c r="U26" s="374">
        <v>13.0953424</v>
      </c>
      <c r="V26" s="374">
        <v>13.159447291999999</v>
      </c>
      <c r="W26" s="374">
        <v>13.280743899999999</v>
      </c>
      <c r="X26" s="374">
        <v>13.348015489</v>
      </c>
      <c r="Y26" s="374">
        <v>12.905590789</v>
      </c>
      <c r="Z26" s="374">
        <v>12.56130564</v>
      </c>
      <c r="AA26" s="374">
        <v>12.807230947000001</v>
      </c>
      <c r="AB26" s="374">
        <v>13.006193482</v>
      </c>
      <c r="AC26" s="374">
        <v>13.032683533</v>
      </c>
      <c r="AD26" s="374">
        <v>13.378870873</v>
      </c>
      <c r="AE26" s="374">
        <v>13.88889356</v>
      </c>
      <c r="AF26" s="374">
        <v>14.174943121</v>
      </c>
      <c r="AG26" s="374">
        <v>14.023685649999999</v>
      </c>
      <c r="AH26" s="374">
        <v>13.915298592999999</v>
      </c>
      <c r="AI26" s="374">
        <v>14.348955352999999</v>
      </c>
      <c r="AJ26" s="374">
        <v>13.86156094</v>
      </c>
      <c r="AK26" s="374">
        <v>13.844027029999999</v>
      </c>
      <c r="AL26" s="374">
        <v>13.440254258</v>
      </c>
      <c r="AM26" s="374">
        <v>13.318150492999999</v>
      </c>
      <c r="AN26" s="374">
        <v>13.615053465000001</v>
      </c>
      <c r="AO26" s="374">
        <v>13.805488036</v>
      </c>
      <c r="AP26" s="374">
        <v>14.123699078</v>
      </c>
      <c r="AQ26" s="374">
        <v>14.385648778</v>
      </c>
      <c r="AR26" s="374">
        <v>14.491465399000001</v>
      </c>
      <c r="AS26" s="374">
        <v>14.187445134000001</v>
      </c>
      <c r="AT26" s="374">
        <v>14.245501848</v>
      </c>
      <c r="AU26" s="374">
        <v>14.475433358</v>
      </c>
      <c r="AV26" s="374">
        <v>14.312905487</v>
      </c>
      <c r="AW26" s="374">
        <v>13.951674986</v>
      </c>
      <c r="AX26" s="374">
        <v>13.745783534999999</v>
      </c>
      <c r="AY26" s="816">
        <v>13.542256908000001</v>
      </c>
      <c r="AZ26" s="816">
        <v>13.783763404</v>
      </c>
      <c r="BA26" s="816">
        <v>14.05</v>
      </c>
      <c r="BB26" s="816">
        <v>14.36</v>
      </c>
      <c r="BC26" s="816">
        <v>14.74475</v>
      </c>
      <c r="BD26" s="816">
        <v>14.981909999999999</v>
      </c>
      <c r="BE26" s="300">
        <v>14.682259999999999</v>
      </c>
      <c r="BF26" s="300">
        <v>14.88245</v>
      </c>
      <c r="BG26" s="300">
        <v>15.287990000000001</v>
      </c>
      <c r="BH26" s="300">
        <v>15.150460000000001</v>
      </c>
      <c r="BI26" s="300">
        <v>14.90692</v>
      </c>
      <c r="BJ26" s="300">
        <v>14.76399</v>
      </c>
      <c r="BK26" s="300">
        <v>14.55181</v>
      </c>
      <c r="BL26" s="300">
        <v>14.614750000000001</v>
      </c>
      <c r="BM26" s="300">
        <v>14.829280000000001</v>
      </c>
      <c r="BN26" s="300">
        <v>15.168979999999999</v>
      </c>
      <c r="BO26" s="300">
        <v>15.579750000000001</v>
      </c>
      <c r="BP26" s="300">
        <v>15.78796</v>
      </c>
      <c r="BQ26" s="300">
        <v>15.47794</v>
      </c>
      <c r="BR26" s="300">
        <v>15.649609999999999</v>
      </c>
      <c r="BS26" s="300">
        <v>15.97714</v>
      </c>
      <c r="BT26" s="300">
        <v>15.753539999999999</v>
      </c>
      <c r="BU26" s="300">
        <v>15.38903</v>
      </c>
      <c r="BV26" s="300">
        <v>15.15226</v>
      </c>
    </row>
    <row r="27" spans="1:74" ht="11.05" customHeight="1" x14ac:dyDescent="0.2">
      <c r="A27" s="479" t="s">
        <v>1031</v>
      </c>
      <c r="B27" s="685" t="s">
        <v>790</v>
      </c>
      <c r="C27" s="374">
        <v>16.435506718999999</v>
      </c>
      <c r="D27" s="374">
        <v>16.568413026000002</v>
      </c>
      <c r="E27" s="374">
        <v>16.965321619000001</v>
      </c>
      <c r="F27" s="374">
        <v>17.538137518999999</v>
      </c>
      <c r="G27" s="374">
        <v>18.249789728</v>
      </c>
      <c r="H27" s="374">
        <v>18.594405492</v>
      </c>
      <c r="I27" s="374">
        <v>19.022100114000001</v>
      </c>
      <c r="J27" s="374">
        <v>19.610905237000001</v>
      </c>
      <c r="K27" s="374">
        <v>19.802066339</v>
      </c>
      <c r="L27" s="374">
        <v>17.604330472000001</v>
      </c>
      <c r="M27" s="374">
        <v>17.934959092</v>
      </c>
      <c r="N27" s="374">
        <v>17.337192915999999</v>
      </c>
      <c r="O27" s="374">
        <v>17.256056719</v>
      </c>
      <c r="P27" s="374">
        <v>17.764186985999999</v>
      </c>
      <c r="Q27" s="374">
        <v>18.818039101</v>
      </c>
      <c r="R27" s="374">
        <v>17.284427355999998</v>
      </c>
      <c r="S27" s="374">
        <v>20.517167500999999</v>
      </c>
      <c r="T27" s="374">
        <v>22.326088522999999</v>
      </c>
      <c r="U27" s="374">
        <v>21.082932651</v>
      </c>
      <c r="V27" s="374">
        <v>21.740904337</v>
      </c>
      <c r="W27" s="374">
        <v>21.900204666</v>
      </c>
      <c r="X27" s="374">
        <v>20.540959700999998</v>
      </c>
      <c r="Y27" s="374">
        <v>18.734588581000001</v>
      </c>
      <c r="Z27" s="374">
        <v>18.174492450999999</v>
      </c>
      <c r="AA27" s="374">
        <v>19.474930306000001</v>
      </c>
      <c r="AB27" s="374">
        <v>19.384591077</v>
      </c>
      <c r="AC27" s="374">
        <v>21.119849177999999</v>
      </c>
      <c r="AD27" s="374">
        <v>21.322281409999999</v>
      </c>
      <c r="AE27" s="374">
        <v>22.113359408000001</v>
      </c>
      <c r="AF27" s="374">
        <v>23.634429515000001</v>
      </c>
      <c r="AG27" s="374">
        <v>23.365560163000001</v>
      </c>
      <c r="AH27" s="374">
        <v>24.212383999</v>
      </c>
      <c r="AI27" s="374">
        <v>24.292060916000001</v>
      </c>
      <c r="AJ27" s="374">
        <v>23.842713842999999</v>
      </c>
      <c r="AK27" s="374">
        <v>21.566796350000001</v>
      </c>
      <c r="AL27" s="374">
        <v>20.703609612000001</v>
      </c>
      <c r="AM27" s="374">
        <v>21.101993039</v>
      </c>
      <c r="AN27" s="374">
        <v>22.308243505</v>
      </c>
      <c r="AO27" s="374">
        <v>22.936570308</v>
      </c>
      <c r="AP27" s="374">
        <v>24.497145889999999</v>
      </c>
      <c r="AQ27" s="374">
        <v>25.075436141000001</v>
      </c>
      <c r="AR27" s="374">
        <v>25.896757973</v>
      </c>
      <c r="AS27" s="374">
        <v>26.295947053999999</v>
      </c>
      <c r="AT27" s="374">
        <v>25.655968514000001</v>
      </c>
      <c r="AU27" s="374">
        <v>26.115161835999999</v>
      </c>
      <c r="AV27" s="374">
        <v>24.331661809</v>
      </c>
      <c r="AW27" s="374">
        <v>23.824474908999999</v>
      </c>
      <c r="AX27" s="374">
        <v>22.084680373000001</v>
      </c>
      <c r="AY27" s="816">
        <v>22.061194930999999</v>
      </c>
      <c r="AZ27" s="816">
        <v>22.366976993000002</v>
      </c>
      <c r="BA27" s="816">
        <v>23.15</v>
      </c>
      <c r="BB27" s="816">
        <v>23.83</v>
      </c>
      <c r="BC27" s="816">
        <v>25.16967</v>
      </c>
      <c r="BD27" s="816">
        <v>26.503</v>
      </c>
      <c r="BE27" s="300">
        <v>27.137160000000002</v>
      </c>
      <c r="BF27" s="300">
        <v>26.422339999999998</v>
      </c>
      <c r="BG27" s="300">
        <v>26.791419999999999</v>
      </c>
      <c r="BH27" s="300">
        <v>24.042259999999999</v>
      </c>
      <c r="BI27" s="300">
        <v>24.38364</v>
      </c>
      <c r="BJ27" s="300">
        <v>22.53275</v>
      </c>
      <c r="BK27" s="300">
        <v>22.468720000000001</v>
      </c>
      <c r="BL27" s="300">
        <v>22.75414</v>
      </c>
      <c r="BM27" s="300">
        <v>23.5351</v>
      </c>
      <c r="BN27" s="300">
        <v>25.132560000000002</v>
      </c>
      <c r="BO27" s="300">
        <v>25.580259999999999</v>
      </c>
      <c r="BP27" s="300">
        <v>26.97448</v>
      </c>
      <c r="BQ27" s="300">
        <v>27.621300000000002</v>
      </c>
      <c r="BR27" s="300">
        <v>26.9419</v>
      </c>
      <c r="BS27" s="300">
        <v>27.384830000000001</v>
      </c>
      <c r="BT27" s="300">
        <v>23.77169</v>
      </c>
      <c r="BU27" s="300">
        <v>25.019159999999999</v>
      </c>
      <c r="BV27" s="300">
        <v>23.15814</v>
      </c>
    </row>
    <row r="28" spans="1:74" ht="11.05" customHeight="1" x14ac:dyDescent="0.2">
      <c r="A28" s="479"/>
      <c r="B28" s="480"/>
      <c r="C28" s="374"/>
      <c r="D28" s="374"/>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74"/>
      <c r="AU28" s="374"/>
      <c r="AV28" s="374"/>
      <c r="AW28" s="374"/>
      <c r="AX28" s="374"/>
      <c r="AY28" s="816"/>
      <c r="AZ28" s="816"/>
      <c r="BA28" s="816"/>
      <c r="BB28" s="816"/>
      <c r="BC28" s="816"/>
      <c r="BD28" s="816"/>
      <c r="BE28" s="300"/>
      <c r="BF28" s="300"/>
      <c r="BG28" s="300"/>
      <c r="BH28" s="300"/>
      <c r="BI28" s="300"/>
      <c r="BJ28" s="300"/>
      <c r="BK28" s="300"/>
      <c r="BL28" s="300"/>
      <c r="BM28" s="300"/>
      <c r="BN28" s="300"/>
      <c r="BO28" s="300"/>
      <c r="BP28" s="300"/>
      <c r="BQ28" s="300"/>
      <c r="BR28" s="300"/>
      <c r="BS28" s="300"/>
      <c r="BT28" s="300"/>
      <c r="BU28" s="300"/>
      <c r="BV28" s="300"/>
    </row>
    <row r="29" spans="1:74" ht="11.05" customHeight="1" x14ac:dyDescent="0.2">
      <c r="A29" s="479"/>
      <c r="B29" s="44" t="s">
        <v>887</v>
      </c>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11"/>
      <c r="AM29" s="411"/>
      <c r="AN29" s="411"/>
      <c r="AO29" s="411"/>
      <c r="AP29" s="411"/>
      <c r="AQ29" s="411"/>
      <c r="AR29" s="411"/>
      <c r="AS29" s="411"/>
      <c r="AT29" s="411"/>
      <c r="AU29" s="411"/>
      <c r="AV29" s="411"/>
      <c r="AW29" s="411"/>
      <c r="AX29" s="411"/>
      <c r="AY29" s="865"/>
      <c r="AZ29" s="865"/>
      <c r="BA29" s="865"/>
      <c r="BB29" s="865"/>
      <c r="BC29" s="865"/>
      <c r="BD29" s="865"/>
      <c r="BE29" s="409"/>
      <c r="BF29" s="409"/>
      <c r="BG29" s="409"/>
      <c r="BH29" s="409"/>
      <c r="BI29" s="409"/>
      <c r="BJ29" s="409"/>
      <c r="BK29" s="409"/>
      <c r="BL29" s="409"/>
      <c r="BM29" s="409"/>
      <c r="BN29" s="409"/>
      <c r="BO29" s="409"/>
      <c r="BP29" s="409"/>
      <c r="BQ29" s="409"/>
      <c r="BR29" s="409"/>
      <c r="BS29" s="409"/>
      <c r="BT29" s="409"/>
      <c r="BU29" s="409"/>
      <c r="BV29" s="409"/>
    </row>
    <row r="30" spans="1:74" s="481" customFormat="1" ht="11.05" customHeight="1" x14ac:dyDescent="0.2">
      <c r="A30" s="479" t="s">
        <v>1032</v>
      </c>
      <c r="B30" s="520" t="s">
        <v>596</v>
      </c>
      <c r="C30" s="374">
        <v>10.27</v>
      </c>
      <c r="D30" s="374">
        <v>11.36</v>
      </c>
      <c r="E30" s="374">
        <v>11.08</v>
      </c>
      <c r="F30" s="374">
        <v>10.87</v>
      </c>
      <c r="G30" s="374">
        <v>10.86</v>
      </c>
      <c r="H30" s="374">
        <v>11.33</v>
      </c>
      <c r="I30" s="374">
        <v>11.46</v>
      </c>
      <c r="J30" s="374">
        <v>11.52</v>
      </c>
      <c r="K30" s="374">
        <v>11.65</v>
      </c>
      <c r="L30" s="374">
        <v>11.52</v>
      </c>
      <c r="M30" s="374">
        <v>11.29</v>
      </c>
      <c r="N30" s="374">
        <v>11.15</v>
      </c>
      <c r="O30" s="374">
        <v>11.26</v>
      </c>
      <c r="P30" s="374">
        <v>11.66</v>
      </c>
      <c r="Q30" s="374">
        <v>11.65</v>
      </c>
      <c r="R30" s="374">
        <v>11.82</v>
      </c>
      <c r="S30" s="374">
        <v>12</v>
      </c>
      <c r="T30" s="374">
        <v>12.75</v>
      </c>
      <c r="U30" s="374">
        <v>13.02</v>
      </c>
      <c r="V30" s="374">
        <v>13.41</v>
      </c>
      <c r="W30" s="374">
        <v>13.28</v>
      </c>
      <c r="X30" s="374">
        <v>12.89</v>
      </c>
      <c r="Y30" s="374">
        <v>12.33</v>
      </c>
      <c r="Z30" s="374">
        <v>12.28</v>
      </c>
      <c r="AA30" s="374">
        <v>12.61</v>
      </c>
      <c r="AB30" s="374">
        <v>12.53</v>
      </c>
      <c r="AC30" s="374">
        <v>12.36</v>
      </c>
      <c r="AD30" s="374">
        <v>12.08</v>
      </c>
      <c r="AE30" s="374">
        <v>12.16</v>
      </c>
      <c r="AF30" s="374">
        <v>12.63</v>
      </c>
      <c r="AG30" s="374">
        <v>12.91</v>
      </c>
      <c r="AH30" s="374">
        <v>13.08</v>
      </c>
      <c r="AI30" s="374">
        <v>13.07</v>
      </c>
      <c r="AJ30" s="374">
        <v>12.73</v>
      </c>
      <c r="AK30" s="374">
        <v>12.43</v>
      </c>
      <c r="AL30" s="374">
        <v>12.24</v>
      </c>
      <c r="AM30" s="374">
        <v>12.52</v>
      </c>
      <c r="AN30" s="374">
        <v>12.65</v>
      </c>
      <c r="AO30" s="374">
        <v>12.59</v>
      </c>
      <c r="AP30" s="374">
        <v>12.49</v>
      </c>
      <c r="AQ30" s="374">
        <v>12.42</v>
      </c>
      <c r="AR30" s="374">
        <v>13.01</v>
      </c>
      <c r="AS30" s="374">
        <v>13.5</v>
      </c>
      <c r="AT30" s="374">
        <v>13.29</v>
      </c>
      <c r="AU30" s="374">
        <v>13.38</v>
      </c>
      <c r="AV30" s="374">
        <v>13.12</v>
      </c>
      <c r="AW30" s="374">
        <v>12.15</v>
      </c>
      <c r="AX30" s="374">
        <v>12.76</v>
      </c>
      <c r="AY30" s="816">
        <v>12.89</v>
      </c>
      <c r="AZ30" s="816">
        <v>13.09</v>
      </c>
      <c r="BA30" s="816">
        <v>13.27</v>
      </c>
      <c r="BB30" s="816">
        <v>13.09</v>
      </c>
      <c r="BC30" s="816">
        <v>13.04311</v>
      </c>
      <c r="BD30" s="816">
        <v>13.629099999999999</v>
      </c>
      <c r="BE30" s="300">
        <v>13.981680000000001</v>
      </c>
      <c r="BF30" s="300">
        <v>13.80433</v>
      </c>
      <c r="BG30" s="300">
        <v>13.85083</v>
      </c>
      <c r="BH30" s="300">
        <v>13.538489999999999</v>
      </c>
      <c r="BI30" s="300">
        <v>12.571210000000001</v>
      </c>
      <c r="BJ30" s="300">
        <v>13.17576</v>
      </c>
      <c r="BK30" s="300">
        <v>13.23129</v>
      </c>
      <c r="BL30" s="300">
        <v>13.30706</v>
      </c>
      <c r="BM30" s="300">
        <v>13.519450000000001</v>
      </c>
      <c r="BN30" s="300">
        <v>13.41358</v>
      </c>
      <c r="BO30" s="300">
        <v>13.24292</v>
      </c>
      <c r="BP30" s="300">
        <v>13.84347</v>
      </c>
      <c r="BQ30" s="300">
        <v>14.19342</v>
      </c>
      <c r="BR30" s="300">
        <v>14.00625</v>
      </c>
      <c r="BS30" s="300">
        <v>13.99037</v>
      </c>
      <c r="BT30" s="300">
        <v>13.655010000000001</v>
      </c>
      <c r="BU30" s="300">
        <v>12.65263</v>
      </c>
      <c r="BV30" s="300">
        <v>13.258710000000001</v>
      </c>
    </row>
    <row r="31" spans="1:74" ht="11.05" customHeight="1" x14ac:dyDescent="0.2">
      <c r="A31" s="479" t="s">
        <v>1033</v>
      </c>
      <c r="B31" s="684" t="s">
        <v>774</v>
      </c>
      <c r="C31" s="374">
        <v>15.862833542000001</v>
      </c>
      <c r="D31" s="374">
        <v>16.463689609999999</v>
      </c>
      <c r="E31" s="374">
        <v>16.236495013999999</v>
      </c>
      <c r="F31" s="374">
        <v>15.702829933</v>
      </c>
      <c r="G31" s="374">
        <v>15.648289255</v>
      </c>
      <c r="H31" s="374">
        <v>16.066078018999999</v>
      </c>
      <c r="I31" s="374">
        <v>16.831774374999998</v>
      </c>
      <c r="J31" s="374">
        <v>16.109072665999999</v>
      </c>
      <c r="K31" s="374">
        <v>16.945644950999998</v>
      </c>
      <c r="L31" s="374">
        <v>16.698054901999999</v>
      </c>
      <c r="M31" s="374">
        <v>16.501980815</v>
      </c>
      <c r="N31" s="374">
        <v>16.904633434000001</v>
      </c>
      <c r="O31" s="374">
        <v>18.125874498000002</v>
      </c>
      <c r="P31" s="374">
        <v>19.268902032</v>
      </c>
      <c r="Q31" s="374">
        <v>17.879793089</v>
      </c>
      <c r="R31" s="374">
        <v>17.403876236999999</v>
      </c>
      <c r="S31" s="374">
        <v>16.965513538</v>
      </c>
      <c r="T31" s="374">
        <v>17.746126091000001</v>
      </c>
      <c r="U31" s="374">
        <v>17.097546510000001</v>
      </c>
      <c r="V31" s="374">
        <v>18.711378221</v>
      </c>
      <c r="W31" s="374">
        <v>19.054856979</v>
      </c>
      <c r="X31" s="374">
        <v>18.131795704000002</v>
      </c>
      <c r="Y31" s="374">
        <v>18.093251480999999</v>
      </c>
      <c r="Z31" s="374">
        <v>19.123153313</v>
      </c>
      <c r="AA31" s="374">
        <v>20.633331511000002</v>
      </c>
      <c r="AB31" s="374">
        <v>21.094832725</v>
      </c>
      <c r="AC31" s="374">
        <v>20.133567886000002</v>
      </c>
      <c r="AD31" s="374">
        <v>20.359643344999999</v>
      </c>
      <c r="AE31" s="374">
        <v>18.129798491999999</v>
      </c>
      <c r="AF31" s="374">
        <v>18.936213318</v>
      </c>
      <c r="AG31" s="374">
        <v>18.412735392999998</v>
      </c>
      <c r="AH31" s="374">
        <v>18.941909133999999</v>
      </c>
      <c r="AI31" s="374">
        <v>18.847244091</v>
      </c>
      <c r="AJ31" s="374">
        <v>19.186375826999999</v>
      </c>
      <c r="AK31" s="374">
        <v>19.179502554999999</v>
      </c>
      <c r="AL31" s="374">
        <v>19.620024752999999</v>
      </c>
      <c r="AM31" s="374">
        <v>20.735827812</v>
      </c>
      <c r="AN31" s="374">
        <v>20.781917013000001</v>
      </c>
      <c r="AO31" s="374">
        <v>20.089115214</v>
      </c>
      <c r="AP31" s="374">
        <v>19.680682442999998</v>
      </c>
      <c r="AQ31" s="374">
        <v>19.966621249999999</v>
      </c>
      <c r="AR31" s="374">
        <v>19.871554060000001</v>
      </c>
      <c r="AS31" s="374">
        <v>20.12137109</v>
      </c>
      <c r="AT31" s="374">
        <v>20.758710650000001</v>
      </c>
      <c r="AU31" s="374">
        <v>21.207001778999999</v>
      </c>
      <c r="AV31" s="374">
        <v>20.866393614</v>
      </c>
      <c r="AW31" s="374">
        <v>21.16167918</v>
      </c>
      <c r="AX31" s="374">
        <v>22.206687417000001</v>
      </c>
      <c r="AY31" s="816">
        <v>22.861890066000001</v>
      </c>
      <c r="AZ31" s="816">
        <v>23.623530335000002</v>
      </c>
      <c r="BA31" s="816">
        <v>23.18</v>
      </c>
      <c r="BB31" s="816">
        <v>22.74</v>
      </c>
      <c r="BC31" s="816">
        <v>22.493880000000001</v>
      </c>
      <c r="BD31" s="816">
        <v>21.992380000000001</v>
      </c>
      <c r="BE31" s="300">
        <v>22.12762</v>
      </c>
      <c r="BF31" s="300">
        <v>22.409870000000002</v>
      </c>
      <c r="BG31" s="300">
        <v>22.91281</v>
      </c>
      <c r="BH31" s="300">
        <v>22.528199999999998</v>
      </c>
      <c r="BI31" s="300">
        <v>22.775310000000001</v>
      </c>
      <c r="BJ31" s="300">
        <v>23.872389999999999</v>
      </c>
      <c r="BK31" s="300">
        <v>24.482859999999999</v>
      </c>
      <c r="BL31" s="300">
        <v>25.154810000000001</v>
      </c>
      <c r="BM31" s="300">
        <v>24.45758</v>
      </c>
      <c r="BN31" s="300">
        <v>23.86608</v>
      </c>
      <c r="BO31" s="300">
        <v>23.444780000000002</v>
      </c>
      <c r="BP31" s="300">
        <v>22.890139999999999</v>
      </c>
      <c r="BQ31" s="300">
        <v>22.704139999999999</v>
      </c>
      <c r="BR31" s="300">
        <v>22.862660000000002</v>
      </c>
      <c r="BS31" s="300">
        <v>23.205439999999999</v>
      </c>
      <c r="BT31" s="300">
        <v>22.722560000000001</v>
      </c>
      <c r="BU31" s="300">
        <v>22.912659999999999</v>
      </c>
      <c r="BV31" s="300">
        <v>23.98359</v>
      </c>
    </row>
    <row r="32" spans="1:74" ht="11.05" customHeight="1" x14ac:dyDescent="0.2">
      <c r="A32" s="479" t="s">
        <v>1034</v>
      </c>
      <c r="B32" s="551" t="s">
        <v>776</v>
      </c>
      <c r="C32" s="374">
        <v>12.076198482000001</v>
      </c>
      <c r="D32" s="374">
        <v>12.650287844999999</v>
      </c>
      <c r="E32" s="374">
        <v>12.627640105999999</v>
      </c>
      <c r="F32" s="374">
        <v>12.296020641</v>
      </c>
      <c r="G32" s="374">
        <v>13.088693311</v>
      </c>
      <c r="H32" s="374">
        <v>14.015609582</v>
      </c>
      <c r="I32" s="374">
        <v>14.150847922000001</v>
      </c>
      <c r="J32" s="374">
        <v>14.194472034</v>
      </c>
      <c r="K32" s="374">
        <v>14.362306948000001</v>
      </c>
      <c r="L32" s="374">
        <v>13.957826288</v>
      </c>
      <c r="M32" s="374">
        <v>13.36283435</v>
      </c>
      <c r="N32" s="374">
        <v>13.076788168</v>
      </c>
      <c r="O32" s="374">
        <v>13.672746596</v>
      </c>
      <c r="P32" s="374">
        <v>14.399134441999999</v>
      </c>
      <c r="Q32" s="374">
        <v>13.813785912</v>
      </c>
      <c r="R32" s="374">
        <v>14.01397064</v>
      </c>
      <c r="S32" s="374">
        <v>14.476708077</v>
      </c>
      <c r="T32" s="374">
        <v>16.024294593</v>
      </c>
      <c r="U32" s="374">
        <v>16.196400365999999</v>
      </c>
      <c r="V32" s="374">
        <v>16.570913084000001</v>
      </c>
      <c r="W32" s="374">
        <v>16.727833390000001</v>
      </c>
      <c r="X32" s="374">
        <v>15.582495845</v>
      </c>
      <c r="Y32" s="374">
        <v>14.869710427999999</v>
      </c>
      <c r="Z32" s="374">
        <v>15.057808309</v>
      </c>
      <c r="AA32" s="374">
        <v>15.343494918999999</v>
      </c>
      <c r="AB32" s="374">
        <v>14.429897285999999</v>
      </c>
      <c r="AC32" s="374">
        <v>14.572028916000001</v>
      </c>
      <c r="AD32" s="374">
        <v>14.300528694</v>
      </c>
      <c r="AE32" s="374">
        <v>14.374095267</v>
      </c>
      <c r="AF32" s="374">
        <v>15.704989661000001</v>
      </c>
      <c r="AG32" s="374">
        <v>16.333999515999999</v>
      </c>
      <c r="AH32" s="374">
        <v>16.060496646000001</v>
      </c>
      <c r="AI32" s="374">
        <v>16.562303104000001</v>
      </c>
      <c r="AJ32" s="374">
        <v>15.606576871</v>
      </c>
      <c r="AK32" s="374">
        <v>15.471247502000001</v>
      </c>
      <c r="AL32" s="374">
        <v>14.484219179</v>
      </c>
      <c r="AM32" s="374">
        <v>14.804285022</v>
      </c>
      <c r="AN32" s="374">
        <v>15.222014446999999</v>
      </c>
      <c r="AO32" s="374">
        <v>14.937490929000001</v>
      </c>
      <c r="AP32" s="374">
        <v>15.046429096000001</v>
      </c>
      <c r="AQ32" s="374">
        <v>15.224977561999999</v>
      </c>
      <c r="AR32" s="374">
        <v>16.255302659000002</v>
      </c>
      <c r="AS32" s="374">
        <v>16.754234901</v>
      </c>
      <c r="AT32" s="374">
        <v>16.626214057999999</v>
      </c>
      <c r="AU32" s="374">
        <v>16.835859847999998</v>
      </c>
      <c r="AV32" s="374">
        <v>15.734547189000001</v>
      </c>
      <c r="AW32" s="374">
        <v>15.286862300999999</v>
      </c>
      <c r="AX32" s="374">
        <v>15.712919597000001</v>
      </c>
      <c r="AY32" s="816">
        <v>16.539698005999998</v>
      </c>
      <c r="AZ32" s="816">
        <v>17.102454538</v>
      </c>
      <c r="BA32" s="816">
        <v>16.86</v>
      </c>
      <c r="BB32" s="816">
        <v>16.239999999999998</v>
      </c>
      <c r="BC32" s="816">
        <v>16.24596</v>
      </c>
      <c r="BD32" s="816">
        <v>17.300799999999999</v>
      </c>
      <c r="BE32" s="300">
        <v>17.843</v>
      </c>
      <c r="BF32" s="300">
        <v>17.720849999999999</v>
      </c>
      <c r="BG32" s="300">
        <v>17.99738</v>
      </c>
      <c r="BH32" s="300">
        <v>16.753440000000001</v>
      </c>
      <c r="BI32" s="300">
        <v>16.21716</v>
      </c>
      <c r="BJ32" s="300">
        <v>16.514939999999999</v>
      </c>
      <c r="BK32" s="300">
        <v>17.24503</v>
      </c>
      <c r="BL32" s="300">
        <v>17.71688</v>
      </c>
      <c r="BM32" s="300">
        <v>17.523</v>
      </c>
      <c r="BN32" s="300">
        <v>16.865600000000001</v>
      </c>
      <c r="BO32" s="300">
        <v>16.895810000000001</v>
      </c>
      <c r="BP32" s="300">
        <v>17.885929999999998</v>
      </c>
      <c r="BQ32" s="300">
        <v>18.371680000000001</v>
      </c>
      <c r="BR32" s="300">
        <v>18.1204</v>
      </c>
      <c r="BS32" s="300">
        <v>18.35866</v>
      </c>
      <c r="BT32" s="300">
        <v>17.073270000000001</v>
      </c>
      <c r="BU32" s="300">
        <v>16.48517</v>
      </c>
      <c r="BV32" s="300">
        <v>16.80904</v>
      </c>
    </row>
    <row r="33" spans="1:74" ht="11.05" customHeight="1" x14ac:dyDescent="0.2">
      <c r="A33" s="479" t="s">
        <v>1035</v>
      </c>
      <c r="B33" s="684" t="s">
        <v>961</v>
      </c>
      <c r="C33" s="374">
        <v>10.071852163999999</v>
      </c>
      <c r="D33" s="374">
        <v>10.441721533000001</v>
      </c>
      <c r="E33" s="374">
        <v>10.650154339</v>
      </c>
      <c r="F33" s="374">
        <v>10.611072209</v>
      </c>
      <c r="G33" s="374">
        <v>10.743413986</v>
      </c>
      <c r="H33" s="374">
        <v>10.700115452</v>
      </c>
      <c r="I33" s="374">
        <v>10.546718293</v>
      </c>
      <c r="J33" s="374">
        <v>10.647080955</v>
      </c>
      <c r="K33" s="374">
        <v>10.810234884</v>
      </c>
      <c r="L33" s="374">
        <v>10.961536927999999</v>
      </c>
      <c r="M33" s="374">
        <v>11.072919125</v>
      </c>
      <c r="N33" s="374">
        <v>10.70341103</v>
      </c>
      <c r="O33" s="374">
        <v>10.680457487</v>
      </c>
      <c r="P33" s="374">
        <v>11.135856055</v>
      </c>
      <c r="Q33" s="374">
        <v>11.071990433</v>
      </c>
      <c r="R33" s="374">
        <v>11.424174676</v>
      </c>
      <c r="S33" s="374">
        <v>11.703033331</v>
      </c>
      <c r="T33" s="374">
        <v>11.965536341</v>
      </c>
      <c r="U33" s="374">
        <v>11.928929661</v>
      </c>
      <c r="V33" s="374">
        <v>11.992981176000001</v>
      </c>
      <c r="W33" s="374">
        <v>11.976270777</v>
      </c>
      <c r="X33" s="374">
        <v>11.993845042</v>
      </c>
      <c r="Y33" s="374">
        <v>11.653678414</v>
      </c>
      <c r="Z33" s="374">
        <v>11.627800611</v>
      </c>
      <c r="AA33" s="374">
        <v>12.039194037</v>
      </c>
      <c r="AB33" s="374">
        <v>11.964351702</v>
      </c>
      <c r="AC33" s="374">
        <v>11.950278221</v>
      </c>
      <c r="AD33" s="374">
        <v>11.998927279</v>
      </c>
      <c r="AE33" s="374">
        <v>12.112541707</v>
      </c>
      <c r="AF33" s="374">
        <v>11.997114499</v>
      </c>
      <c r="AG33" s="374">
        <v>11.821864011000001</v>
      </c>
      <c r="AH33" s="374">
        <v>11.960518705</v>
      </c>
      <c r="AI33" s="374">
        <v>11.900235768</v>
      </c>
      <c r="AJ33" s="374">
        <v>11.939387893999999</v>
      </c>
      <c r="AK33" s="374">
        <v>11.934079978</v>
      </c>
      <c r="AL33" s="374">
        <v>11.655662356000001</v>
      </c>
      <c r="AM33" s="374">
        <v>11.893745603999999</v>
      </c>
      <c r="AN33" s="374">
        <v>12.137485992</v>
      </c>
      <c r="AO33" s="374">
        <v>12.054437439000001</v>
      </c>
      <c r="AP33" s="374">
        <v>12.115109961</v>
      </c>
      <c r="AQ33" s="374">
        <v>12.357265484999999</v>
      </c>
      <c r="AR33" s="374">
        <v>12.347547752000001</v>
      </c>
      <c r="AS33" s="374">
        <v>12.331858095999999</v>
      </c>
      <c r="AT33" s="374">
        <v>12.260629549000001</v>
      </c>
      <c r="AU33" s="374">
        <v>12.42640261</v>
      </c>
      <c r="AV33" s="374">
        <v>12.196199715000001</v>
      </c>
      <c r="AW33" s="374">
        <v>11.981609302000001</v>
      </c>
      <c r="AX33" s="374">
        <v>11.903296657</v>
      </c>
      <c r="AY33" s="816">
        <v>12.100362913</v>
      </c>
      <c r="AZ33" s="816">
        <v>12.697033613</v>
      </c>
      <c r="BA33" s="816">
        <v>12.96</v>
      </c>
      <c r="BB33" s="816">
        <v>12.82</v>
      </c>
      <c r="BC33" s="816">
        <v>12.908860000000001</v>
      </c>
      <c r="BD33" s="816">
        <v>12.843249999999999</v>
      </c>
      <c r="BE33" s="300">
        <v>12.75586</v>
      </c>
      <c r="BF33" s="300">
        <v>12.697760000000001</v>
      </c>
      <c r="BG33" s="300">
        <v>12.89481</v>
      </c>
      <c r="BH33" s="300">
        <v>12.652139999999999</v>
      </c>
      <c r="BI33" s="300">
        <v>12.44211</v>
      </c>
      <c r="BJ33" s="300">
        <v>12.362679999999999</v>
      </c>
      <c r="BK33" s="300">
        <v>12.534179999999999</v>
      </c>
      <c r="BL33" s="300">
        <v>13.16198</v>
      </c>
      <c r="BM33" s="300">
        <v>13.31221</v>
      </c>
      <c r="BN33" s="300">
        <v>13.19595</v>
      </c>
      <c r="BO33" s="300">
        <v>13.18688</v>
      </c>
      <c r="BP33" s="300">
        <v>13.097720000000001</v>
      </c>
      <c r="BQ33" s="300">
        <v>13.017469999999999</v>
      </c>
      <c r="BR33" s="300">
        <v>12.93586</v>
      </c>
      <c r="BS33" s="300">
        <v>13.126620000000001</v>
      </c>
      <c r="BT33" s="300">
        <v>12.871600000000001</v>
      </c>
      <c r="BU33" s="300">
        <v>12.63729</v>
      </c>
      <c r="BV33" s="300">
        <v>12.546580000000001</v>
      </c>
    </row>
    <row r="34" spans="1:74" ht="11.05" customHeight="1" x14ac:dyDescent="0.2">
      <c r="A34" s="479" t="s">
        <v>1036</v>
      </c>
      <c r="B34" s="684" t="s">
        <v>963</v>
      </c>
      <c r="C34" s="374">
        <v>8.8146654378000004</v>
      </c>
      <c r="D34" s="374">
        <v>9.2285350351000002</v>
      </c>
      <c r="E34" s="374">
        <v>9.2636025590000006</v>
      </c>
      <c r="F34" s="374">
        <v>9.4924240382999994</v>
      </c>
      <c r="G34" s="374">
        <v>9.8946724809000006</v>
      </c>
      <c r="H34" s="374">
        <v>11.032551765999999</v>
      </c>
      <c r="I34" s="374">
        <v>10.934082799</v>
      </c>
      <c r="J34" s="374">
        <v>10.851788687999999</v>
      </c>
      <c r="K34" s="374">
        <v>10.699040886000001</v>
      </c>
      <c r="L34" s="374">
        <v>9.7224262649999993</v>
      </c>
      <c r="M34" s="374">
        <v>9.7283710587000005</v>
      </c>
      <c r="N34" s="374">
        <v>9.4137077356999992</v>
      </c>
      <c r="O34" s="374">
        <v>9.4235150620999999</v>
      </c>
      <c r="P34" s="374">
        <v>9.5559915677999996</v>
      </c>
      <c r="Q34" s="374">
        <v>9.7401596336999994</v>
      </c>
      <c r="R34" s="374">
        <v>9.8432326455000005</v>
      </c>
      <c r="S34" s="374">
        <v>10.295449852000001</v>
      </c>
      <c r="T34" s="374">
        <v>11.482830742999999</v>
      </c>
      <c r="U34" s="374">
        <v>11.61598511</v>
      </c>
      <c r="V34" s="374">
        <v>11.674528905000001</v>
      </c>
      <c r="W34" s="374">
        <v>10.974541672999999</v>
      </c>
      <c r="X34" s="374">
        <v>10.368467434999999</v>
      </c>
      <c r="Y34" s="374">
        <v>10.145949830999999</v>
      </c>
      <c r="Z34" s="374">
        <v>9.6844366063000002</v>
      </c>
      <c r="AA34" s="374">
        <v>9.5890062988999993</v>
      </c>
      <c r="AB34" s="374">
        <v>9.8853898828000002</v>
      </c>
      <c r="AC34" s="374">
        <v>9.8736878921999995</v>
      </c>
      <c r="AD34" s="374">
        <v>9.9025238315999999</v>
      </c>
      <c r="AE34" s="374">
        <v>10.178676389</v>
      </c>
      <c r="AF34" s="374">
        <v>11.142077671999999</v>
      </c>
      <c r="AG34" s="374">
        <v>11.239412336999999</v>
      </c>
      <c r="AH34" s="374">
        <v>11.254107779</v>
      </c>
      <c r="AI34" s="374">
        <v>11.080365166</v>
      </c>
      <c r="AJ34" s="374">
        <v>9.9939569892000009</v>
      </c>
      <c r="AK34" s="374">
        <v>9.7193367381000009</v>
      </c>
      <c r="AL34" s="374">
        <v>9.4695268067999994</v>
      </c>
      <c r="AM34" s="374">
        <v>9.5786414606000001</v>
      </c>
      <c r="AN34" s="374">
        <v>9.8808927751999995</v>
      </c>
      <c r="AO34" s="374">
        <v>9.9570192100000003</v>
      </c>
      <c r="AP34" s="374">
        <v>9.8219499564999992</v>
      </c>
      <c r="AQ34" s="374">
        <v>9.9315322335000005</v>
      </c>
      <c r="AR34" s="374">
        <v>11.251970978999999</v>
      </c>
      <c r="AS34" s="374">
        <v>11.461950709</v>
      </c>
      <c r="AT34" s="374">
        <v>11.366666769</v>
      </c>
      <c r="AU34" s="374">
        <v>11.038009655</v>
      </c>
      <c r="AV34" s="374">
        <v>9.9345562985000004</v>
      </c>
      <c r="AW34" s="374">
        <v>9.7988991788999993</v>
      </c>
      <c r="AX34" s="374">
        <v>9.6848196965</v>
      </c>
      <c r="AY34" s="816">
        <v>9.7423120367999996</v>
      </c>
      <c r="AZ34" s="816">
        <v>9.8356698089000005</v>
      </c>
      <c r="BA34" s="816">
        <v>9.99</v>
      </c>
      <c r="BB34" s="816">
        <v>9.74</v>
      </c>
      <c r="BC34" s="816">
        <v>10.05494</v>
      </c>
      <c r="BD34" s="816">
        <v>11.49676</v>
      </c>
      <c r="BE34" s="300">
        <v>11.761889999999999</v>
      </c>
      <c r="BF34" s="300">
        <v>11.697839999999999</v>
      </c>
      <c r="BG34" s="300">
        <v>11.418200000000001</v>
      </c>
      <c r="BH34" s="300">
        <v>10.236829999999999</v>
      </c>
      <c r="BI34" s="300">
        <v>10.03581</v>
      </c>
      <c r="BJ34" s="300">
        <v>9.8691569999999995</v>
      </c>
      <c r="BK34" s="300">
        <v>9.9109400000000001</v>
      </c>
      <c r="BL34" s="300">
        <v>9.9380729999999993</v>
      </c>
      <c r="BM34" s="300">
        <v>10.068569999999999</v>
      </c>
      <c r="BN34" s="300">
        <v>9.8400459999999992</v>
      </c>
      <c r="BO34" s="300">
        <v>10.15733</v>
      </c>
      <c r="BP34" s="300">
        <v>11.622640000000001</v>
      </c>
      <c r="BQ34" s="300">
        <v>11.890459999999999</v>
      </c>
      <c r="BR34" s="300">
        <v>11.829980000000001</v>
      </c>
      <c r="BS34" s="300">
        <v>11.552720000000001</v>
      </c>
      <c r="BT34" s="300">
        <v>10.364240000000001</v>
      </c>
      <c r="BU34" s="300">
        <v>10.173870000000001</v>
      </c>
      <c r="BV34" s="300">
        <v>10.03421</v>
      </c>
    </row>
    <row r="35" spans="1:74" ht="11.05" customHeight="1" x14ac:dyDescent="0.2">
      <c r="A35" s="479" t="s">
        <v>1037</v>
      </c>
      <c r="B35" s="684" t="s">
        <v>965</v>
      </c>
      <c r="C35" s="374">
        <v>8.8940953785999994</v>
      </c>
      <c r="D35" s="374">
        <v>9.4708853160000004</v>
      </c>
      <c r="E35" s="374">
        <v>9.3120002640999999</v>
      </c>
      <c r="F35" s="374">
        <v>8.8619834751000006</v>
      </c>
      <c r="G35" s="374">
        <v>9.1453637235999992</v>
      </c>
      <c r="H35" s="374">
        <v>9.2973983406999992</v>
      </c>
      <c r="I35" s="374">
        <v>9.3415821034000004</v>
      </c>
      <c r="J35" s="374">
        <v>9.4440240403000004</v>
      </c>
      <c r="K35" s="374">
        <v>9.5628918608000006</v>
      </c>
      <c r="L35" s="374">
        <v>9.7716382445000001</v>
      </c>
      <c r="M35" s="374">
        <v>9.9482134148999997</v>
      </c>
      <c r="N35" s="374">
        <v>9.9018124758999999</v>
      </c>
      <c r="O35" s="374">
        <v>9.8881265631000002</v>
      </c>
      <c r="P35" s="374">
        <v>10.270259912</v>
      </c>
      <c r="Q35" s="374">
        <v>10.271440205999999</v>
      </c>
      <c r="R35" s="374">
        <v>10.217719263999999</v>
      </c>
      <c r="S35" s="374">
        <v>10.750687138</v>
      </c>
      <c r="T35" s="374">
        <v>11.031799016000001</v>
      </c>
      <c r="U35" s="374">
        <v>11.205812179</v>
      </c>
      <c r="V35" s="374">
        <v>11.412025117000001</v>
      </c>
      <c r="W35" s="374">
        <v>11.350068062</v>
      </c>
      <c r="X35" s="374">
        <v>11.179218843999999</v>
      </c>
      <c r="Y35" s="374">
        <v>10.889618198999999</v>
      </c>
      <c r="Z35" s="374">
        <v>11.056902314</v>
      </c>
      <c r="AA35" s="374">
        <v>11.350165837</v>
      </c>
      <c r="AB35" s="374">
        <v>11.200616926</v>
      </c>
      <c r="AC35" s="374">
        <v>10.785084506</v>
      </c>
      <c r="AD35" s="374">
        <v>10.872711933</v>
      </c>
      <c r="AE35" s="374">
        <v>10.662792607</v>
      </c>
      <c r="AF35" s="374">
        <v>10.704602111</v>
      </c>
      <c r="AG35" s="374">
        <v>10.701186833</v>
      </c>
      <c r="AH35" s="374">
        <v>10.639912733999999</v>
      </c>
      <c r="AI35" s="374">
        <v>10.718441343</v>
      </c>
      <c r="AJ35" s="374">
        <v>10.861849027</v>
      </c>
      <c r="AK35" s="374">
        <v>10.742239407</v>
      </c>
      <c r="AL35" s="374">
        <v>10.79631955</v>
      </c>
      <c r="AM35" s="374">
        <v>11.118456739000001</v>
      </c>
      <c r="AN35" s="374">
        <v>11.051982553</v>
      </c>
      <c r="AO35" s="374">
        <v>10.833988075000001</v>
      </c>
      <c r="AP35" s="374">
        <v>10.836633085000001</v>
      </c>
      <c r="AQ35" s="374">
        <v>10.505291129</v>
      </c>
      <c r="AR35" s="374">
        <v>10.764888274</v>
      </c>
      <c r="AS35" s="374">
        <v>10.731410264999999</v>
      </c>
      <c r="AT35" s="374">
        <v>10.605034303</v>
      </c>
      <c r="AU35" s="374">
        <v>10.671789224999999</v>
      </c>
      <c r="AV35" s="374">
        <v>10.861320717</v>
      </c>
      <c r="AW35" s="374">
        <v>10.774135515999999</v>
      </c>
      <c r="AX35" s="374">
        <v>11.043419762999999</v>
      </c>
      <c r="AY35" s="816">
        <v>11.111375657</v>
      </c>
      <c r="AZ35" s="816">
        <v>11.257971399000001</v>
      </c>
      <c r="BA35" s="816">
        <v>11.32</v>
      </c>
      <c r="BB35" s="816">
        <v>11.17</v>
      </c>
      <c r="BC35" s="816">
        <v>10.816879999999999</v>
      </c>
      <c r="BD35" s="816">
        <v>11.16681</v>
      </c>
      <c r="BE35" s="300">
        <v>11.26139</v>
      </c>
      <c r="BF35" s="300">
        <v>11.10923</v>
      </c>
      <c r="BG35" s="300">
        <v>11.20838</v>
      </c>
      <c r="BH35" s="300">
        <v>11.451549999999999</v>
      </c>
      <c r="BI35" s="300">
        <v>11.37271</v>
      </c>
      <c r="BJ35" s="300">
        <v>11.599320000000001</v>
      </c>
      <c r="BK35" s="300">
        <v>11.617889999999999</v>
      </c>
      <c r="BL35" s="300">
        <v>11.68928</v>
      </c>
      <c r="BM35" s="300">
        <v>11.76294</v>
      </c>
      <c r="BN35" s="300">
        <v>11.60764</v>
      </c>
      <c r="BO35" s="300">
        <v>11.23503</v>
      </c>
      <c r="BP35" s="300">
        <v>11.59394</v>
      </c>
      <c r="BQ35" s="300">
        <v>11.68488</v>
      </c>
      <c r="BR35" s="300">
        <v>11.51807</v>
      </c>
      <c r="BS35" s="300">
        <v>11.528980000000001</v>
      </c>
      <c r="BT35" s="300">
        <v>11.730449999999999</v>
      </c>
      <c r="BU35" s="300">
        <v>11.62124</v>
      </c>
      <c r="BV35" s="300">
        <v>11.892060000000001</v>
      </c>
    </row>
    <row r="36" spans="1:74" ht="11.05" customHeight="1" x14ac:dyDescent="0.2">
      <c r="A36" s="479" t="s">
        <v>1038</v>
      </c>
      <c r="B36" s="684" t="s">
        <v>967</v>
      </c>
      <c r="C36" s="374">
        <v>10.610770075</v>
      </c>
      <c r="D36" s="374">
        <v>10.979192331</v>
      </c>
      <c r="E36" s="374">
        <v>11.011848493</v>
      </c>
      <c r="F36" s="374">
        <v>11.139905389999999</v>
      </c>
      <c r="G36" s="374">
        <v>11.09630499</v>
      </c>
      <c r="H36" s="374">
        <v>11.135353426</v>
      </c>
      <c r="I36" s="374">
        <v>11.121738701</v>
      </c>
      <c r="J36" s="374">
        <v>11.110717748000001</v>
      </c>
      <c r="K36" s="374">
        <v>11.209909917999999</v>
      </c>
      <c r="L36" s="374">
        <v>11.193777239999999</v>
      </c>
      <c r="M36" s="374">
        <v>11.500644486000001</v>
      </c>
      <c r="N36" s="374">
        <v>10.727609742</v>
      </c>
      <c r="O36" s="374">
        <v>11.473170451</v>
      </c>
      <c r="P36" s="374">
        <v>11.435938083</v>
      </c>
      <c r="Q36" s="374">
        <v>11.57340338</v>
      </c>
      <c r="R36" s="374">
        <v>11.721514609</v>
      </c>
      <c r="S36" s="374">
        <v>11.854674470000001</v>
      </c>
      <c r="T36" s="374">
        <v>12.339188286000001</v>
      </c>
      <c r="U36" s="374">
        <v>12.542936104000001</v>
      </c>
      <c r="V36" s="374">
        <v>13.08144892</v>
      </c>
      <c r="W36" s="374">
        <v>12.788700690000001</v>
      </c>
      <c r="X36" s="374">
        <v>12.489835169999999</v>
      </c>
      <c r="Y36" s="374">
        <v>12.576025229000001</v>
      </c>
      <c r="Z36" s="374">
        <v>12.071847363</v>
      </c>
      <c r="AA36" s="374">
        <v>12.479850966000001</v>
      </c>
      <c r="AB36" s="374">
        <v>12.817001411</v>
      </c>
      <c r="AC36" s="374">
        <v>12.188060038</v>
      </c>
      <c r="AD36" s="374">
        <v>11.898159419000001</v>
      </c>
      <c r="AE36" s="374">
        <v>11.952288547</v>
      </c>
      <c r="AF36" s="374">
        <v>12.21190284</v>
      </c>
      <c r="AG36" s="374">
        <v>12.113543934000001</v>
      </c>
      <c r="AH36" s="374">
        <v>11.943364408000001</v>
      </c>
      <c r="AI36" s="374">
        <v>11.971563123999999</v>
      </c>
      <c r="AJ36" s="374">
        <v>11.968653259</v>
      </c>
      <c r="AK36" s="374">
        <v>12.008618718999999</v>
      </c>
      <c r="AL36" s="374">
        <v>12.139885515</v>
      </c>
      <c r="AM36" s="374">
        <v>12.104058382</v>
      </c>
      <c r="AN36" s="374">
        <v>12.397429616</v>
      </c>
      <c r="AO36" s="374">
        <v>12.710902709000001</v>
      </c>
      <c r="AP36" s="374">
        <v>12.446617272999999</v>
      </c>
      <c r="AQ36" s="374">
        <v>11.929075755</v>
      </c>
      <c r="AR36" s="374">
        <v>12.414496551999999</v>
      </c>
      <c r="AS36" s="374">
        <v>12.190469234</v>
      </c>
      <c r="AT36" s="374">
        <v>12.247640198999999</v>
      </c>
      <c r="AU36" s="374">
        <v>12.350925199000001</v>
      </c>
      <c r="AV36" s="374">
        <v>12.326874067</v>
      </c>
      <c r="AW36" s="374">
        <v>12.679640403000001</v>
      </c>
      <c r="AX36" s="374">
        <v>12.751258481000001</v>
      </c>
      <c r="AY36" s="816">
        <v>12.75961624</v>
      </c>
      <c r="AZ36" s="816">
        <v>13.016037653</v>
      </c>
      <c r="BA36" s="816">
        <v>13.53</v>
      </c>
      <c r="BB36" s="816">
        <v>13.31</v>
      </c>
      <c r="BC36" s="816">
        <v>12.79748</v>
      </c>
      <c r="BD36" s="816">
        <v>13.319900000000001</v>
      </c>
      <c r="BE36" s="300">
        <v>13.053509999999999</v>
      </c>
      <c r="BF36" s="300">
        <v>13.058770000000001</v>
      </c>
      <c r="BG36" s="300">
        <v>13.12387</v>
      </c>
      <c r="BH36" s="300">
        <v>13.08248</v>
      </c>
      <c r="BI36" s="300">
        <v>13.376939999999999</v>
      </c>
      <c r="BJ36" s="300">
        <v>13.35406</v>
      </c>
      <c r="BK36" s="300">
        <v>13.33784</v>
      </c>
      <c r="BL36" s="300">
        <v>13.454000000000001</v>
      </c>
      <c r="BM36" s="300">
        <v>13.94411</v>
      </c>
      <c r="BN36" s="300">
        <v>13.700979999999999</v>
      </c>
      <c r="BO36" s="300">
        <v>13.14288</v>
      </c>
      <c r="BP36" s="300">
        <v>13.62749</v>
      </c>
      <c r="BQ36" s="300">
        <v>13.31343</v>
      </c>
      <c r="BR36" s="300">
        <v>13.295260000000001</v>
      </c>
      <c r="BS36" s="300">
        <v>13.36722</v>
      </c>
      <c r="BT36" s="300">
        <v>13.3195</v>
      </c>
      <c r="BU36" s="300">
        <v>13.61262</v>
      </c>
      <c r="BV36" s="300">
        <v>13.624790000000001</v>
      </c>
    </row>
    <row r="37" spans="1:74" ht="11.05" customHeight="1" x14ac:dyDescent="0.2">
      <c r="A37" s="479" t="s">
        <v>1039</v>
      </c>
      <c r="B37" s="684" t="s">
        <v>969</v>
      </c>
      <c r="C37" s="374">
        <v>7.7850857923000003</v>
      </c>
      <c r="D37" s="374">
        <v>12.576745751000001</v>
      </c>
      <c r="E37" s="374">
        <v>10.003637166000001</v>
      </c>
      <c r="F37" s="374">
        <v>10.061004777000001</v>
      </c>
      <c r="G37" s="374">
        <v>8.6596492753999996</v>
      </c>
      <c r="H37" s="374">
        <v>8.0886350284000006</v>
      </c>
      <c r="I37" s="374">
        <v>8.3867120431999993</v>
      </c>
      <c r="J37" s="374">
        <v>8.4736512058999995</v>
      </c>
      <c r="K37" s="374">
        <v>8.5798132055000007</v>
      </c>
      <c r="L37" s="374">
        <v>8.6283541289999999</v>
      </c>
      <c r="M37" s="374">
        <v>8.7280728789000008</v>
      </c>
      <c r="N37" s="374">
        <v>8.4235019470000001</v>
      </c>
      <c r="O37" s="374">
        <v>8.291551535</v>
      </c>
      <c r="P37" s="374">
        <v>8.6555377532000009</v>
      </c>
      <c r="Q37" s="374">
        <v>8.6758032186000005</v>
      </c>
      <c r="R37" s="374">
        <v>8.7320153618000003</v>
      </c>
      <c r="S37" s="374">
        <v>9.5198749698</v>
      </c>
      <c r="T37" s="374">
        <v>10.038643678</v>
      </c>
      <c r="U37" s="374">
        <v>10.338756187</v>
      </c>
      <c r="V37" s="374">
        <v>10.515581811000001</v>
      </c>
      <c r="W37" s="374">
        <v>10.205997890000001</v>
      </c>
      <c r="X37" s="374">
        <v>9.9643920993999995</v>
      </c>
      <c r="Y37" s="374">
        <v>9.4774648100000007</v>
      </c>
      <c r="Z37" s="374">
        <v>9.3523852094999995</v>
      </c>
      <c r="AA37" s="374">
        <v>9.2213372010000008</v>
      </c>
      <c r="AB37" s="374">
        <v>9.4899689563000003</v>
      </c>
      <c r="AC37" s="374">
        <v>9.0433437288</v>
      </c>
      <c r="AD37" s="374">
        <v>8.4654577649</v>
      </c>
      <c r="AE37" s="374">
        <v>8.7392307010000003</v>
      </c>
      <c r="AF37" s="374">
        <v>9.0036208892000005</v>
      </c>
      <c r="AG37" s="374">
        <v>9.1591442770999993</v>
      </c>
      <c r="AH37" s="374">
        <v>9.8385840548000001</v>
      </c>
      <c r="AI37" s="374">
        <v>9.4433382194999993</v>
      </c>
      <c r="AJ37" s="374">
        <v>9.1490674678000001</v>
      </c>
      <c r="AK37" s="374">
        <v>8.8431517432</v>
      </c>
      <c r="AL37" s="374">
        <v>8.8185799496000001</v>
      </c>
      <c r="AM37" s="374">
        <v>9.0048603650000008</v>
      </c>
      <c r="AN37" s="374">
        <v>8.7927464910000008</v>
      </c>
      <c r="AO37" s="374">
        <v>8.8930005448999996</v>
      </c>
      <c r="AP37" s="374">
        <v>8.8385605908000002</v>
      </c>
      <c r="AQ37" s="374">
        <v>8.7553174812000005</v>
      </c>
      <c r="AR37" s="374">
        <v>9.2362877831999999</v>
      </c>
      <c r="AS37" s="374">
        <v>9.3153449026999997</v>
      </c>
      <c r="AT37" s="374">
        <v>9.3087172404</v>
      </c>
      <c r="AU37" s="374">
        <v>9.3015846902000003</v>
      </c>
      <c r="AV37" s="374">
        <v>9.0775105942999996</v>
      </c>
      <c r="AW37" s="374">
        <v>9.0164552810000007</v>
      </c>
      <c r="AX37" s="374">
        <v>9.0678326611000006</v>
      </c>
      <c r="AY37" s="816">
        <v>8.8631872352999999</v>
      </c>
      <c r="AZ37" s="816">
        <v>8.9213475832999993</v>
      </c>
      <c r="BA37" s="816">
        <v>9.2899999999999991</v>
      </c>
      <c r="BB37" s="816">
        <v>9.31</v>
      </c>
      <c r="BC37" s="816">
        <v>9.5788510000000002</v>
      </c>
      <c r="BD37" s="816">
        <v>10.216670000000001</v>
      </c>
      <c r="BE37" s="300">
        <v>10.14218</v>
      </c>
      <c r="BF37" s="300">
        <v>10.00033</v>
      </c>
      <c r="BG37" s="300">
        <v>9.5544630000000002</v>
      </c>
      <c r="BH37" s="300">
        <v>9.0962329999999998</v>
      </c>
      <c r="BI37" s="300">
        <v>9.0514279999999996</v>
      </c>
      <c r="BJ37" s="300">
        <v>9.0733180000000004</v>
      </c>
      <c r="BK37" s="300">
        <v>8.7684569999999997</v>
      </c>
      <c r="BL37" s="300">
        <v>8.5662780000000005</v>
      </c>
      <c r="BM37" s="300">
        <v>9.1923739999999992</v>
      </c>
      <c r="BN37" s="300">
        <v>9.3562530000000006</v>
      </c>
      <c r="BO37" s="300">
        <v>9.5734180000000002</v>
      </c>
      <c r="BP37" s="300">
        <v>10.27571</v>
      </c>
      <c r="BQ37" s="300">
        <v>10.23875</v>
      </c>
      <c r="BR37" s="300">
        <v>10.152699999999999</v>
      </c>
      <c r="BS37" s="300">
        <v>9.6876470000000001</v>
      </c>
      <c r="BT37" s="300">
        <v>9.1639820000000007</v>
      </c>
      <c r="BU37" s="300">
        <v>8.8858779999999999</v>
      </c>
      <c r="BV37" s="300">
        <v>8.7821929999999995</v>
      </c>
    </row>
    <row r="38" spans="1:74" ht="11.05" customHeight="1" x14ac:dyDescent="0.2">
      <c r="A38" s="479" t="s">
        <v>1040</v>
      </c>
      <c r="B38" s="684" t="s">
        <v>788</v>
      </c>
      <c r="C38" s="374">
        <v>8.9262044062000001</v>
      </c>
      <c r="D38" s="374">
        <v>9.2962949814000009</v>
      </c>
      <c r="E38" s="374">
        <v>9.1365204372999997</v>
      </c>
      <c r="F38" s="374">
        <v>9.3481787767999993</v>
      </c>
      <c r="G38" s="374">
        <v>9.6756220711999994</v>
      </c>
      <c r="H38" s="374">
        <v>10.182142289</v>
      </c>
      <c r="I38" s="374">
        <v>10.336252292999999</v>
      </c>
      <c r="J38" s="374">
        <v>10.163908843</v>
      </c>
      <c r="K38" s="374">
        <v>10.151712453</v>
      </c>
      <c r="L38" s="374">
        <v>9.8295012089</v>
      </c>
      <c r="M38" s="374">
        <v>9.5285856101000004</v>
      </c>
      <c r="N38" s="374">
        <v>9.4219738081000006</v>
      </c>
      <c r="O38" s="374">
        <v>9.4591673975999999</v>
      </c>
      <c r="P38" s="374">
        <v>9.6524554037999994</v>
      </c>
      <c r="Q38" s="374">
        <v>9.5612622747000007</v>
      </c>
      <c r="R38" s="374">
        <v>9.9138509458000001</v>
      </c>
      <c r="S38" s="374">
        <v>10.118781483999999</v>
      </c>
      <c r="T38" s="374">
        <v>10.811387726</v>
      </c>
      <c r="U38" s="374">
        <v>11.070915004</v>
      </c>
      <c r="V38" s="374">
        <v>10.97741409</v>
      </c>
      <c r="W38" s="374">
        <v>11.185201531000001</v>
      </c>
      <c r="X38" s="374">
        <v>10.651465173</v>
      </c>
      <c r="Y38" s="374">
        <v>10.455937801999999</v>
      </c>
      <c r="Z38" s="374">
        <v>10.140872127</v>
      </c>
      <c r="AA38" s="374">
        <v>10.282829132</v>
      </c>
      <c r="AB38" s="374">
        <v>10.363442517999999</v>
      </c>
      <c r="AC38" s="374">
        <v>10.359977690999999</v>
      </c>
      <c r="AD38" s="374">
        <v>10.656778975</v>
      </c>
      <c r="AE38" s="374">
        <v>10.925979756</v>
      </c>
      <c r="AF38" s="374">
        <v>11.42861197</v>
      </c>
      <c r="AG38" s="374">
        <v>11.641740476000001</v>
      </c>
      <c r="AH38" s="374">
        <v>11.548110014000001</v>
      </c>
      <c r="AI38" s="374">
        <v>11.549832625000001</v>
      </c>
      <c r="AJ38" s="374">
        <v>10.82803908</v>
      </c>
      <c r="AK38" s="374">
        <v>10.760889153000001</v>
      </c>
      <c r="AL38" s="374">
        <v>10.432939312</v>
      </c>
      <c r="AM38" s="374">
        <v>10.502388447</v>
      </c>
      <c r="AN38" s="374">
        <v>10.513463624</v>
      </c>
      <c r="AO38" s="374">
        <v>10.586442548000001</v>
      </c>
      <c r="AP38" s="374">
        <v>10.821076481</v>
      </c>
      <c r="AQ38" s="374">
        <v>11.097009554</v>
      </c>
      <c r="AR38" s="374">
        <v>11.626437291</v>
      </c>
      <c r="AS38" s="374">
        <v>11.733397407</v>
      </c>
      <c r="AT38" s="374">
        <v>11.367975361999999</v>
      </c>
      <c r="AU38" s="374">
        <v>11.498992669</v>
      </c>
      <c r="AV38" s="374">
        <v>10.850385208000001</v>
      </c>
      <c r="AW38" s="374">
        <v>10.753843163000001</v>
      </c>
      <c r="AX38" s="374">
        <v>10.407747701</v>
      </c>
      <c r="AY38" s="816">
        <v>10.479010354</v>
      </c>
      <c r="AZ38" s="816">
        <v>10.745669725000001</v>
      </c>
      <c r="BA38" s="816">
        <v>10.74</v>
      </c>
      <c r="BB38" s="816">
        <v>10.96</v>
      </c>
      <c r="BC38" s="816">
        <v>11.2925</v>
      </c>
      <c r="BD38" s="816">
        <v>11.96157</v>
      </c>
      <c r="BE38" s="300">
        <v>12.093450000000001</v>
      </c>
      <c r="BF38" s="300">
        <v>11.75141</v>
      </c>
      <c r="BG38" s="300">
        <v>11.9727</v>
      </c>
      <c r="BH38" s="300">
        <v>11.3355</v>
      </c>
      <c r="BI38" s="300">
        <v>11.09211</v>
      </c>
      <c r="BJ38" s="300">
        <v>10.6814</v>
      </c>
      <c r="BK38" s="300">
        <v>10.81396</v>
      </c>
      <c r="BL38" s="300">
        <v>11.06413</v>
      </c>
      <c r="BM38" s="300">
        <v>11.044</v>
      </c>
      <c r="BN38" s="300">
        <v>11.29105</v>
      </c>
      <c r="BO38" s="300">
        <v>11.63453</v>
      </c>
      <c r="BP38" s="300">
        <v>12.255280000000001</v>
      </c>
      <c r="BQ38" s="300">
        <v>12.350619999999999</v>
      </c>
      <c r="BR38" s="300">
        <v>11.96336</v>
      </c>
      <c r="BS38" s="300">
        <v>12.132540000000001</v>
      </c>
      <c r="BT38" s="300">
        <v>11.45232</v>
      </c>
      <c r="BU38" s="300">
        <v>11.30583</v>
      </c>
      <c r="BV38" s="300">
        <v>10.946149999999999</v>
      </c>
    </row>
    <row r="39" spans="1:74" ht="11.05" customHeight="1" x14ac:dyDescent="0.2">
      <c r="A39" s="479" t="s">
        <v>1041</v>
      </c>
      <c r="B39" s="685" t="s">
        <v>790</v>
      </c>
      <c r="C39" s="374">
        <v>14.113069649</v>
      </c>
      <c r="D39" s="374">
        <v>14.589693131000001</v>
      </c>
      <c r="E39" s="374">
        <v>14.557835549</v>
      </c>
      <c r="F39" s="374">
        <v>15.314779383999999</v>
      </c>
      <c r="G39" s="374">
        <v>15.14614877</v>
      </c>
      <c r="H39" s="374">
        <v>17.171424212000002</v>
      </c>
      <c r="I39" s="374">
        <v>17.758570464999998</v>
      </c>
      <c r="J39" s="374">
        <v>18.035598104000002</v>
      </c>
      <c r="K39" s="374">
        <v>18.415405014000001</v>
      </c>
      <c r="L39" s="374">
        <v>17.414490312000002</v>
      </c>
      <c r="M39" s="374">
        <v>15.176191551000001</v>
      </c>
      <c r="N39" s="374">
        <v>15.547235239000001</v>
      </c>
      <c r="O39" s="374">
        <v>15.604853351999999</v>
      </c>
      <c r="P39" s="374">
        <v>16.215276934999999</v>
      </c>
      <c r="Q39" s="374">
        <v>16.550589485</v>
      </c>
      <c r="R39" s="374">
        <v>17.599706805</v>
      </c>
      <c r="S39" s="374">
        <v>16.81739674</v>
      </c>
      <c r="T39" s="374">
        <v>18.931892635000001</v>
      </c>
      <c r="U39" s="374">
        <v>19.917856857</v>
      </c>
      <c r="V39" s="374">
        <v>20.684563583999999</v>
      </c>
      <c r="W39" s="374">
        <v>20.418603815000001</v>
      </c>
      <c r="X39" s="374">
        <v>19.332461085999999</v>
      </c>
      <c r="Y39" s="374">
        <v>17.884993199</v>
      </c>
      <c r="Z39" s="374">
        <v>17.365032397</v>
      </c>
      <c r="AA39" s="374">
        <v>17.835271467999998</v>
      </c>
      <c r="AB39" s="374">
        <v>17.398813296</v>
      </c>
      <c r="AC39" s="374">
        <v>17.830360937999998</v>
      </c>
      <c r="AD39" s="374">
        <v>17.15883036</v>
      </c>
      <c r="AE39" s="374">
        <v>17.981083484999999</v>
      </c>
      <c r="AF39" s="374">
        <v>19.659091128</v>
      </c>
      <c r="AG39" s="374">
        <v>21.538617336000002</v>
      </c>
      <c r="AH39" s="374">
        <v>22.503528222</v>
      </c>
      <c r="AI39" s="374">
        <v>22.192554941000001</v>
      </c>
      <c r="AJ39" s="374">
        <v>20.400911334</v>
      </c>
      <c r="AK39" s="374">
        <v>18.812066469000001</v>
      </c>
      <c r="AL39" s="374">
        <v>18.234753079000001</v>
      </c>
      <c r="AM39" s="374">
        <v>18.671502708999999</v>
      </c>
      <c r="AN39" s="374">
        <v>19.155505245000001</v>
      </c>
      <c r="AO39" s="374">
        <v>19.283260825999999</v>
      </c>
      <c r="AP39" s="374">
        <v>18.770313769000001</v>
      </c>
      <c r="AQ39" s="374">
        <v>19.476749644000002</v>
      </c>
      <c r="AR39" s="374">
        <v>21.330007119000001</v>
      </c>
      <c r="AS39" s="374">
        <v>24.323325899</v>
      </c>
      <c r="AT39" s="374">
        <v>23.492813478999999</v>
      </c>
      <c r="AU39" s="374">
        <v>23.533437161999998</v>
      </c>
      <c r="AV39" s="374">
        <v>22.733929184000001</v>
      </c>
      <c r="AW39" s="374">
        <v>15.722596819</v>
      </c>
      <c r="AX39" s="374">
        <v>18.938893974999999</v>
      </c>
      <c r="AY39" s="816">
        <v>19.265051278000001</v>
      </c>
      <c r="AZ39" s="816">
        <v>19.377537411999999</v>
      </c>
      <c r="BA39" s="816">
        <v>19.600000000000001</v>
      </c>
      <c r="BB39" s="816">
        <v>19.98</v>
      </c>
      <c r="BC39" s="816">
        <v>20.225269999999998</v>
      </c>
      <c r="BD39" s="816">
        <v>21.782900000000001</v>
      </c>
      <c r="BE39" s="300">
        <v>24.565049999999999</v>
      </c>
      <c r="BF39" s="300">
        <v>23.69153</v>
      </c>
      <c r="BG39" s="300">
        <v>23.73452</v>
      </c>
      <c r="BH39" s="300">
        <v>22.904679999999999</v>
      </c>
      <c r="BI39" s="300">
        <v>15.863519999999999</v>
      </c>
      <c r="BJ39" s="300">
        <v>19.191659999999999</v>
      </c>
      <c r="BK39" s="300">
        <v>19.53668</v>
      </c>
      <c r="BL39" s="300">
        <v>19.73038</v>
      </c>
      <c r="BM39" s="300">
        <v>20.011869999999998</v>
      </c>
      <c r="BN39" s="300">
        <v>20.471579999999999</v>
      </c>
      <c r="BO39" s="300">
        <v>20.762879999999999</v>
      </c>
      <c r="BP39" s="300">
        <v>22.43918</v>
      </c>
      <c r="BQ39" s="300">
        <v>25.385280000000002</v>
      </c>
      <c r="BR39" s="300">
        <v>24.551210000000001</v>
      </c>
      <c r="BS39" s="300">
        <v>24.651230000000002</v>
      </c>
      <c r="BT39" s="300">
        <v>23.859439999999999</v>
      </c>
      <c r="BU39" s="300">
        <v>16.563230000000001</v>
      </c>
      <c r="BV39" s="300">
        <v>20.07123</v>
      </c>
    </row>
    <row r="40" spans="1:74" ht="11.05" customHeight="1" x14ac:dyDescent="0.2">
      <c r="A40" s="479"/>
      <c r="B40" s="480"/>
      <c r="C40" s="374"/>
      <c r="D40" s="374"/>
      <c r="E40" s="374"/>
      <c r="F40" s="374"/>
      <c r="G40" s="374"/>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374"/>
      <c r="AS40" s="374"/>
      <c r="AT40" s="374"/>
      <c r="AU40" s="374"/>
      <c r="AV40" s="374"/>
      <c r="AW40" s="374"/>
      <c r="AX40" s="374"/>
      <c r="AY40" s="816"/>
      <c r="AZ40" s="816"/>
      <c r="BA40" s="816"/>
      <c r="BB40" s="816"/>
      <c r="BC40" s="816"/>
      <c r="BD40" s="816"/>
      <c r="BE40" s="300"/>
      <c r="BF40" s="300"/>
      <c r="BG40" s="300"/>
      <c r="BH40" s="300"/>
      <c r="BI40" s="300"/>
      <c r="BJ40" s="300"/>
      <c r="BK40" s="300"/>
      <c r="BL40" s="300"/>
      <c r="BM40" s="300"/>
      <c r="BN40" s="300"/>
      <c r="BO40" s="300"/>
      <c r="BP40" s="300"/>
      <c r="BQ40" s="300"/>
      <c r="BR40" s="300"/>
      <c r="BS40" s="300"/>
      <c r="BT40" s="300"/>
      <c r="BU40" s="300"/>
      <c r="BV40" s="300"/>
    </row>
    <row r="41" spans="1:74" ht="11.05" customHeight="1" x14ac:dyDescent="0.2">
      <c r="A41" s="479"/>
      <c r="B41" s="44" t="s">
        <v>885</v>
      </c>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c r="AU41" s="411"/>
      <c r="AV41" s="411"/>
      <c r="AW41" s="411"/>
      <c r="AX41" s="411"/>
      <c r="AY41" s="865"/>
      <c r="AZ41" s="865"/>
      <c r="BA41" s="865"/>
      <c r="BB41" s="865"/>
      <c r="BC41" s="865"/>
      <c r="BD41" s="865"/>
      <c r="BE41" s="409"/>
      <c r="BF41" s="409"/>
      <c r="BG41" s="409"/>
      <c r="BH41" s="409"/>
      <c r="BI41" s="409"/>
      <c r="BJ41" s="409"/>
      <c r="BK41" s="409"/>
      <c r="BL41" s="409"/>
      <c r="BM41" s="409"/>
      <c r="BN41" s="409"/>
      <c r="BO41" s="409"/>
      <c r="BP41" s="409"/>
      <c r="BQ41" s="409"/>
      <c r="BR41" s="409"/>
      <c r="BS41" s="409"/>
      <c r="BT41" s="409"/>
      <c r="BU41" s="409"/>
      <c r="BV41" s="409"/>
    </row>
    <row r="42" spans="1:74" s="481" customFormat="1" ht="11.05" customHeight="1" x14ac:dyDescent="0.2">
      <c r="A42" s="479" t="s">
        <v>1042</v>
      </c>
      <c r="B42" s="520" t="s">
        <v>596</v>
      </c>
      <c r="C42" s="374">
        <v>6.32</v>
      </c>
      <c r="D42" s="374">
        <v>7.75</v>
      </c>
      <c r="E42" s="374">
        <v>6.98</v>
      </c>
      <c r="F42" s="374">
        <v>6.7</v>
      </c>
      <c r="G42" s="374">
        <v>6.65</v>
      </c>
      <c r="H42" s="374">
        <v>7.22</v>
      </c>
      <c r="I42" s="374">
        <v>7.42</v>
      </c>
      <c r="J42" s="374">
        <v>7.54</v>
      </c>
      <c r="K42" s="374">
        <v>7.61</v>
      </c>
      <c r="L42" s="374">
        <v>7.44</v>
      </c>
      <c r="M42" s="374">
        <v>7.37</v>
      </c>
      <c r="N42" s="374">
        <v>7.06</v>
      </c>
      <c r="O42" s="374">
        <v>7.19</v>
      </c>
      <c r="P42" s="374">
        <v>7.28</v>
      </c>
      <c r="Q42" s="374">
        <v>7.37</v>
      </c>
      <c r="R42" s="374">
        <v>7.7</v>
      </c>
      <c r="S42" s="374">
        <v>8.25</v>
      </c>
      <c r="T42" s="374">
        <v>8.85</v>
      </c>
      <c r="U42" s="374">
        <v>9.31</v>
      </c>
      <c r="V42" s="374">
        <v>9.3800000000000008</v>
      </c>
      <c r="W42" s="374">
        <v>9.06</v>
      </c>
      <c r="X42" s="374">
        <v>8.4499999999999993</v>
      </c>
      <c r="Y42" s="374">
        <v>8.14</v>
      </c>
      <c r="Z42" s="374">
        <v>8.5</v>
      </c>
      <c r="AA42" s="374">
        <v>8.18</v>
      </c>
      <c r="AB42" s="374">
        <v>8.01</v>
      </c>
      <c r="AC42" s="374">
        <v>7.8</v>
      </c>
      <c r="AD42" s="374">
        <v>7.51</v>
      </c>
      <c r="AE42" s="374">
        <v>7.64</v>
      </c>
      <c r="AF42" s="374">
        <v>8.11</v>
      </c>
      <c r="AG42" s="374">
        <v>8.36</v>
      </c>
      <c r="AH42" s="374">
        <v>8.9</v>
      </c>
      <c r="AI42" s="374">
        <v>8.43</v>
      </c>
      <c r="AJ42" s="374">
        <v>8.01</v>
      </c>
      <c r="AK42" s="374">
        <v>7.79</v>
      </c>
      <c r="AL42" s="374">
        <v>7.61</v>
      </c>
      <c r="AM42" s="374">
        <v>8.1</v>
      </c>
      <c r="AN42" s="374">
        <v>7.8</v>
      </c>
      <c r="AO42" s="374">
        <v>7.71</v>
      </c>
      <c r="AP42" s="374">
        <v>7.79</v>
      </c>
      <c r="AQ42" s="374">
        <v>7.89</v>
      </c>
      <c r="AR42" s="374">
        <v>8.43</v>
      </c>
      <c r="AS42" s="374">
        <v>8.75</v>
      </c>
      <c r="AT42" s="374">
        <v>8.68</v>
      </c>
      <c r="AU42" s="374">
        <v>8.4700000000000006</v>
      </c>
      <c r="AV42" s="374">
        <v>8.15</v>
      </c>
      <c r="AW42" s="374">
        <v>7.87</v>
      </c>
      <c r="AX42" s="374">
        <v>8.01</v>
      </c>
      <c r="AY42" s="816">
        <v>8.32</v>
      </c>
      <c r="AZ42" s="816">
        <v>8.23</v>
      </c>
      <c r="BA42" s="816">
        <v>8.26</v>
      </c>
      <c r="BB42" s="816">
        <v>8.2100000000000009</v>
      </c>
      <c r="BC42" s="816">
        <v>8.1806140000000003</v>
      </c>
      <c r="BD42" s="816">
        <v>8.7300179999999994</v>
      </c>
      <c r="BE42" s="300">
        <v>8.9038120000000003</v>
      </c>
      <c r="BF42" s="300">
        <v>8.8508119999999995</v>
      </c>
      <c r="BG42" s="300">
        <v>8.6048489999999997</v>
      </c>
      <c r="BH42" s="300">
        <v>8.2244829999999993</v>
      </c>
      <c r="BI42" s="300">
        <v>8.1008899999999997</v>
      </c>
      <c r="BJ42" s="300">
        <v>8.3702850000000009</v>
      </c>
      <c r="BK42" s="300">
        <v>8.3926250000000007</v>
      </c>
      <c r="BL42" s="300">
        <v>8.260491</v>
      </c>
      <c r="BM42" s="300">
        <v>8.5039429999999996</v>
      </c>
      <c r="BN42" s="300">
        <v>8.3846469999999993</v>
      </c>
      <c r="BO42" s="300">
        <v>8.154693</v>
      </c>
      <c r="BP42" s="300">
        <v>8.7690359999999998</v>
      </c>
      <c r="BQ42" s="300">
        <v>8.9992239999999999</v>
      </c>
      <c r="BR42" s="300">
        <v>9.0134000000000007</v>
      </c>
      <c r="BS42" s="300">
        <v>8.7275150000000004</v>
      </c>
      <c r="BT42" s="300">
        <v>8.310416</v>
      </c>
      <c r="BU42" s="300">
        <v>8.1676959999999994</v>
      </c>
      <c r="BV42" s="300">
        <v>8.4364930000000005</v>
      </c>
    </row>
    <row r="43" spans="1:74" ht="11.05" customHeight="1" x14ac:dyDescent="0.2">
      <c r="A43" s="479" t="s">
        <v>1043</v>
      </c>
      <c r="B43" s="684" t="s">
        <v>774</v>
      </c>
      <c r="C43" s="374">
        <v>12.422948471</v>
      </c>
      <c r="D43" s="374">
        <v>13.228068444</v>
      </c>
      <c r="E43" s="374">
        <v>12.750089239999999</v>
      </c>
      <c r="F43" s="374">
        <v>11.906142044999999</v>
      </c>
      <c r="G43" s="374">
        <v>12.064642473999999</v>
      </c>
      <c r="H43" s="374">
        <v>12.646033853</v>
      </c>
      <c r="I43" s="374">
        <v>12.856625482</v>
      </c>
      <c r="J43" s="374">
        <v>12.70655597</v>
      </c>
      <c r="K43" s="374">
        <v>13.052499578999999</v>
      </c>
      <c r="L43" s="374">
        <v>13.086565413000001</v>
      </c>
      <c r="M43" s="374">
        <v>13.411839647000001</v>
      </c>
      <c r="N43" s="374">
        <v>13.474086418000001</v>
      </c>
      <c r="O43" s="374">
        <v>14.908978846</v>
      </c>
      <c r="P43" s="374">
        <v>15.171336002</v>
      </c>
      <c r="Q43" s="374">
        <v>14.481802047</v>
      </c>
      <c r="R43" s="374">
        <v>14.389690284</v>
      </c>
      <c r="S43" s="374">
        <v>14.632975843000001</v>
      </c>
      <c r="T43" s="374">
        <v>15.195911039</v>
      </c>
      <c r="U43" s="374">
        <v>15.346667663</v>
      </c>
      <c r="V43" s="374">
        <v>15.677703128999999</v>
      </c>
      <c r="W43" s="374">
        <v>15.387625308000001</v>
      </c>
      <c r="X43" s="374">
        <v>14.571207530000001</v>
      </c>
      <c r="Y43" s="374">
        <v>14.458808072</v>
      </c>
      <c r="Z43" s="374">
        <v>16.011839629000001</v>
      </c>
      <c r="AA43" s="374">
        <v>16.594703284000001</v>
      </c>
      <c r="AB43" s="374">
        <v>16.413030007</v>
      </c>
      <c r="AC43" s="374">
        <v>16.051500247</v>
      </c>
      <c r="AD43" s="374">
        <v>15.191092877999999</v>
      </c>
      <c r="AE43" s="374">
        <v>15.251041020000001</v>
      </c>
      <c r="AF43" s="374">
        <v>15.234160251</v>
      </c>
      <c r="AG43" s="374">
        <v>15.840576197000001</v>
      </c>
      <c r="AH43" s="374">
        <v>15.709319896</v>
      </c>
      <c r="AI43" s="374">
        <v>15.717870536</v>
      </c>
      <c r="AJ43" s="374">
        <v>15.783267110000001</v>
      </c>
      <c r="AK43" s="374">
        <v>15.745402648000001</v>
      </c>
      <c r="AL43" s="374">
        <v>16.223285243999999</v>
      </c>
      <c r="AM43" s="374">
        <v>17.018385777999999</v>
      </c>
      <c r="AN43" s="374">
        <v>16.642988576</v>
      </c>
      <c r="AO43" s="374">
        <v>15.987002509</v>
      </c>
      <c r="AP43" s="374">
        <v>15.826724067000001</v>
      </c>
      <c r="AQ43" s="374">
        <v>15.569188904000001</v>
      </c>
      <c r="AR43" s="374">
        <v>15.118130727</v>
      </c>
      <c r="AS43" s="374">
        <v>16.370197548</v>
      </c>
      <c r="AT43" s="374">
        <v>16.304301924000001</v>
      </c>
      <c r="AU43" s="374">
        <v>16.481878004999999</v>
      </c>
      <c r="AV43" s="374">
        <v>16.548571983999999</v>
      </c>
      <c r="AW43" s="374">
        <v>16.804608690999999</v>
      </c>
      <c r="AX43" s="374">
        <v>17.674275140999999</v>
      </c>
      <c r="AY43" s="816">
        <v>18.272316991</v>
      </c>
      <c r="AZ43" s="816">
        <v>19.306671507000001</v>
      </c>
      <c r="BA43" s="816">
        <v>17.96</v>
      </c>
      <c r="BB43" s="816">
        <v>17.29</v>
      </c>
      <c r="BC43" s="816">
        <v>16.788930000000001</v>
      </c>
      <c r="BD43" s="816">
        <v>16.2697</v>
      </c>
      <c r="BE43" s="300">
        <v>17.59083</v>
      </c>
      <c r="BF43" s="300">
        <v>17.489239999999999</v>
      </c>
      <c r="BG43" s="300">
        <v>17.640910000000002</v>
      </c>
      <c r="BH43" s="300">
        <v>17.668009999999999</v>
      </c>
      <c r="BI43" s="300">
        <v>17.915600000000001</v>
      </c>
      <c r="BJ43" s="300">
        <v>18.772120000000001</v>
      </c>
      <c r="BK43" s="300">
        <v>19.39697</v>
      </c>
      <c r="BL43" s="300">
        <v>20.405439999999999</v>
      </c>
      <c r="BM43" s="300">
        <v>18.94613</v>
      </c>
      <c r="BN43" s="300">
        <v>18.087869999999999</v>
      </c>
      <c r="BO43" s="300">
        <v>17.419989999999999</v>
      </c>
      <c r="BP43" s="300">
        <v>16.651389999999999</v>
      </c>
      <c r="BQ43" s="300">
        <v>17.863980000000002</v>
      </c>
      <c r="BR43" s="300">
        <v>17.653690000000001</v>
      </c>
      <c r="BS43" s="300">
        <v>17.727599999999999</v>
      </c>
      <c r="BT43" s="300">
        <v>17.691420000000001</v>
      </c>
      <c r="BU43" s="300">
        <v>17.960889999999999</v>
      </c>
      <c r="BV43" s="300">
        <v>18.756730000000001</v>
      </c>
    </row>
    <row r="44" spans="1:74" ht="11.05" customHeight="1" x14ac:dyDescent="0.2">
      <c r="A44" s="479" t="s">
        <v>1044</v>
      </c>
      <c r="B44" s="551" t="s">
        <v>776</v>
      </c>
      <c r="C44" s="374">
        <v>6.3396190471000002</v>
      </c>
      <c r="D44" s="374">
        <v>6.7377005798000003</v>
      </c>
      <c r="E44" s="374">
        <v>6.4890401725000002</v>
      </c>
      <c r="F44" s="374">
        <v>6.3598956999</v>
      </c>
      <c r="G44" s="374">
        <v>6.4799137913999996</v>
      </c>
      <c r="H44" s="374">
        <v>6.8237050268999999</v>
      </c>
      <c r="I44" s="374">
        <v>6.9944182974000002</v>
      </c>
      <c r="J44" s="374">
        <v>7.0778118276999997</v>
      </c>
      <c r="K44" s="374">
        <v>7.1083969311999997</v>
      </c>
      <c r="L44" s="374">
        <v>7.2496738734999999</v>
      </c>
      <c r="M44" s="374">
        <v>7.4660578033</v>
      </c>
      <c r="N44" s="374">
        <v>7.1868959987999999</v>
      </c>
      <c r="O44" s="374">
        <v>7.9314032747000001</v>
      </c>
      <c r="P44" s="374">
        <v>7.8641777908000003</v>
      </c>
      <c r="Q44" s="374">
        <v>7.5817049504999998</v>
      </c>
      <c r="R44" s="374">
        <v>7.8086707592</v>
      </c>
      <c r="S44" s="374">
        <v>8.1989770983000003</v>
      </c>
      <c r="T44" s="374">
        <v>8.7105879702000006</v>
      </c>
      <c r="U44" s="374">
        <v>9.1837315897000007</v>
      </c>
      <c r="V44" s="374">
        <v>9.4516428053000006</v>
      </c>
      <c r="W44" s="374">
        <v>8.9872132330000003</v>
      </c>
      <c r="X44" s="374">
        <v>8.2300072918999998</v>
      </c>
      <c r="Y44" s="374">
        <v>8.0932084025000002</v>
      </c>
      <c r="Z44" s="374">
        <v>8.7473167956999998</v>
      </c>
      <c r="AA44" s="374">
        <v>8.5849668979999993</v>
      </c>
      <c r="AB44" s="374">
        <v>8.1490065123999997</v>
      </c>
      <c r="AC44" s="374">
        <v>7.8799242027999998</v>
      </c>
      <c r="AD44" s="374">
        <v>7.8052256118000001</v>
      </c>
      <c r="AE44" s="374">
        <v>7.7685141912000004</v>
      </c>
      <c r="AF44" s="374">
        <v>7.8095769527999996</v>
      </c>
      <c r="AG44" s="374">
        <v>7.9646367897000001</v>
      </c>
      <c r="AH44" s="374">
        <v>7.8899699427999996</v>
      </c>
      <c r="AI44" s="374">
        <v>7.7599517228000003</v>
      </c>
      <c r="AJ44" s="374">
        <v>7.7215963662</v>
      </c>
      <c r="AK44" s="374">
        <v>7.7734536962999998</v>
      </c>
      <c r="AL44" s="374">
        <v>7.7612444983</v>
      </c>
      <c r="AM44" s="374">
        <v>8.5100237875999998</v>
      </c>
      <c r="AN44" s="374">
        <v>8.6084642007000003</v>
      </c>
      <c r="AO44" s="374">
        <v>8.1947118367999998</v>
      </c>
      <c r="AP44" s="374">
        <v>7.9119613682000001</v>
      </c>
      <c r="AQ44" s="374">
        <v>8.2385773731</v>
      </c>
      <c r="AR44" s="374">
        <v>8.5190992479999998</v>
      </c>
      <c r="AS44" s="374">
        <v>8.7769123299</v>
      </c>
      <c r="AT44" s="374">
        <v>8.9011462762000004</v>
      </c>
      <c r="AU44" s="374">
        <v>8.5430981201999998</v>
      </c>
      <c r="AV44" s="374">
        <v>8.4686802096000005</v>
      </c>
      <c r="AW44" s="374">
        <v>8.3706248541000008</v>
      </c>
      <c r="AX44" s="374">
        <v>8.8323302069</v>
      </c>
      <c r="AY44" s="816">
        <v>10.020083725999999</v>
      </c>
      <c r="AZ44" s="816">
        <v>10.305828215</v>
      </c>
      <c r="BA44" s="816">
        <v>9.25</v>
      </c>
      <c r="BB44" s="816">
        <v>9.0399999999999991</v>
      </c>
      <c r="BC44" s="816">
        <v>9.031231</v>
      </c>
      <c r="BD44" s="816">
        <v>9.3544040000000006</v>
      </c>
      <c r="BE44" s="300">
        <v>9.1789159999999992</v>
      </c>
      <c r="BF44" s="300">
        <v>9.4284119999999998</v>
      </c>
      <c r="BG44" s="300">
        <v>8.9947269999999993</v>
      </c>
      <c r="BH44" s="300">
        <v>8.7428270000000001</v>
      </c>
      <c r="BI44" s="300">
        <v>8.7375190000000007</v>
      </c>
      <c r="BJ44" s="300">
        <v>9.047345</v>
      </c>
      <c r="BK44" s="300">
        <v>9.8877389999999998</v>
      </c>
      <c r="BL44" s="300">
        <v>10.27098</v>
      </c>
      <c r="BM44" s="300">
        <v>9.2930340000000005</v>
      </c>
      <c r="BN44" s="300">
        <v>9.0959749999999993</v>
      </c>
      <c r="BO44" s="300">
        <v>9.1080279999999991</v>
      </c>
      <c r="BP44" s="300">
        <v>9.2242169999999994</v>
      </c>
      <c r="BQ44" s="300">
        <v>9.2149389999999993</v>
      </c>
      <c r="BR44" s="300">
        <v>9.4847300000000008</v>
      </c>
      <c r="BS44" s="300">
        <v>9.0240200000000002</v>
      </c>
      <c r="BT44" s="300">
        <v>8.7740449999999992</v>
      </c>
      <c r="BU44" s="300">
        <v>8.7637660000000004</v>
      </c>
      <c r="BV44" s="300">
        <v>9.0552609999999998</v>
      </c>
    </row>
    <row r="45" spans="1:74" ht="11.05" customHeight="1" x14ac:dyDescent="0.2">
      <c r="A45" s="479" t="s">
        <v>1045</v>
      </c>
      <c r="B45" s="684" t="s">
        <v>961</v>
      </c>
      <c r="C45" s="374">
        <v>6.5946683356999998</v>
      </c>
      <c r="D45" s="374">
        <v>7.3473519191000003</v>
      </c>
      <c r="E45" s="374">
        <v>6.8314690316000002</v>
      </c>
      <c r="F45" s="374">
        <v>6.7411302057000002</v>
      </c>
      <c r="G45" s="374">
        <v>6.8480583908000003</v>
      </c>
      <c r="H45" s="374">
        <v>7.1637419305999996</v>
      </c>
      <c r="I45" s="374">
        <v>7.2952575303999998</v>
      </c>
      <c r="J45" s="374">
        <v>7.3259164397000003</v>
      </c>
      <c r="K45" s="374">
        <v>7.45402874</v>
      </c>
      <c r="L45" s="374">
        <v>7.6804445053999997</v>
      </c>
      <c r="M45" s="374">
        <v>7.7885547268000002</v>
      </c>
      <c r="N45" s="374">
        <v>7.5053069775000001</v>
      </c>
      <c r="O45" s="374">
        <v>7.4423024396999997</v>
      </c>
      <c r="P45" s="374">
        <v>7.6354207839999999</v>
      </c>
      <c r="Q45" s="374">
        <v>7.4951994691000001</v>
      </c>
      <c r="R45" s="374">
        <v>7.8827468553999998</v>
      </c>
      <c r="S45" s="374">
        <v>8.3858649539000005</v>
      </c>
      <c r="T45" s="374">
        <v>8.7535488104999999</v>
      </c>
      <c r="U45" s="374">
        <v>8.7969761858000002</v>
      </c>
      <c r="V45" s="374">
        <v>8.9437379590999999</v>
      </c>
      <c r="W45" s="374">
        <v>8.5451066675000007</v>
      </c>
      <c r="X45" s="374">
        <v>8.4634214650999997</v>
      </c>
      <c r="Y45" s="374">
        <v>8.1296094663999998</v>
      </c>
      <c r="Z45" s="374">
        <v>8.2563320495999992</v>
      </c>
      <c r="AA45" s="374">
        <v>8.2691640669000002</v>
      </c>
      <c r="AB45" s="374">
        <v>8.3066494593000009</v>
      </c>
      <c r="AC45" s="374">
        <v>8.0804115768999996</v>
      </c>
      <c r="AD45" s="374">
        <v>7.8212898513000004</v>
      </c>
      <c r="AE45" s="374">
        <v>7.8185341629999998</v>
      </c>
      <c r="AF45" s="374">
        <v>7.8577209823</v>
      </c>
      <c r="AG45" s="374">
        <v>7.9504749827000003</v>
      </c>
      <c r="AH45" s="374">
        <v>8.0444041931000001</v>
      </c>
      <c r="AI45" s="374">
        <v>7.8264463874999999</v>
      </c>
      <c r="AJ45" s="374">
        <v>7.8629280076999999</v>
      </c>
      <c r="AK45" s="374">
        <v>7.779849682</v>
      </c>
      <c r="AL45" s="374">
        <v>7.7232401708999996</v>
      </c>
      <c r="AM45" s="374">
        <v>8.1647229060999997</v>
      </c>
      <c r="AN45" s="374">
        <v>8.0011461921000002</v>
      </c>
      <c r="AO45" s="374">
        <v>7.7455735617999997</v>
      </c>
      <c r="AP45" s="374">
        <v>7.9306077579999998</v>
      </c>
      <c r="AQ45" s="374">
        <v>7.9439470452999998</v>
      </c>
      <c r="AR45" s="374">
        <v>8.2672481807999993</v>
      </c>
      <c r="AS45" s="374">
        <v>8.4478405605999995</v>
      </c>
      <c r="AT45" s="374">
        <v>8.2732279013000003</v>
      </c>
      <c r="AU45" s="374">
        <v>8.2801910718999991</v>
      </c>
      <c r="AV45" s="374">
        <v>8.1706724908999995</v>
      </c>
      <c r="AW45" s="374">
        <v>8.1849425467000003</v>
      </c>
      <c r="AX45" s="374">
        <v>8.1777598744999995</v>
      </c>
      <c r="AY45" s="816">
        <v>8.6438064051999994</v>
      </c>
      <c r="AZ45" s="816">
        <v>8.8147312562</v>
      </c>
      <c r="BA45" s="816">
        <v>8.6999999999999993</v>
      </c>
      <c r="BB45" s="816">
        <v>8.7200000000000006</v>
      </c>
      <c r="BC45" s="816">
        <v>8.6027090000000008</v>
      </c>
      <c r="BD45" s="816">
        <v>8.9991869999999992</v>
      </c>
      <c r="BE45" s="300">
        <v>8.7875460000000007</v>
      </c>
      <c r="BF45" s="300">
        <v>8.6916419999999999</v>
      </c>
      <c r="BG45" s="300">
        <v>8.6459489999999999</v>
      </c>
      <c r="BH45" s="300">
        <v>8.4788549999999994</v>
      </c>
      <c r="BI45" s="300">
        <v>8.5690380000000008</v>
      </c>
      <c r="BJ45" s="300">
        <v>8.5597759999999994</v>
      </c>
      <c r="BK45" s="300">
        <v>8.7871710000000007</v>
      </c>
      <c r="BL45" s="300">
        <v>8.9967649999999999</v>
      </c>
      <c r="BM45" s="300">
        <v>8.9255829999999996</v>
      </c>
      <c r="BN45" s="300">
        <v>8.9647120000000005</v>
      </c>
      <c r="BO45" s="300">
        <v>8.7077899999999993</v>
      </c>
      <c r="BP45" s="300">
        <v>8.9401329999999994</v>
      </c>
      <c r="BQ45" s="300">
        <v>8.9752679999999998</v>
      </c>
      <c r="BR45" s="300">
        <v>8.8798980000000007</v>
      </c>
      <c r="BS45" s="300">
        <v>8.839575</v>
      </c>
      <c r="BT45" s="300">
        <v>8.6699870000000008</v>
      </c>
      <c r="BU45" s="300">
        <v>8.7631300000000003</v>
      </c>
      <c r="BV45" s="300">
        <v>8.7270280000000007</v>
      </c>
    </row>
    <row r="46" spans="1:74" ht="11.05" customHeight="1" x14ac:dyDescent="0.2">
      <c r="A46" s="479" t="s">
        <v>1046</v>
      </c>
      <c r="B46" s="684" t="s">
        <v>963</v>
      </c>
      <c r="C46" s="374">
        <v>6.5390085628000003</v>
      </c>
      <c r="D46" s="374">
        <v>7.6887506858999997</v>
      </c>
      <c r="E46" s="374">
        <v>6.7081519269000003</v>
      </c>
      <c r="F46" s="374">
        <v>6.9985164012999999</v>
      </c>
      <c r="G46" s="374">
        <v>6.8622900054000002</v>
      </c>
      <c r="H46" s="374">
        <v>8.0045221544</v>
      </c>
      <c r="I46" s="374">
        <v>8.0217404806000001</v>
      </c>
      <c r="J46" s="374">
        <v>7.9719006506000003</v>
      </c>
      <c r="K46" s="374">
        <v>7.9769041450999998</v>
      </c>
      <c r="L46" s="374">
        <v>7.1558948824000002</v>
      </c>
      <c r="M46" s="374">
        <v>7.0771081061999999</v>
      </c>
      <c r="N46" s="374">
        <v>6.9497268762999997</v>
      </c>
      <c r="O46" s="374">
        <v>7.0697299444999997</v>
      </c>
      <c r="P46" s="374">
        <v>7.1843274207999999</v>
      </c>
      <c r="Q46" s="374">
        <v>7.0633141728000002</v>
      </c>
      <c r="R46" s="374">
        <v>7.3094850137999998</v>
      </c>
      <c r="S46" s="374">
        <v>7.7037813721999999</v>
      </c>
      <c r="T46" s="374">
        <v>8.7449701041000001</v>
      </c>
      <c r="U46" s="374">
        <v>8.7349333631999997</v>
      </c>
      <c r="V46" s="374">
        <v>8.7221187454999995</v>
      </c>
      <c r="W46" s="374">
        <v>8.5248511838999992</v>
      </c>
      <c r="X46" s="374">
        <v>7.5772113161999997</v>
      </c>
      <c r="Y46" s="374">
        <v>7.3810858010000002</v>
      </c>
      <c r="Z46" s="374">
        <v>7.4567666406999997</v>
      </c>
      <c r="AA46" s="374">
        <v>7.4571500224999996</v>
      </c>
      <c r="AB46" s="374">
        <v>7.4547185177999999</v>
      </c>
      <c r="AC46" s="374">
        <v>7.3798671514</v>
      </c>
      <c r="AD46" s="374">
        <v>7.4196507683000004</v>
      </c>
      <c r="AE46" s="374">
        <v>7.4529019063000002</v>
      </c>
      <c r="AF46" s="374">
        <v>8.6129269997000009</v>
      </c>
      <c r="AG46" s="374">
        <v>8.5138368460000002</v>
      </c>
      <c r="AH46" s="374">
        <v>8.6230633931000007</v>
      </c>
      <c r="AI46" s="374">
        <v>8.3072812784999996</v>
      </c>
      <c r="AJ46" s="374">
        <v>7.4004393978999996</v>
      </c>
      <c r="AK46" s="374">
        <v>7.2776281762000004</v>
      </c>
      <c r="AL46" s="374">
        <v>7.1608621119000002</v>
      </c>
      <c r="AM46" s="374">
        <v>7.6011576115999997</v>
      </c>
      <c r="AN46" s="374">
        <v>7.2954780374999997</v>
      </c>
      <c r="AO46" s="374">
        <v>7.3677902593000004</v>
      </c>
      <c r="AP46" s="374">
        <v>7.4518941795</v>
      </c>
      <c r="AQ46" s="374">
        <v>7.4702150156</v>
      </c>
      <c r="AR46" s="374">
        <v>8.4456635700000007</v>
      </c>
      <c r="AS46" s="374">
        <v>8.4469227215</v>
      </c>
      <c r="AT46" s="374">
        <v>8.2943428408000006</v>
      </c>
      <c r="AU46" s="374">
        <v>8.1894141858000005</v>
      </c>
      <c r="AV46" s="374">
        <v>7.4913840587999996</v>
      </c>
      <c r="AW46" s="374">
        <v>7.3215218587999997</v>
      </c>
      <c r="AX46" s="374">
        <v>7.3375941420000004</v>
      </c>
      <c r="AY46" s="816">
        <v>7.5693375958000004</v>
      </c>
      <c r="AZ46" s="816">
        <v>7.6616973558000003</v>
      </c>
      <c r="BA46" s="816">
        <v>7.48</v>
      </c>
      <c r="BB46" s="816">
        <v>7.37</v>
      </c>
      <c r="BC46" s="816">
        <v>7.5074290000000001</v>
      </c>
      <c r="BD46" s="816">
        <v>8.5065290000000005</v>
      </c>
      <c r="BE46" s="300">
        <v>8.5488470000000003</v>
      </c>
      <c r="BF46" s="300">
        <v>8.4372869999999995</v>
      </c>
      <c r="BG46" s="300">
        <v>8.2670820000000003</v>
      </c>
      <c r="BH46" s="300">
        <v>7.4839190000000002</v>
      </c>
      <c r="BI46" s="300">
        <v>7.4747919999999999</v>
      </c>
      <c r="BJ46" s="300">
        <v>7.5833880000000002</v>
      </c>
      <c r="BK46" s="300">
        <v>7.6653880000000001</v>
      </c>
      <c r="BL46" s="300">
        <v>7.7478429999999996</v>
      </c>
      <c r="BM46" s="300">
        <v>7.798807</v>
      </c>
      <c r="BN46" s="300">
        <v>7.5684480000000001</v>
      </c>
      <c r="BO46" s="300">
        <v>7.6536730000000004</v>
      </c>
      <c r="BP46" s="300">
        <v>8.6391860000000005</v>
      </c>
      <c r="BQ46" s="300">
        <v>8.7113399999999999</v>
      </c>
      <c r="BR46" s="300">
        <v>8.5857010000000002</v>
      </c>
      <c r="BS46" s="300">
        <v>8.4227609999999995</v>
      </c>
      <c r="BT46" s="300">
        <v>7.6170819999999999</v>
      </c>
      <c r="BU46" s="300">
        <v>7.6227359999999997</v>
      </c>
      <c r="BV46" s="300">
        <v>7.7168650000000003</v>
      </c>
    </row>
    <row r="47" spans="1:74" ht="11.05" customHeight="1" x14ac:dyDescent="0.2">
      <c r="A47" s="479" t="s">
        <v>1047</v>
      </c>
      <c r="B47" s="684" t="s">
        <v>965</v>
      </c>
      <c r="C47" s="374">
        <v>5.8947251439999997</v>
      </c>
      <c r="D47" s="374">
        <v>6.4352609333000004</v>
      </c>
      <c r="E47" s="374">
        <v>6.0460772943999999</v>
      </c>
      <c r="F47" s="374">
        <v>5.9640857099</v>
      </c>
      <c r="G47" s="374">
        <v>6.1967561717999997</v>
      </c>
      <c r="H47" s="374">
        <v>6.3687729852999997</v>
      </c>
      <c r="I47" s="374">
        <v>6.8072164721000004</v>
      </c>
      <c r="J47" s="374">
        <v>6.9542200309000002</v>
      </c>
      <c r="K47" s="374">
        <v>6.9978518759000004</v>
      </c>
      <c r="L47" s="374">
        <v>6.7959541619000001</v>
      </c>
      <c r="M47" s="374">
        <v>6.7056289057000003</v>
      </c>
      <c r="N47" s="374">
        <v>6.7264747498000004</v>
      </c>
      <c r="O47" s="374">
        <v>6.4826409815000003</v>
      </c>
      <c r="P47" s="374">
        <v>6.4598519705999999</v>
      </c>
      <c r="Q47" s="374">
        <v>6.7764387645999999</v>
      </c>
      <c r="R47" s="374">
        <v>7.0373198672999999</v>
      </c>
      <c r="S47" s="374">
        <v>7.6839572647000001</v>
      </c>
      <c r="T47" s="374">
        <v>8.9371481737000007</v>
      </c>
      <c r="U47" s="374">
        <v>8.8777604150999991</v>
      </c>
      <c r="V47" s="374">
        <v>9.0875493835000007</v>
      </c>
      <c r="W47" s="374">
        <v>8.4838947354999998</v>
      </c>
      <c r="X47" s="374">
        <v>7.7145927936999996</v>
      </c>
      <c r="Y47" s="374">
        <v>7.5433864682999996</v>
      </c>
      <c r="Z47" s="374">
        <v>8.1532663414000002</v>
      </c>
      <c r="AA47" s="374">
        <v>7.9072527124</v>
      </c>
      <c r="AB47" s="374">
        <v>7.6350554262000001</v>
      </c>
      <c r="AC47" s="374">
        <v>7.2764454558000002</v>
      </c>
      <c r="AD47" s="374">
        <v>7.2276741351</v>
      </c>
      <c r="AE47" s="374">
        <v>7.2000662018000003</v>
      </c>
      <c r="AF47" s="374">
        <v>7.4173951416000001</v>
      </c>
      <c r="AG47" s="374">
        <v>8.0818904914999994</v>
      </c>
      <c r="AH47" s="374">
        <v>8.0454649297999996</v>
      </c>
      <c r="AI47" s="374">
        <v>7.8115812545000001</v>
      </c>
      <c r="AJ47" s="374">
        <v>7.4557354511999998</v>
      </c>
      <c r="AK47" s="374">
        <v>7.4339230423</v>
      </c>
      <c r="AL47" s="374">
        <v>7.4753378900999996</v>
      </c>
      <c r="AM47" s="374">
        <v>7.9080080587000001</v>
      </c>
      <c r="AN47" s="374">
        <v>7.4597346404999998</v>
      </c>
      <c r="AO47" s="374">
        <v>7.2865625111999996</v>
      </c>
      <c r="AP47" s="374">
        <v>7.3423775809</v>
      </c>
      <c r="AQ47" s="374">
        <v>7.3581762534999999</v>
      </c>
      <c r="AR47" s="374">
        <v>8.0678348536000009</v>
      </c>
      <c r="AS47" s="374">
        <v>8.2375257860000008</v>
      </c>
      <c r="AT47" s="374">
        <v>8.3517443385999997</v>
      </c>
      <c r="AU47" s="374">
        <v>7.8198324646000001</v>
      </c>
      <c r="AV47" s="374">
        <v>7.6533046438000003</v>
      </c>
      <c r="AW47" s="374">
        <v>7.4239938897000002</v>
      </c>
      <c r="AX47" s="374">
        <v>7.6279300445000002</v>
      </c>
      <c r="AY47" s="816">
        <v>8.4237227887999993</v>
      </c>
      <c r="AZ47" s="816">
        <v>7.7419996834000004</v>
      </c>
      <c r="BA47" s="816">
        <v>7.77</v>
      </c>
      <c r="BB47" s="816">
        <v>7.8</v>
      </c>
      <c r="BC47" s="816">
        <v>7.6068049999999996</v>
      </c>
      <c r="BD47" s="816">
        <v>8.4551189999999998</v>
      </c>
      <c r="BE47" s="300">
        <v>8.4350310000000004</v>
      </c>
      <c r="BF47" s="300">
        <v>8.6767660000000006</v>
      </c>
      <c r="BG47" s="300">
        <v>8.0724660000000004</v>
      </c>
      <c r="BH47" s="300">
        <v>7.85581</v>
      </c>
      <c r="BI47" s="300">
        <v>7.747541</v>
      </c>
      <c r="BJ47" s="300">
        <v>7.9850219999999998</v>
      </c>
      <c r="BK47" s="300">
        <v>8.4861319999999996</v>
      </c>
      <c r="BL47" s="300">
        <v>7.6747069999999997</v>
      </c>
      <c r="BM47" s="300">
        <v>7.8778309999999996</v>
      </c>
      <c r="BN47" s="300">
        <v>7.8416480000000002</v>
      </c>
      <c r="BO47" s="300">
        <v>7.5935059999999996</v>
      </c>
      <c r="BP47" s="300">
        <v>8.4752740000000006</v>
      </c>
      <c r="BQ47" s="300">
        <v>8.6150059999999993</v>
      </c>
      <c r="BR47" s="300">
        <v>8.8053179999999998</v>
      </c>
      <c r="BS47" s="300">
        <v>8.1945999999999994</v>
      </c>
      <c r="BT47" s="300">
        <v>7.9804599999999999</v>
      </c>
      <c r="BU47" s="300">
        <v>7.8740410000000001</v>
      </c>
      <c r="BV47" s="300">
        <v>8.0562240000000003</v>
      </c>
    </row>
    <row r="48" spans="1:74" ht="11.05" customHeight="1" x14ac:dyDescent="0.2">
      <c r="A48" s="479" t="s">
        <v>1048</v>
      </c>
      <c r="B48" s="684" t="s">
        <v>967</v>
      </c>
      <c r="C48" s="374">
        <v>5.4256635254000001</v>
      </c>
      <c r="D48" s="374">
        <v>6.0731565225999997</v>
      </c>
      <c r="E48" s="374">
        <v>5.5783862064000003</v>
      </c>
      <c r="F48" s="374">
        <v>5.7447058860000002</v>
      </c>
      <c r="G48" s="374">
        <v>5.6707102346999996</v>
      </c>
      <c r="H48" s="374">
        <v>5.9716769947000001</v>
      </c>
      <c r="I48" s="374">
        <v>6.2153885197000003</v>
      </c>
      <c r="J48" s="374">
        <v>6.1996615134999997</v>
      </c>
      <c r="K48" s="374">
        <v>6.1895866870000003</v>
      </c>
      <c r="L48" s="374">
        <v>6.2250311070000004</v>
      </c>
      <c r="M48" s="374">
        <v>6.4528558184999998</v>
      </c>
      <c r="N48" s="374">
        <v>5.8824351067</v>
      </c>
      <c r="O48" s="374">
        <v>6.4334290622000001</v>
      </c>
      <c r="P48" s="374">
        <v>6.0574071904000002</v>
      </c>
      <c r="Q48" s="374">
        <v>5.9705374535000004</v>
      </c>
      <c r="R48" s="374">
        <v>6.6269019350000002</v>
      </c>
      <c r="S48" s="374">
        <v>6.9878694500999998</v>
      </c>
      <c r="T48" s="374">
        <v>7.7764275499000002</v>
      </c>
      <c r="U48" s="374">
        <v>8.0308405934000007</v>
      </c>
      <c r="V48" s="374">
        <v>8.5870602300000005</v>
      </c>
      <c r="W48" s="374">
        <v>7.8234963236999997</v>
      </c>
      <c r="X48" s="374">
        <v>7.1991602264000001</v>
      </c>
      <c r="Y48" s="374">
        <v>7.4240153320999998</v>
      </c>
      <c r="Z48" s="374">
        <v>7.3124088721999998</v>
      </c>
      <c r="AA48" s="374">
        <v>6.9751485402000002</v>
      </c>
      <c r="AB48" s="374">
        <v>7.1069914132000003</v>
      </c>
      <c r="AC48" s="374">
        <v>6.5590347520999996</v>
      </c>
      <c r="AD48" s="374">
        <v>6.2925949116000002</v>
      </c>
      <c r="AE48" s="374">
        <v>6.6190525795999999</v>
      </c>
      <c r="AF48" s="374">
        <v>6.7802768365999997</v>
      </c>
      <c r="AG48" s="374">
        <v>6.8915270835999998</v>
      </c>
      <c r="AH48" s="374">
        <v>6.9007625248000002</v>
      </c>
      <c r="AI48" s="374">
        <v>6.6186914106000003</v>
      </c>
      <c r="AJ48" s="374">
        <v>6.7011190679999997</v>
      </c>
      <c r="AK48" s="374">
        <v>6.6991516456999998</v>
      </c>
      <c r="AL48" s="374">
        <v>6.5096347623000002</v>
      </c>
      <c r="AM48" s="374">
        <v>6.8694980743</v>
      </c>
      <c r="AN48" s="374">
        <v>6.4230844376</v>
      </c>
      <c r="AO48" s="374">
        <v>6.7257378862000001</v>
      </c>
      <c r="AP48" s="374">
        <v>6.6859592113000001</v>
      </c>
      <c r="AQ48" s="374">
        <v>6.3980256010999996</v>
      </c>
      <c r="AR48" s="374">
        <v>6.7891753577999996</v>
      </c>
      <c r="AS48" s="374">
        <v>6.8065743732000001</v>
      </c>
      <c r="AT48" s="374">
        <v>6.7913444366000002</v>
      </c>
      <c r="AU48" s="374">
        <v>6.6766950861999996</v>
      </c>
      <c r="AV48" s="374">
        <v>6.7343048877999996</v>
      </c>
      <c r="AW48" s="374">
        <v>6.6861892766000004</v>
      </c>
      <c r="AX48" s="374">
        <v>6.9332187739000002</v>
      </c>
      <c r="AY48" s="816">
        <v>7.0227280228</v>
      </c>
      <c r="AZ48" s="816">
        <v>7.0386702977000004</v>
      </c>
      <c r="BA48" s="816">
        <v>7.11</v>
      </c>
      <c r="BB48" s="816">
        <v>7.25</v>
      </c>
      <c r="BC48" s="816">
        <v>6.712002</v>
      </c>
      <c r="BD48" s="816">
        <v>7.1841220000000003</v>
      </c>
      <c r="BE48" s="300">
        <v>7.0857859999999997</v>
      </c>
      <c r="BF48" s="300">
        <v>7.102017</v>
      </c>
      <c r="BG48" s="300">
        <v>6.927162</v>
      </c>
      <c r="BH48" s="300">
        <v>6.9320440000000003</v>
      </c>
      <c r="BI48" s="300">
        <v>6.9876199999999997</v>
      </c>
      <c r="BJ48" s="300">
        <v>7.2452959999999997</v>
      </c>
      <c r="BK48" s="300">
        <v>7.0839429999999997</v>
      </c>
      <c r="BL48" s="300">
        <v>7.0474009999999998</v>
      </c>
      <c r="BM48" s="300">
        <v>7.2182110000000002</v>
      </c>
      <c r="BN48" s="300">
        <v>7.2855889999999999</v>
      </c>
      <c r="BO48" s="300">
        <v>6.7772959999999998</v>
      </c>
      <c r="BP48" s="300">
        <v>7.2176739999999997</v>
      </c>
      <c r="BQ48" s="300">
        <v>7.2297390000000004</v>
      </c>
      <c r="BR48" s="300">
        <v>7.214226</v>
      </c>
      <c r="BS48" s="300">
        <v>7.0422359999999999</v>
      </c>
      <c r="BT48" s="300">
        <v>7.0477980000000002</v>
      </c>
      <c r="BU48" s="300">
        <v>7.1186280000000002</v>
      </c>
      <c r="BV48" s="300">
        <v>7.3489259999999996</v>
      </c>
    </row>
    <row r="49" spans="1:74" ht="11.05" customHeight="1" x14ac:dyDescent="0.2">
      <c r="A49" s="479" t="s">
        <v>1049</v>
      </c>
      <c r="B49" s="684" t="s">
        <v>969</v>
      </c>
      <c r="C49" s="374">
        <v>4.9772134049999996</v>
      </c>
      <c r="D49" s="374">
        <v>9.4185719832999997</v>
      </c>
      <c r="E49" s="374">
        <v>7.1690529208999996</v>
      </c>
      <c r="F49" s="374">
        <v>5.9697717267000003</v>
      </c>
      <c r="G49" s="374">
        <v>5.0351350303000002</v>
      </c>
      <c r="H49" s="374">
        <v>5.5897180615000002</v>
      </c>
      <c r="I49" s="374">
        <v>5.5672263601000003</v>
      </c>
      <c r="J49" s="374">
        <v>6.0743497634999999</v>
      </c>
      <c r="K49" s="374">
        <v>6.1856699822000003</v>
      </c>
      <c r="L49" s="374">
        <v>6.2185564420999997</v>
      </c>
      <c r="M49" s="374">
        <v>6.1771899598999997</v>
      </c>
      <c r="N49" s="374">
        <v>5.8008095613000004</v>
      </c>
      <c r="O49" s="374">
        <v>5.9521204727999999</v>
      </c>
      <c r="P49" s="374">
        <v>6.0527928467000001</v>
      </c>
      <c r="Q49" s="374">
        <v>6.2638458658999996</v>
      </c>
      <c r="R49" s="374">
        <v>6.6060261669999996</v>
      </c>
      <c r="S49" s="374">
        <v>7.5515022987</v>
      </c>
      <c r="T49" s="374">
        <v>7.5164522445999999</v>
      </c>
      <c r="U49" s="374">
        <v>8.6176112499999995</v>
      </c>
      <c r="V49" s="374">
        <v>8.0096406492999996</v>
      </c>
      <c r="W49" s="374">
        <v>7.7668885367999998</v>
      </c>
      <c r="X49" s="374">
        <v>7.3270076301999998</v>
      </c>
      <c r="Y49" s="374">
        <v>7.1419396679</v>
      </c>
      <c r="Z49" s="374">
        <v>7.2893665729999997</v>
      </c>
      <c r="AA49" s="374">
        <v>6.6181676343999998</v>
      </c>
      <c r="AB49" s="374">
        <v>6.5289601033000002</v>
      </c>
      <c r="AC49" s="374">
        <v>6.2273772816999999</v>
      </c>
      <c r="AD49" s="374">
        <v>5.6263214485999997</v>
      </c>
      <c r="AE49" s="374">
        <v>5.8256836681999999</v>
      </c>
      <c r="AF49" s="374">
        <v>6.4022329821000001</v>
      </c>
      <c r="AG49" s="374">
        <v>6.4564773698</v>
      </c>
      <c r="AH49" s="374">
        <v>8.2663762521000006</v>
      </c>
      <c r="AI49" s="374">
        <v>7.1686817313000004</v>
      </c>
      <c r="AJ49" s="374">
        <v>6.3832824726000004</v>
      </c>
      <c r="AK49" s="374">
        <v>6.0511666583999997</v>
      </c>
      <c r="AL49" s="374">
        <v>5.7985992689000003</v>
      </c>
      <c r="AM49" s="374">
        <v>6.3311053176999996</v>
      </c>
      <c r="AN49" s="374">
        <v>5.9097044989</v>
      </c>
      <c r="AO49" s="374">
        <v>5.8610269758999998</v>
      </c>
      <c r="AP49" s="374">
        <v>5.9818634034000002</v>
      </c>
      <c r="AQ49" s="374">
        <v>6.0601589710999999</v>
      </c>
      <c r="AR49" s="374">
        <v>6.2519429233999997</v>
      </c>
      <c r="AS49" s="374">
        <v>6.2876447688999999</v>
      </c>
      <c r="AT49" s="374">
        <v>6.4109166882000004</v>
      </c>
      <c r="AU49" s="374">
        <v>6.1851026540999996</v>
      </c>
      <c r="AV49" s="374">
        <v>5.9684189127999998</v>
      </c>
      <c r="AW49" s="374">
        <v>5.9936369869000004</v>
      </c>
      <c r="AX49" s="374">
        <v>6.1133133967999997</v>
      </c>
      <c r="AY49" s="816">
        <v>6.2629951758000004</v>
      </c>
      <c r="AZ49" s="816">
        <v>5.9392326328999996</v>
      </c>
      <c r="BA49" s="816">
        <v>6.4</v>
      </c>
      <c r="BB49" s="816">
        <v>6.47</v>
      </c>
      <c r="BC49" s="816">
        <v>6.410933</v>
      </c>
      <c r="BD49" s="816">
        <v>6.5050109999999997</v>
      </c>
      <c r="BE49" s="300">
        <v>6.691465</v>
      </c>
      <c r="BF49" s="300">
        <v>6.4666589999999999</v>
      </c>
      <c r="BG49" s="300">
        <v>6.2152370000000001</v>
      </c>
      <c r="BH49" s="300">
        <v>5.8305210000000001</v>
      </c>
      <c r="BI49" s="300">
        <v>6.0879669999999999</v>
      </c>
      <c r="BJ49" s="300">
        <v>6.6451760000000002</v>
      </c>
      <c r="BK49" s="300">
        <v>6.2684920000000002</v>
      </c>
      <c r="BL49" s="300">
        <v>5.8470230000000001</v>
      </c>
      <c r="BM49" s="300">
        <v>6.7610049999999999</v>
      </c>
      <c r="BN49" s="300">
        <v>6.6399470000000003</v>
      </c>
      <c r="BO49" s="300">
        <v>6.0425880000000003</v>
      </c>
      <c r="BP49" s="300">
        <v>6.6461350000000001</v>
      </c>
      <c r="BQ49" s="300">
        <v>6.6548999999999996</v>
      </c>
      <c r="BR49" s="300">
        <v>6.7462070000000001</v>
      </c>
      <c r="BS49" s="300">
        <v>6.3570489999999999</v>
      </c>
      <c r="BT49" s="300">
        <v>5.8586879999999999</v>
      </c>
      <c r="BU49" s="300">
        <v>5.9978119999999997</v>
      </c>
      <c r="BV49" s="300">
        <v>6.5988680000000004</v>
      </c>
    </row>
    <row r="50" spans="1:74" ht="11.05" customHeight="1" x14ac:dyDescent="0.2">
      <c r="A50" s="479" t="s">
        <v>1050</v>
      </c>
      <c r="B50" s="684" t="s">
        <v>788</v>
      </c>
      <c r="C50" s="374">
        <v>5.8790266619000002</v>
      </c>
      <c r="D50" s="374">
        <v>6.4948404327000002</v>
      </c>
      <c r="E50" s="374">
        <v>6.2384845702999998</v>
      </c>
      <c r="F50" s="374">
        <v>6.1815313331999997</v>
      </c>
      <c r="G50" s="374">
        <v>6.4293646671999998</v>
      </c>
      <c r="H50" s="374">
        <v>7.0885033223000002</v>
      </c>
      <c r="I50" s="374">
        <v>7.4297416105999998</v>
      </c>
      <c r="J50" s="374">
        <v>7.3221921175000002</v>
      </c>
      <c r="K50" s="374">
        <v>7.2697758438999998</v>
      </c>
      <c r="L50" s="374">
        <v>6.6359548759999996</v>
      </c>
      <c r="M50" s="374">
        <v>6.4617150443</v>
      </c>
      <c r="N50" s="374">
        <v>6.3472505529000003</v>
      </c>
      <c r="O50" s="374">
        <v>6.4751116883000002</v>
      </c>
      <c r="P50" s="374">
        <v>6.5611300379999999</v>
      </c>
      <c r="Q50" s="374">
        <v>6.6008459177000001</v>
      </c>
      <c r="R50" s="374">
        <v>6.9490500014999999</v>
      </c>
      <c r="S50" s="374">
        <v>7.0815223437999997</v>
      </c>
      <c r="T50" s="374">
        <v>7.6462824157</v>
      </c>
      <c r="U50" s="374">
        <v>8.1058411166000006</v>
      </c>
      <c r="V50" s="374">
        <v>8.5497605766000007</v>
      </c>
      <c r="W50" s="374">
        <v>8.6886644089999994</v>
      </c>
      <c r="X50" s="374">
        <v>7.5300955960999998</v>
      </c>
      <c r="Y50" s="374">
        <v>7.4288249898999998</v>
      </c>
      <c r="Z50" s="374">
        <v>8.575188313</v>
      </c>
      <c r="AA50" s="374">
        <v>8.0516073247000008</v>
      </c>
      <c r="AB50" s="374">
        <v>7.4506369221000002</v>
      </c>
      <c r="AC50" s="374">
        <v>7.4600389363000001</v>
      </c>
      <c r="AD50" s="374">
        <v>7.4975533570000001</v>
      </c>
      <c r="AE50" s="374">
        <v>7.2634405704000002</v>
      </c>
      <c r="AF50" s="374">
        <v>8.2254742825000005</v>
      </c>
      <c r="AG50" s="374">
        <v>8.5323755134999999</v>
      </c>
      <c r="AH50" s="374">
        <v>8.6848988209000009</v>
      </c>
      <c r="AI50" s="374">
        <v>8.3297154278000001</v>
      </c>
      <c r="AJ50" s="374">
        <v>7.5287930095000002</v>
      </c>
      <c r="AK50" s="374">
        <v>7.5366580814999997</v>
      </c>
      <c r="AL50" s="374">
        <v>7.1551280954000003</v>
      </c>
      <c r="AM50" s="374">
        <v>7.7693678063</v>
      </c>
      <c r="AN50" s="374">
        <v>7.4539386851999998</v>
      </c>
      <c r="AO50" s="374">
        <v>7.2007304786999997</v>
      </c>
      <c r="AP50" s="374">
        <v>7.2384329668999996</v>
      </c>
      <c r="AQ50" s="374">
        <v>7.3698692444000002</v>
      </c>
      <c r="AR50" s="374">
        <v>8.3264371905000001</v>
      </c>
      <c r="AS50" s="374">
        <v>8.3419323767000009</v>
      </c>
      <c r="AT50" s="374">
        <v>8.2946208347999999</v>
      </c>
      <c r="AU50" s="374">
        <v>8.0952729594000008</v>
      </c>
      <c r="AV50" s="374">
        <v>7.2995543130999998</v>
      </c>
      <c r="AW50" s="374">
        <v>7.0748121485000004</v>
      </c>
      <c r="AX50" s="374">
        <v>7.1128410043999999</v>
      </c>
      <c r="AY50" s="816">
        <v>7.3956696380000002</v>
      </c>
      <c r="AZ50" s="816">
        <v>7.5411683909000002</v>
      </c>
      <c r="BA50" s="816">
        <v>7.76</v>
      </c>
      <c r="BB50" s="816">
        <v>7.69</v>
      </c>
      <c r="BC50" s="816">
        <v>7.5179510000000001</v>
      </c>
      <c r="BD50" s="816">
        <v>8.2751699999999992</v>
      </c>
      <c r="BE50" s="300">
        <v>8.0738839999999996</v>
      </c>
      <c r="BF50" s="300">
        <v>8.2334049999999994</v>
      </c>
      <c r="BG50" s="300">
        <v>8.0306029999999993</v>
      </c>
      <c r="BH50" s="300">
        <v>7.2787660000000001</v>
      </c>
      <c r="BI50" s="300">
        <v>7.1890039999999997</v>
      </c>
      <c r="BJ50" s="300">
        <v>7.2291169999999996</v>
      </c>
      <c r="BK50" s="300">
        <v>7.5490659999999998</v>
      </c>
      <c r="BL50" s="300">
        <v>7.6968240000000003</v>
      </c>
      <c r="BM50" s="300">
        <v>7.9785440000000003</v>
      </c>
      <c r="BN50" s="300">
        <v>7.9832700000000001</v>
      </c>
      <c r="BO50" s="300">
        <v>7.7351190000000001</v>
      </c>
      <c r="BP50" s="300">
        <v>8.383108</v>
      </c>
      <c r="BQ50" s="300">
        <v>8.2027660000000004</v>
      </c>
      <c r="BR50" s="300">
        <v>8.3584790000000009</v>
      </c>
      <c r="BS50" s="300">
        <v>8.1758989999999994</v>
      </c>
      <c r="BT50" s="300">
        <v>7.3991119999999997</v>
      </c>
      <c r="BU50" s="300">
        <v>7.3256569999999996</v>
      </c>
      <c r="BV50" s="300">
        <v>7.3469699999999998</v>
      </c>
    </row>
    <row r="51" spans="1:74" s="481" customFormat="1" ht="11.05" customHeight="1" x14ac:dyDescent="0.2">
      <c r="A51" s="75" t="s">
        <v>1051</v>
      </c>
      <c r="B51" s="686" t="s">
        <v>790</v>
      </c>
      <c r="C51" s="376">
        <v>9.2251632996000001</v>
      </c>
      <c r="D51" s="376">
        <v>9.5480661790999992</v>
      </c>
      <c r="E51" s="376">
        <v>9.5708327228000005</v>
      </c>
      <c r="F51" s="376">
        <v>9.5368771658</v>
      </c>
      <c r="G51" s="376">
        <v>10.104942889</v>
      </c>
      <c r="H51" s="376">
        <v>11.43432844</v>
      </c>
      <c r="I51" s="376">
        <v>12.334630693999999</v>
      </c>
      <c r="J51" s="376">
        <v>12.115348915</v>
      </c>
      <c r="K51" s="376">
        <v>12.333805347</v>
      </c>
      <c r="L51" s="376">
        <v>11.663353792000001</v>
      </c>
      <c r="M51" s="376">
        <v>10.677790781000001</v>
      </c>
      <c r="N51" s="376">
        <v>9.8740512949999992</v>
      </c>
      <c r="O51" s="376">
        <v>9.7656399244000003</v>
      </c>
      <c r="P51" s="376">
        <v>10.159812126</v>
      </c>
      <c r="Q51" s="376">
        <v>10.858365727000001</v>
      </c>
      <c r="R51" s="376">
        <v>11.160845533</v>
      </c>
      <c r="S51" s="376">
        <v>11.672558184</v>
      </c>
      <c r="T51" s="376">
        <v>12.593171904</v>
      </c>
      <c r="U51" s="376">
        <v>13.7817401</v>
      </c>
      <c r="V51" s="376">
        <v>13.942163294</v>
      </c>
      <c r="W51" s="376">
        <v>14.069939803</v>
      </c>
      <c r="X51" s="376">
        <v>13.299305448</v>
      </c>
      <c r="Y51" s="376">
        <v>11.722324325000001</v>
      </c>
      <c r="Z51" s="376">
        <v>12.371943885</v>
      </c>
      <c r="AA51" s="376">
        <v>12.068874031</v>
      </c>
      <c r="AB51" s="376">
        <v>11.671845427999999</v>
      </c>
      <c r="AC51" s="376">
        <v>12.198131534</v>
      </c>
      <c r="AD51" s="376">
        <v>11.734918455000001</v>
      </c>
      <c r="AE51" s="376">
        <v>12.635522259</v>
      </c>
      <c r="AF51" s="376">
        <v>13.589027700000001</v>
      </c>
      <c r="AG51" s="376">
        <v>14.723194606</v>
      </c>
      <c r="AH51" s="376">
        <v>15.582561696999999</v>
      </c>
      <c r="AI51" s="376">
        <v>14.858130428999999</v>
      </c>
      <c r="AJ51" s="376">
        <v>14.549808603000001</v>
      </c>
      <c r="AK51" s="376">
        <v>13.077131165999999</v>
      </c>
      <c r="AL51" s="376">
        <v>12.617541348</v>
      </c>
      <c r="AM51" s="376">
        <v>13.002557156</v>
      </c>
      <c r="AN51" s="376">
        <v>13.135182831</v>
      </c>
      <c r="AO51" s="376">
        <v>13.219901968</v>
      </c>
      <c r="AP51" s="376">
        <v>13.507828164999999</v>
      </c>
      <c r="AQ51" s="376">
        <v>14.733321955999999</v>
      </c>
      <c r="AR51" s="376">
        <v>15.894466488000001</v>
      </c>
      <c r="AS51" s="376">
        <v>18.057940824999999</v>
      </c>
      <c r="AT51" s="376">
        <v>17.295972331000002</v>
      </c>
      <c r="AU51" s="376">
        <v>16.952918754999999</v>
      </c>
      <c r="AV51" s="376">
        <v>16.638892240000001</v>
      </c>
      <c r="AW51" s="376">
        <v>13.571592212000001</v>
      </c>
      <c r="AX51" s="376">
        <v>13.737097793</v>
      </c>
      <c r="AY51" s="829">
        <v>13.226739413000001</v>
      </c>
      <c r="AZ51" s="829">
        <v>13.306231116999999</v>
      </c>
      <c r="BA51" s="829">
        <v>13.51</v>
      </c>
      <c r="BB51" s="829">
        <v>12.74</v>
      </c>
      <c r="BC51" s="829">
        <v>14.063639999999999</v>
      </c>
      <c r="BD51" s="829">
        <v>15.338509999999999</v>
      </c>
      <c r="BE51" s="326">
        <v>17.550799999999999</v>
      </c>
      <c r="BF51" s="326">
        <v>17.267230000000001</v>
      </c>
      <c r="BG51" s="326">
        <v>17.119489999999999</v>
      </c>
      <c r="BH51" s="326">
        <v>16.958159999999999</v>
      </c>
      <c r="BI51" s="326">
        <v>14.024900000000001</v>
      </c>
      <c r="BJ51" s="326">
        <v>14.248749999999999</v>
      </c>
      <c r="BK51" s="326">
        <v>13.79017</v>
      </c>
      <c r="BL51" s="326">
        <v>13.94544</v>
      </c>
      <c r="BM51" s="326">
        <v>14.197430000000001</v>
      </c>
      <c r="BN51" s="326">
        <v>13.456759999999999</v>
      </c>
      <c r="BO51" s="326">
        <v>14.81948</v>
      </c>
      <c r="BP51" s="326">
        <v>16.0181</v>
      </c>
      <c r="BQ51" s="326">
        <v>18.353670000000001</v>
      </c>
      <c r="BR51" s="326">
        <v>18.047429999999999</v>
      </c>
      <c r="BS51" s="326">
        <v>17.922440000000002</v>
      </c>
      <c r="BT51" s="326">
        <v>17.742229999999999</v>
      </c>
      <c r="BU51" s="326">
        <v>14.694380000000001</v>
      </c>
      <c r="BV51" s="326">
        <v>14.90699</v>
      </c>
    </row>
    <row r="52" spans="1:74" s="284" customFormat="1" ht="11.95" customHeight="1" x14ac:dyDescent="0.2">
      <c r="A52" s="283"/>
      <c r="B52" s="1061" t="s">
        <v>1052</v>
      </c>
      <c r="C52" s="1061"/>
      <c r="D52" s="1061"/>
      <c r="E52" s="1061"/>
      <c r="F52" s="1061"/>
      <c r="G52" s="1061"/>
      <c r="H52" s="1061"/>
      <c r="I52" s="1061"/>
      <c r="J52" s="1061"/>
      <c r="K52" s="1061"/>
      <c r="L52" s="1061"/>
      <c r="M52" s="1061"/>
      <c r="N52" s="1061"/>
      <c r="O52" s="1061"/>
      <c r="P52" s="1061"/>
      <c r="Q52" s="1061"/>
      <c r="R52" s="723"/>
      <c r="AY52" s="287"/>
      <c r="AZ52" s="287"/>
      <c r="BA52" s="287"/>
      <c r="BB52" s="287"/>
      <c r="BC52" s="287"/>
      <c r="BD52" s="287"/>
      <c r="BE52" s="287"/>
      <c r="BF52" s="287"/>
      <c r="BG52" s="287"/>
      <c r="BH52" s="287"/>
      <c r="BI52" s="287"/>
    </row>
    <row r="53" spans="1:74" s="133" customFormat="1" x14ac:dyDescent="0.2">
      <c r="A53" s="953"/>
      <c r="B53" s="718" t="s">
        <v>114</v>
      </c>
      <c r="C53" s="718"/>
      <c r="D53" s="718"/>
      <c r="E53" s="718"/>
      <c r="F53" s="718"/>
      <c r="G53" s="718"/>
      <c r="H53" s="719"/>
      <c r="I53" s="718"/>
      <c r="J53" s="718"/>
      <c r="K53" s="718"/>
      <c r="L53" s="718"/>
      <c r="M53" s="718"/>
      <c r="N53" s="718"/>
      <c r="O53" s="718"/>
      <c r="P53" s="718"/>
      <c r="Q53" s="718"/>
      <c r="R53" s="720"/>
      <c r="S53" s="954"/>
      <c r="T53" s="954"/>
      <c r="U53" s="954"/>
      <c r="V53" s="954"/>
      <c r="W53" s="954"/>
      <c r="X53" s="954"/>
      <c r="Y53" s="954"/>
      <c r="Z53" s="954"/>
      <c r="AA53" s="954"/>
      <c r="AB53" s="954"/>
      <c r="AC53" s="954"/>
      <c r="AD53" s="954"/>
      <c r="AE53" s="954"/>
      <c r="AF53" s="954"/>
      <c r="AG53" s="954"/>
      <c r="AH53" s="954"/>
      <c r="AI53" s="954"/>
      <c r="AJ53" s="954"/>
      <c r="AK53" s="954"/>
      <c r="AL53" s="954"/>
      <c r="AM53" s="954"/>
      <c r="AN53" s="954"/>
      <c r="AO53" s="954"/>
      <c r="AP53" s="954"/>
      <c r="AQ53" s="954"/>
      <c r="AR53" s="954"/>
      <c r="AS53" s="954"/>
      <c r="AT53" s="954"/>
      <c r="AU53" s="954"/>
      <c r="AV53" s="954"/>
      <c r="AW53" s="954"/>
      <c r="AX53" s="954"/>
      <c r="AY53" s="777"/>
      <c r="AZ53" s="777"/>
      <c r="BA53" s="777"/>
      <c r="BB53" s="777"/>
      <c r="BC53" s="777"/>
      <c r="BD53" s="621"/>
      <c r="BE53" s="621"/>
      <c r="BF53" s="621"/>
      <c r="BG53" s="777"/>
      <c r="BH53" s="777"/>
      <c r="BI53" s="777"/>
      <c r="BJ53" s="148"/>
      <c r="BK53" s="954"/>
      <c r="BL53" s="954"/>
      <c r="BM53" s="954"/>
      <c r="BN53" s="954"/>
      <c r="BO53" s="954"/>
      <c r="BP53" s="954"/>
      <c r="BQ53" s="954"/>
      <c r="BR53" s="954"/>
      <c r="BS53" s="954"/>
      <c r="BT53" s="954"/>
      <c r="BU53" s="954"/>
      <c r="BV53" s="954"/>
    </row>
    <row r="54" spans="1:74" s="133" customFormat="1" ht="12.85" x14ac:dyDescent="0.2">
      <c r="A54" s="953"/>
      <c r="B54" s="992" t="str">
        <f>Dates!$G$2</f>
        <v>EIA completed modeling and analysis for this report on Wednesday, July 2, 2025.</v>
      </c>
      <c r="C54" s="979"/>
      <c r="D54" s="979"/>
      <c r="E54" s="979"/>
      <c r="F54" s="979"/>
      <c r="G54" s="979"/>
      <c r="H54" s="979"/>
      <c r="I54" s="979"/>
      <c r="J54" s="979"/>
      <c r="K54" s="979"/>
      <c r="L54" s="979"/>
      <c r="M54" s="979"/>
      <c r="N54" s="979"/>
      <c r="O54" s="979"/>
      <c r="P54" s="979"/>
      <c r="Q54" s="979"/>
      <c r="R54" s="721"/>
      <c r="S54" s="954"/>
      <c r="T54" s="954"/>
      <c r="U54" s="954"/>
      <c r="V54" s="954"/>
      <c r="W54" s="954"/>
      <c r="X54" s="954"/>
      <c r="Y54" s="954"/>
      <c r="Z54" s="954"/>
      <c r="AA54" s="954"/>
      <c r="AB54" s="954"/>
      <c r="AC54" s="954"/>
      <c r="AD54" s="954"/>
      <c r="AE54" s="954"/>
      <c r="AF54" s="954"/>
      <c r="AG54" s="954"/>
      <c r="AH54" s="954"/>
      <c r="AI54" s="954"/>
      <c r="AJ54" s="954"/>
      <c r="AK54" s="954"/>
      <c r="AL54" s="954"/>
      <c r="AM54" s="954"/>
      <c r="AN54" s="954"/>
      <c r="AO54" s="954"/>
      <c r="AP54" s="954"/>
      <c r="AQ54" s="954"/>
      <c r="AR54" s="954"/>
      <c r="AS54" s="954"/>
      <c r="AT54" s="954"/>
      <c r="AU54" s="954"/>
      <c r="AV54" s="954"/>
      <c r="AW54" s="954"/>
      <c r="AX54" s="954"/>
      <c r="AY54" s="777"/>
      <c r="AZ54" s="777"/>
      <c r="BA54" s="777"/>
      <c r="BB54" s="777"/>
      <c r="BC54" s="777"/>
      <c r="BD54" s="621"/>
      <c r="BE54" s="621"/>
      <c r="BF54" s="621"/>
      <c r="BG54" s="777"/>
      <c r="BH54" s="777"/>
      <c r="BI54" s="777"/>
      <c r="BJ54" s="148"/>
      <c r="BK54" s="954"/>
      <c r="BL54" s="954"/>
      <c r="BM54" s="954"/>
      <c r="BN54" s="954"/>
      <c r="BO54" s="954"/>
      <c r="BP54" s="954"/>
      <c r="BQ54" s="954"/>
      <c r="BR54" s="954"/>
      <c r="BS54" s="954"/>
      <c r="BT54" s="954"/>
      <c r="BU54" s="954"/>
      <c r="BV54" s="954"/>
    </row>
    <row r="55" spans="1:74" s="133" customFormat="1" ht="12.85" x14ac:dyDescent="0.2">
      <c r="A55" s="953"/>
      <c r="B55" s="1001" t="s">
        <v>116</v>
      </c>
      <c r="C55" s="988"/>
      <c r="D55" s="988"/>
      <c r="E55" s="988"/>
      <c r="F55" s="988"/>
      <c r="G55" s="988"/>
      <c r="H55" s="988"/>
      <c r="I55" s="988"/>
      <c r="J55" s="988"/>
      <c r="K55" s="988"/>
      <c r="L55" s="988"/>
      <c r="M55" s="988"/>
      <c r="N55" s="988"/>
      <c r="O55" s="988"/>
      <c r="P55" s="988"/>
      <c r="Q55" s="988"/>
      <c r="R55" s="723"/>
      <c r="S55" s="954"/>
      <c r="T55" s="954"/>
      <c r="U55" s="954"/>
      <c r="V55" s="954"/>
      <c r="W55" s="954"/>
      <c r="X55" s="954"/>
      <c r="Y55" s="954"/>
      <c r="Z55" s="954"/>
      <c r="AA55" s="954"/>
      <c r="AB55" s="954"/>
      <c r="AC55" s="954"/>
      <c r="AD55" s="954"/>
      <c r="AE55" s="954"/>
      <c r="AF55" s="954"/>
      <c r="AG55" s="954"/>
      <c r="AH55" s="954"/>
      <c r="AI55" s="954"/>
      <c r="AJ55" s="954"/>
      <c r="AK55" s="954"/>
      <c r="AL55" s="954"/>
      <c r="AM55" s="954"/>
      <c r="AN55" s="954"/>
      <c r="AO55" s="954"/>
      <c r="AP55" s="954"/>
      <c r="AQ55" s="954"/>
      <c r="AR55" s="954"/>
      <c r="AS55" s="954"/>
      <c r="AT55" s="954"/>
      <c r="AU55" s="954"/>
      <c r="AV55" s="954"/>
      <c r="AW55" s="954"/>
      <c r="AX55" s="954"/>
      <c r="AY55" s="777"/>
      <c r="AZ55" s="777"/>
      <c r="BA55" s="777"/>
      <c r="BB55" s="777"/>
      <c r="BC55" s="777"/>
      <c r="BD55" s="621"/>
      <c r="BE55" s="621"/>
      <c r="BF55" s="621"/>
      <c r="BG55" s="777"/>
      <c r="BH55" s="777"/>
      <c r="BI55" s="777"/>
      <c r="BJ55" s="148"/>
      <c r="BK55" s="954"/>
      <c r="BL55" s="954"/>
      <c r="BM55" s="954"/>
      <c r="BN55" s="954"/>
      <c r="BO55" s="954"/>
      <c r="BP55" s="954"/>
      <c r="BQ55" s="954"/>
      <c r="BR55" s="954"/>
      <c r="BS55" s="954"/>
      <c r="BT55" s="954"/>
      <c r="BU55" s="954"/>
      <c r="BV55" s="954"/>
    </row>
    <row r="56" spans="1:74" s="133" customFormat="1" ht="23.2" customHeight="1" x14ac:dyDescent="0.2">
      <c r="A56" s="953"/>
      <c r="B56" s="1071" t="s">
        <v>1053</v>
      </c>
      <c r="C56" s="1069"/>
      <c r="D56" s="1069"/>
      <c r="E56" s="1069"/>
      <c r="F56" s="1069"/>
      <c r="G56" s="1069"/>
      <c r="H56" s="1069"/>
      <c r="I56" s="1069"/>
      <c r="J56" s="1069"/>
      <c r="K56" s="1069"/>
      <c r="L56" s="1069"/>
      <c r="M56" s="1069"/>
      <c r="N56" s="1069"/>
      <c r="O56" s="1069"/>
      <c r="P56" s="1069"/>
      <c r="Q56" s="1069"/>
      <c r="R56" s="723"/>
      <c r="S56" s="954"/>
      <c r="T56" s="954"/>
      <c r="U56" s="954"/>
      <c r="V56" s="954"/>
      <c r="W56" s="954"/>
      <c r="X56" s="954"/>
      <c r="Y56" s="954"/>
      <c r="Z56" s="954"/>
      <c r="AA56" s="954"/>
      <c r="AB56" s="954"/>
      <c r="AC56" s="954"/>
      <c r="AD56" s="954"/>
      <c r="AE56" s="954"/>
      <c r="AF56" s="954"/>
      <c r="AG56" s="954"/>
      <c r="AH56" s="954"/>
      <c r="AI56" s="954"/>
      <c r="AJ56" s="954"/>
      <c r="AK56" s="954"/>
      <c r="AL56" s="954"/>
      <c r="AM56" s="954"/>
      <c r="AN56" s="954"/>
      <c r="AO56" s="954"/>
      <c r="AP56" s="954"/>
      <c r="AQ56" s="954"/>
      <c r="AR56" s="954"/>
      <c r="AS56" s="954"/>
      <c r="AT56" s="954"/>
      <c r="AU56" s="954"/>
      <c r="AV56" s="954"/>
      <c r="AW56" s="954"/>
      <c r="AX56" s="954"/>
      <c r="AY56" s="777"/>
      <c r="AZ56" s="777"/>
      <c r="BA56" s="777"/>
      <c r="BB56" s="777"/>
      <c r="BC56" s="777"/>
      <c r="BD56" s="621"/>
      <c r="BE56" s="621"/>
      <c r="BF56" s="621"/>
      <c r="BG56" s="777"/>
      <c r="BH56" s="777"/>
      <c r="BI56" s="777"/>
      <c r="BJ56" s="148"/>
      <c r="BK56" s="954"/>
      <c r="BL56" s="954"/>
      <c r="BM56" s="954"/>
      <c r="BN56" s="954"/>
      <c r="BO56" s="954"/>
      <c r="BP56" s="954"/>
      <c r="BQ56" s="954"/>
      <c r="BR56" s="954"/>
      <c r="BS56" s="954"/>
      <c r="BT56" s="954"/>
      <c r="BU56" s="954"/>
      <c r="BV56" s="954"/>
    </row>
    <row r="57" spans="1:74" s="133" customFormat="1" ht="10.55" customHeight="1" x14ac:dyDescent="0.2">
      <c r="A57" s="953"/>
      <c r="B57" s="987" t="s">
        <v>117</v>
      </c>
      <c r="C57" s="988"/>
      <c r="D57" s="988"/>
      <c r="E57" s="988"/>
      <c r="F57" s="988"/>
      <c r="G57" s="988"/>
      <c r="H57" s="988"/>
      <c r="I57" s="988"/>
      <c r="J57" s="988"/>
      <c r="K57" s="988"/>
      <c r="L57" s="988"/>
      <c r="M57" s="988"/>
      <c r="N57" s="988"/>
      <c r="O57" s="988"/>
      <c r="P57" s="988"/>
      <c r="Q57" s="988"/>
      <c r="R57" s="723"/>
      <c r="S57" s="954"/>
      <c r="T57" s="954"/>
      <c r="U57" s="954"/>
      <c r="V57" s="954"/>
      <c r="W57" s="954"/>
      <c r="X57" s="954"/>
      <c r="Y57" s="954"/>
      <c r="Z57" s="954"/>
      <c r="AA57" s="954"/>
      <c r="AB57" s="954"/>
      <c r="AC57" s="954"/>
      <c r="AD57" s="954"/>
      <c r="AE57" s="954"/>
      <c r="AF57" s="954"/>
      <c r="AG57" s="954"/>
      <c r="AH57" s="954"/>
      <c r="AI57" s="954"/>
      <c r="AJ57" s="954"/>
      <c r="AK57" s="954"/>
      <c r="AL57" s="954"/>
      <c r="AM57" s="954"/>
      <c r="AN57" s="954"/>
      <c r="AO57" s="954"/>
      <c r="AP57" s="954"/>
      <c r="AQ57" s="954"/>
      <c r="AR57" s="954"/>
      <c r="AS57" s="954"/>
      <c r="AT57" s="954"/>
      <c r="AU57" s="954"/>
      <c r="AV57" s="954"/>
      <c r="AW57" s="954"/>
      <c r="AX57" s="954"/>
      <c r="AY57" s="777"/>
      <c r="AZ57" s="777"/>
      <c r="BA57" s="777"/>
      <c r="BB57" s="777"/>
      <c r="BC57" s="777"/>
      <c r="BD57" s="621"/>
      <c r="BE57" s="621"/>
      <c r="BF57" s="621"/>
      <c r="BG57" s="777"/>
      <c r="BH57" s="777"/>
      <c r="BI57" s="777"/>
      <c r="BJ57" s="148"/>
      <c r="BK57" s="954"/>
      <c r="BL57" s="954"/>
      <c r="BM57" s="954"/>
      <c r="BN57" s="954"/>
      <c r="BO57" s="954"/>
      <c r="BP57" s="954"/>
      <c r="BQ57" s="954"/>
      <c r="BR57" s="954"/>
      <c r="BS57" s="954"/>
      <c r="BT57" s="954"/>
      <c r="BU57" s="954"/>
      <c r="BV57" s="954"/>
    </row>
    <row r="58" spans="1:74" s="133" customFormat="1" ht="10.55" customHeight="1" x14ac:dyDescent="0.2">
      <c r="A58" s="953"/>
      <c r="B58" s="1071" t="s">
        <v>1007</v>
      </c>
      <c r="C58" s="1071"/>
      <c r="D58" s="1071"/>
      <c r="E58" s="1071"/>
      <c r="F58" s="1071"/>
      <c r="G58" s="1071"/>
      <c r="H58" s="1071"/>
      <c r="I58" s="1071"/>
      <c r="J58" s="1071"/>
      <c r="K58" s="1071"/>
      <c r="L58" s="1071"/>
      <c r="M58" s="1071"/>
      <c r="N58" s="1071"/>
      <c r="O58" s="1071"/>
      <c r="P58" s="1071"/>
      <c r="Q58" s="1071"/>
      <c r="R58" s="723"/>
      <c r="S58" s="954"/>
      <c r="T58" s="954"/>
      <c r="U58" s="954"/>
      <c r="V58" s="954"/>
      <c r="W58" s="954"/>
      <c r="X58" s="954"/>
      <c r="Y58" s="954"/>
      <c r="Z58" s="954"/>
      <c r="AA58" s="954"/>
      <c r="AB58" s="954"/>
      <c r="AC58" s="954"/>
      <c r="AD58" s="954"/>
      <c r="AE58" s="954"/>
      <c r="AF58" s="954"/>
      <c r="AG58" s="954"/>
      <c r="AH58" s="954"/>
      <c r="AI58" s="954"/>
      <c r="AJ58" s="954"/>
      <c r="AK58" s="954"/>
      <c r="AL58" s="954"/>
      <c r="AM58" s="954"/>
      <c r="AN58" s="954"/>
      <c r="AO58" s="954"/>
      <c r="AP58" s="954"/>
      <c r="AQ58" s="954"/>
      <c r="AR58" s="954"/>
      <c r="AS58" s="954"/>
      <c r="AT58" s="954"/>
      <c r="AU58" s="954"/>
      <c r="AV58" s="954"/>
      <c r="AW58" s="954"/>
      <c r="AX58" s="954"/>
      <c r="AY58" s="777"/>
      <c r="AZ58" s="777"/>
      <c r="BA58" s="777"/>
      <c r="BB58" s="777"/>
      <c r="BC58" s="777"/>
      <c r="BD58" s="621"/>
      <c r="BE58" s="621"/>
      <c r="BF58" s="621"/>
      <c r="BG58" s="777"/>
      <c r="BH58" s="777"/>
      <c r="BI58" s="777"/>
      <c r="BJ58" s="148"/>
      <c r="BK58" s="954"/>
      <c r="BL58" s="954"/>
      <c r="BM58" s="954"/>
      <c r="BN58" s="954"/>
      <c r="BO58" s="954"/>
      <c r="BP58" s="954"/>
      <c r="BQ58" s="954"/>
      <c r="BR58" s="954"/>
      <c r="BS58" s="954"/>
      <c r="BT58" s="954"/>
      <c r="BU58" s="954"/>
      <c r="BV58" s="954"/>
    </row>
    <row r="59" spans="1:74" s="133" customFormat="1" ht="12.65" customHeight="1" x14ac:dyDescent="0.2">
      <c r="A59" s="953"/>
      <c r="B59" s="993" t="s">
        <v>118</v>
      </c>
      <c r="C59" s="993"/>
      <c r="D59" s="993"/>
      <c r="E59" s="993"/>
      <c r="F59" s="993"/>
      <c r="G59" s="993"/>
      <c r="H59" s="993"/>
      <c r="I59" s="993"/>
      <c r="J59" s="993"/>
      <c r="K59" s="993"/>
      <c r="L59" s="993"/>
      <c r="M59" s="993"/>
      <c r="N59" s="993"/>
      <c r="O59" s="993"/>
      <c r="P59" s="993"/>
      <c r="Q59" s="993"/>
      <c r="R59" s="993"/>
      <c r="S59" s="954"/>
      <c r="T59" s="954"/>
      <c r="U59" s="954"/>
      <c r="V59" s="954"/>
      <c r="W59" s="954"/>
      <c r="X59" s="954"/>
      <c r="Y59" s="954"/>
      <c r="Z59" s="954"/>
      <c r="AA59" s="954"/>
      <c r="AB59" s="954"/>
      <c r="AC59" s="954"/>
      <c r="AD59" s="954"/>
      <c r="AE59" s="954"/>
      <c r="AF59" s="954"/>
      <c r="AG59" s="954"/>
      <c r="AH59" s="954"/>
      <c r="AI59" s="954"/>
      <c r="AJ59" s="954"/>
      <c r="AK59" s="954"/>
      <c r="AL59" s="954"/>
      <c r="AM59" s="954"/>
      <c r="AN59" s="954"/>
      <c r="AO59" s="954"/>
      <c r="AP59" s="954"/>
      <c r="AQ59" s="954"/>
      <c r="AR59" s="954"/>
      <c r="AS59" s="954"/>
      <c r="AT59" s="954"/>
      <c r="AU59" s="954"/>
      <c r="AV59" s="954"/>
      <c r="AW59" s="954"/>
      <c r="AX59" s="954"/>
      <c r="AY59" s="777"/>
      <c r="AZ59" s="777"/>
      <c r="BA59" s="777"/>
      <c r="BB59" s="777"/>
      <c r="BC59" s="777"/>
      <c r="BD59" s="621"/>
      <c r="BE59" s="621"/>
      <c r="BF59" s="621"/>
      <c r="BG59" s="777"/>
      <c r="BH59" s="777"/>
      <c r="BI59" s="777"/>
      <c r="BJ59" s="148"/>
      <c r="BK59" s="954"/>
      <c r="BL59" s="954"/>
      <c r="BM59" s="954"/>
      <c r="BN59" s="954"/>
      <c r="BO59" s="954"/>
      <c r="BP59" s="954"/>
      <c r="BQ59" s="954"/>
      <c r="BR59" s="954"/>
      <c r="BS59" s="954"/>
      <c r="BT59" s="954"/>
      <c r="BU59" s="954"/>
      <c r="BV59" s="954"/>
    </row>
    <row r="60" spans="1:74" s="133" customFormat="1" ht="12.85" x14ac:dyDescent="0.2">
      <c r="A60" s="953"/>
      <c r="B60" s="1071" t="s">
        <v>1008</v>
      </c>
      <c r="C60" s="997"/>
      <c r="D60" s="997"/>
      <c r="E60" s="997"/>
      <c r="F60" s="997"/>
      <c r="G60" s="997"/>
      <c r="H60" s="997"/>
      <c r="I60" s="997"/>
      <c r="J60" s="997"/>
      <c r="K60" s="997"/>
      <c r="L60" s="997"/>
      <c r="M60" s="997"/>
      <c r="N60" s="997"/>
      <c r="O60" s="997"/>
      <c r="P60" s="997"/>
      <c r="Q60" s="998"/>
      <c r="R60" s="723"/>
      <c r="S60" s="954"/>
      <c r="T60" s="954"/>
      <c r="U60" s="954"/>
      <c r="V60" s="954"/>
      <c r="W60" s="954"/>
      <c r="X60" s="954"/>
      <c r="Y60" s="954"/>
      <c r="Z60" s="954"/>
      <c r="AA60" s="954"/>
      <c r="AB60" s="954"/>
      <c r="AC60" s="954"/>
      <c r="AD60" s="954"/>
      <c r="AE60" s="954"/>
      <c r="AF60" s="954"/>
      <c r="AG60" s="954"/>
      <c r="AH60" s="954"/>
      <c r="AI60" s="954"/>
      <c r="AJ60" s="954"/>
      <c r="AK60" s="954"/>
      <c r="AL60" s="954"/>
      <c r="AM60" s="954"/>
      <c r="AN60" s="954"/>
      <c r="AO60" s="954"/>
      <c r="AP60" s="954"/>
      <c r="AQ60" s="954"/>
      <c r="AR60" s="954"/>
      <c r="AS60" s="954"/>
      <c r="AT60" s="954"/>
      <c r="AU60" s="954"/>
      <c r="AV60" s="954"/>
      <c r="AW60" s="954"/>
      <c r="AX60" s="954"/>
      <c r="AY60" s="777"/>
      <c r="AZ60" s="777"/>
      <c r="BA60" s="777"/>
      <c r="BB60" s="777"/>
      <c r="BC60" s="777"/>
      <c r="BD60" s="621"/>
      <c r="BE60" s="621"/>
      <c r="BF60" s="621"/>
      <c r="BG60" s="777"/>
      <c r="BH60" s="777"/>
      <c r="BI60" s="777"/>
      <c r="BJ60" s="148"/>
      <c r="BK60" s="954"/>
      <c r="BL60" s="954"/>
      <c r="BM60" s="954"/>
      <c r="BN60" s="954"/>
      <c r="BO60" s="954"/>
      <c r="BP60" s="954"/>
      <c r="BQ60" s="954"/>
      <c r="BR60" s="954"/>
      <c r="BS60" s="954"/>
      <c r="BT60" s="954"/>
      <c r="BU60" s="954"/>
      <c r="BV60" s="954"/>
    </row>
    <row r="61" spans="1:74" s="133" customFormat="1" ht="13.55" x14ac:dyDescent="0.2">
      <c r="A61" s="953"/>
      <c r="B61" s="996" t="s">
        <v>954</v>
      </c>
      <c r="C61" s="998"/>
      <c r="D61" s="998"/>
      <c r="E61" s="998"/>
      <c r="F61" s="998"/>
      <c r="G61" s="998"/>
      <c r="H61" s="998"/>
      <c r="I61" s="998"/>
      <c r="J61" s="998"/>
      <c r="K61" s="998"/>
      <c r="L61" s="998"/>
      <c r="M61" s="998"/>
      <c r="N61" s="998"/>
      <c r="O61" s="998"/>
      <c r="P61" s="998"/>
      <c r="Q61" s="1072"/>
      <c r="R61" s="723"/>
      <c r="S61" s="954"/>
      <c r="T61" s="954"/>
      <c r="U61" s="954"/>
      <c r="V61" s="954"/>
      <c r="W61" s="954"/>
      <c r="X61" s="954"/>
      <c r="Y61" s="954"/>
      <c r="Z61" s="954"/>
      <c r="AA61" s="954"/>
      <c r="AB61" s="954"/>
      <c r="AC61" s="954"/>
      <c r="AD61" s="954"/>
      <c r="AE61" s="954"/>
      <c r="AF61" s="954"/>
      <c r="AG61" s="954"/>
      <c r="AH61" s="954"/>
      <c r="AI61" s="954"/>
      <c r="AJ61" s="954"/>
      <c r="AK61" s="954"/>
      <c r="AL61" s="954"/>
      <c r="AM61" s="954"/>
      <c r="AN61" s="954"/>
      <c r="AO61" s="954"/>
      <c r="AP61" s="954"/>
      <c r="AQ61" s="954"/>
      <c r="AR61" s="954"/>
      <c r="AS61" s="954"/>
      <c r="AT61" s="954"/>
      <c r="AU61" s="954"/>
      <c r="AV61" s="954"/>
      <c r="AW61" s="954"/>
      <c r="AX61" s="954"/>
      <c r="AY61" s="777"/>
      <c r="AZ61" s="777"/>
      <c r="BA61" s="777"/>
      <c r="BB61" s="777"/>
      <c r="BC61" s="777"/>
      <c r="BD61" s="621"/>
      <c r="BE61" s="621"/>
      <c r="BF61" s="621"/>
      <c r="BG61" s="777"/>
      <c r="BH61" s="777"/>
      <c r="BI61" s="777"/>
      <c r="BJ61" s="148"/>
      <c r="BK61" s="954"/>
      <c r="BL61" s="954"/>
      <c r="BM61" s="954"/>
      <c r="BN61" s="954"/>
      <c r="BO61" s="954"/>
      <c r="BP61" s="954"/>
      <c r="BQ61" s="954"/>
      <c r="BR61" s="954"/>
      <c r="BS61" s="954"/>
      <c r="BT61" s="954"/>
      <c r="BU61" s="954"/>
      <c r="BV61" s="954"/>
    </row>
    <row r="62" spans="1:74" s="131" customFormat="1" ht="11.95" customHeight="1" x14ac:dyDescent="0.2">
      <c r="A62" s="953"/>
      <c r="B62" s="1073" t="s">
        <v>1009</v>
      </c>
      <c r="C62" s="998"/>
      <c r="D62" s="998"/>
      <c r="E62" s="998"/>
      <c r="F62" s="998"/>
      <c r="G62" s="998"/>
      <c r="H62" s="998"/>
      <c r="I62" s="998"/>
      <c r="J62" s="998"/>
      <c r="K62" s="998"/>
      <c r="L62" s="998"/>
      <c r="M62" s="998"/>
      <c r="N62" s="998"/>
      <c r="O62" s="998"/>
      <c r="P62" s="998"/>
      <c r="Q62" s="998"/>
      <c r="R62" s="723"/>
      <c r="S62" s="950"/>
      <c r="T62" s="950"/>
      <c r="U62" s="950"/>
      <c r="V62" s="950"/>
      <c r="W62" s="950"/>
      <c r="X62" s="950"/>
      <c r="Y62" s="950"/>
      <c r="Z62" s="950"/>
      <c r="AA62" s="950"/>
      <c r="AB62" s="950"/>
      <c r="AC62" s="950"/>
      <c r="AD62" s="950"/>
      <c r="AE62" s="950"/>
      <c r="AF62" s="950"/>
      <c r="AG62" s="950"/>
      <c r="AH62" s="950"/>
      <c r="AI62" s="950"/>
      <c r="AJ62" s="950"/>
      <c r="AK62" s="950"/>
      <c r="AL62" s="950"/>
      <c r="AM62" s="950"/>
      <c r="AN62" s="950"/>
      <c r="AO62" s="950"/>
      <c r="AP62" s="950"/>
      <c r="AQ62" s="950"/>
      <c r="AR62" s="950"/>
      <c r="AS62" s="950"/>
      <c r="AT62" s="950"/>
      <c r="AU62" s="950"/>
      <c r="AV62" s="950"/>
      <c r="AW62" s="950"/>
      <c r="AX62" s="950"/>
      <c r="AY62" s="774"/>
      <c r="AZ62" s="774"/>
      <c r="BA62" s="774"/>
      <c r="BB62" s="774"/>
      <c r="BC62" s="774"/>
      <c r="BD62" s="616"/>
      <c r="BE62" s="616"/>
      <c r="BF62" s="616"/>
      <c r="BG62" s="774"/>
      <c r="BH62" s="774"/>
      <c r="BI62" s="774"/>
      <c r="BJ62" s="147"/>
      <c r="BK62" s="950"/>
      <c r="BL62" s="950"/>
      <c r="BM62" s="950"/>
      <c r="BN62" s="950"/>
      <c r="BO62" s="950"/>
      <c r="BP62" s="950"/>
      <c r="BQ62" s="950"/>
      <c r="BR62" s="950"/>
      <c r="BS62" s="950"/>
      <c r="BT62" s="950"/>
      <c r="BU62" s="950"/>
      <c r="BV62" s="950"/>
    </row>
    <row r="63" spans="1:74" x14ac:dyDescent="0.2">
      <c r="A63" s="955"/>
      <c r="B63" s="481"/>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778"/>
      <c r="AZ63" s="778"/>
      <c r="BA63" s="778"/>
      <c r="BB63" s="778"/>
      <c r="BC63" s="778"/>
      <c r="BD63" s="622"/>
      <c r="BE63" s="622"/>
      <c r="BF63" s="622"/>
      <c r="BG63" s="778"/>
      <c r="BH63" s="778"/>
      <c r="BI63" s="778"/>
      <c r="BJ63" s="95"/>
      <c r="BK63" s="95"/>
      <c r="BL63" s="95"/>
      <c r="BM63" s="95"/>
      <c r="BN63" s="95"/>
      <c r="BO63" s="95"/>
      <c r="BP63" s="95"/>
      <c r="BQ63" s="95"/>
      <c r="BR63" s="95"/>
      <c r="BS63" s="95"/>
      <c r="BT63" s="95"/>
      <c r="BU63" s="95"/>
      <c r="BV63" s="95"/>
    </row>
    <row r="64" spans="1:74" x14ac:dyDescent="0.2">
      <c r="A64" s="955"/>
      <c r="B64" s="481"/>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778"/>
      <c r="AZ64" s="778"/>
      <c r="BA64" s="778"/>
      <c r="BB64" s="778"/>
      <c r="BC64" s="778"/>
      <c r="BD64" s="622"/>
      <c r="BE64" s="622"/>
      <c r="BF64" s="622"/>
      <c r="BG64" s="778"/>
      <c r="BH64" s="778"/>
      <c r="BI64" s="778"/>
      <c r="BJ64" s="95"/>
      <c r="BK64" s="95"/>
      <c r="BL64" s="95"/>
      <c r="BM64" s="95"/>
      <c r="BN64" s="95"/>
      <c r="BO64" s="95"/>
      <c r="BP64" s="95"/>
      <c r="BQ64" s="95"/>
      <c r="BR64" s="95"/>
      <c r="BS64" s="95"/>
      <c r="BT64" s="95"/>
      <c r="BU64" s="95"/>
      <c r="BV64" s="95"/>
    </row>
    <row r="65" spans="1:74" x14ac:dyDescent="0.2">
      <c r="A65" s="955"/>
      <c r="B65" s="481"/>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778"/>
      <c r="AZ65" s="778"/>
      <c r="BA65" s="778"/>
      <c r="BB65" s="778"/>
      <c r="BC65" s="778"/>
      <c r="BD65" s="622"/>
      <c r="BE65" s="622"/>
      <c r="BF65" s="622"/>
      <c r="BG65" s="778"/>
      <c r="BH65" s="778"/>
      <c r="BI65" s="778"/>
      <c r="BJ65" s="95"/>
      <c r="BK65" s="95"/>
      <c r="BL65" s="95"/>
      <c r="BM65" s="95"/>
      <c r="BN65" s="95"/>
      <c r="BO65" s="95"/>
      <c r="BP65" s="95"/>
      <c r="BQ65" s="95"/>
      <c r="BR65" s="95"/>
      <c r="BS65" s="95"/>
      <c r="BT65" s="95"/>
      <c r="BU65" s="95"/>
      <c r="BV65" s="95"/>
    </row>
    <row r="66" spans="1:74" x14ac:dyDescent="0.2">
      <c r="A66" s="955"/>
      <c r="B66" s="481"/>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778"/>
      <c r="AZ66" s="778"/>
      <c r="BA66" s="778"/>
      <c r="BB66" s="778"/>
      <c r="BC66" s="778"/>
      <c r="BD66" s="622"/>
      <c r="BE66" s="622"/>
      <c r="BF66" s="622"/>
      <c r="BG66" s="778"/>
      <c r="BH66" s="778"/>
      <c r="BI66" s="778"/>
      <c r="BJ66" s="95"/>
      <c r="BK66" s="95"/>
      <c r="BL66" s="95"/>
      <c r="BM66" s="95"/>
      <c r="BN66" s="95"/>
      <c r="BO66" s="95"/>
      <c r="BP66" s="95"/>
      <c r="BQ66" s="95"/>
      <c r="BR66" s="95"/>
      <c r="BS66" s="95"/>
      <c r="BT66" s="95"/>
      <c r="BU66" s="95"/>
      <c r="BV66" s="95"/>
    </row>
    <row r="67" spans="1:74" x14ac:dyDescent="0.2">
      <c r="A67" s="955"/>
      <c r="B67" s="481"/>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778"/>
      <c r="AZ67" s="778"/>
      <c r="BA67" s="778"/>
      <c r="BB67" s="778"/>
      <c r="BC67" s="778"/>
      <c r="BD67" s="622"/>
      <c r="BE67" s="622"/>
      <c r="BF67" s="622"/>
      <c r="BG67" s="778"/>
      <c r="BH67" s="778"/>
      <c r="BI67" s="778"/>
      <c r="BJ67" s="95"/>
      <c r="BK67" s="95"/>
      <c r="BL67" s="95"/>
      <c r="BM67" s="95"/>
      <c r="BN67" s="95"/>
      <c r="BO67" s="95"/>
      <c r="BP67" s="95"/>
      <c r="BQ67" s="95"/>
      <c r="BR67" s="95"/>
      <c r="BS67" s="95"/>
      <c r="BT67" s="95"/>
      <c r="BU67" s="95"/>
      <c r="BV67" s="95"/>
    </row>
    <row r="68" spans="1:74" x14ac:dyDescent="0.2">
      <c r="A68" s="955"/>
      <c r="B68" s="481"/>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778"/>
      <c r="AZ68" s="778"/>
      <c r="BA68" s="778"/>
      <c r="BB68" s="778"/>
      <c r="BC68" s="778"/>
      <c r="BD68" s="622"/>
      <c r="BE68" s="622"/>
      <c r="BF68" s="622"/>
      <c r="BG68" s="778"/>
      <c r="BH68" s="778"/>
      <c r="BI68" s="778"/>
      <c r="BJ68" s="95"/>
      <c r="BK68" s="95"/>
      <c r="BL68" s="95"/>
      <c r="BM68" s="95"/>
      <c r="BN68" s="95"/>
      <c r="BO68" s="95"/>
      <c r="BP68" s="95"/>
      <c r="BQ68" s="95"/>
      <c r="BR68" s="95"/>
      <c r="BS68" s="95"/>
      <c r="BT68" s="95"/>
      <c r="BU68" s="95"/>
      <c r="BV68" s="95"/>
    </row>
    <row r="69" spans="1:74" x14ac:dyDescent="0.2">
      <c r="A69" s="955"/>
      <c r="B69" s="481"/>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778"/>
      <c r="AZ69" s="778"/>
      <c r="BA69" s="778"/>
      <c r="BB69" s="778"/>
      <c r="BC69" s="778"/>
      <c r="BD69" s="622"/>
      <c r="BE69" s="622"/>
      <c r="BF69" s="622"/>
      <c r="BG69" s="778"/>
      <c r="BH69" s="778"/>
      <c r="BI69" s="778"/>
      <c r="BJ69" s="95"/>
      <c r="BK69" s="95"/>
      <c r="BL69" s="95"/>
      <c r="BM69" s="95"/>
      <c r="BN69" s="95"/>
      <c r="BO69" s="95"/>
      <c r="BP69" s="95"/>
      <c r="BQ69" s="95"/>
      <c r="BR69" s="95"/>
      <c r="BS69" s="95"/>
      <c r="BT69" s="95"/>
      <c r="BU69" s="95"/>
      <c r="BV69" s="95"/>
    </row>
    <row r="70" spans="1:74" x14ac:dyDescent="0.2">
      <c r="A70" s="955"/>
      <c r="B70" s="481"/>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778"/>
      <c r="AZ70" s="778"/>
      <c r="BA70" s="778"/>
      <c r="BB70" s="778"/>
      <c r="BC70" s="778"/>
      <c r="BD70" s="622"/>
      <c r="BE70" s="622"/>
      <c r="BF70" s="622"/>
      <c r="BG70" s="778"/>
      <c r="BH70" s="778"/>
      <c r="BI70" s="778"/>
      <c r="BJ70" s="95"/>
      <c r="BK70" s="95"/>
      <c r="BL70" s="95"/>
      <c r="BM70" s="95"/>
      <c r="BN70" s="95"/>
      <c r="BO70" s="95"/>
      <c r="BP70" s="95"/>
      <c r="BQ70" s="95"/>
      <c r="BR70" s="95"/>
      <c r="BS70" s="95"/>
      <c r="BT70" s="95"/>
      <c r="BU70" s="95"/>
      <c r="BV70" s="95"/>
    </row>
    <row r="71" spans="1:74" x14ac:dyDescent="0.2">
      <c r="A71" s="955"/>
      <c r="B71" s="481"/>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778"/>
      <c r="AZ71" s="778"/>
      <c r="BA71" s="778"/>
      <c r="BB71" s="778"/>
      <c r="BC71" s="778"/>
      <c r="BD71" s="622"/>
      <c r="BE71" s="622"/>
      <c r="BF71" s="622"/>
      <c r="BG71" s="778"/>
      <c r="BH71" s="778"/>
      <c r="BI71" s="778"/>
      <c r="BJ71" s="95"/>
      <c r="BK71" s="95"/>
      <c r="BL71" s="95"/>
      <c r="BM71" s="95"/>
      <c r="BN71" s="95"/>
      <c r="BO71" s="95"/>
      <c r="BP71" s="95"/>
      <c r="BQ71" s="95"/>
      <c r="BR71" s="95"/>
      <c r="BS71" s="95"/>
      <c r="BT71" s="95"/>
      <c r="BU71" s="95"/>
      <c r="BV71" s="95"/>
    </row>
    <row r="72" spans="1:74" x14ac:dyDescent="0.2">
      <c r="A72" s="481"/>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481"/>
      <c r="Z72" s="481"/>
      <c r="AA72" s="481"/>
      <c r="AB72" s="481"/>
      <c r="AC72" s="481"/>
      <c r="AD72" s="481"/>
      <c r="AE72" s="481"/>
      <c r="AF72" s="481"/>
      <c r="AG72" s="481"/>
      <c r="AH72" s="481"/>
      <c r="AI72" s="481"/>
      <c r="AJ72" s="481"/>
      <c r="AK72" s="481"/>
      <c r="AL72" s="481"/>
      <c r="AM72" s="481"/>
      <c r="AN72" s="481"/>
      <c r="AO72" s="481"/>
      <c r="AP72" s="481"/>
      <c r="AQ72" s="481"/>
      <c r="AR72" s="481"/>
      <c r="AS72" s="481"/>
      <c r="AT72" s="481"/>
      <c r="AU72" s="481"/>
      <c r="AV72" s="481"/>
      <c r="AW72" s="481"/>
      <c r="AX72" s="481"/>
      <c r="BK72" s="96"/>
      <c r="BL72" s="96"/>
      <c r="BM72" s="96"/>
      <c r="BN72" s="96"/>
      <c r="BO72" s="96"/>
      <c r="BP72" s="96"/>
      <c r="BQ72" s="96"/>
      <c r="BR72" s="96"/>
      <c r="BS72" s="96"/>
      <c r="BT72" s="96"/>
      <c r="BU72" s="96"/>
      <c r="BV72" s="96"/>
    </row>
    <row r="73" spans="1:74" x14ac:dyDescent="0.2">
      <c r="A73" s="955"/>
      <c r="B73" s="481"/>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778"/>
      <c r="AZ73" s="778"/>
      <c r="BA73" s="778"/>
      <c r="BB73" s="778"/>
      <c r="BC73" s="778"/>
      <c r="BD73" s="622"/>
      <c r="BE73" s="622"/>
      <c r="BF73" s="622"/>
      <c r="BG73" s="778"/>
      <c r="BH73" s="778"/>
      <c r="BI73" s="778"/>
      <c r="BJ73" s="95"/>
      <c r="BK73" s="95"/>
      <c r="BL73" s="95"/>
      <c r="BM73" s="95"/>
      <c r="BN73" s="95"/>
      <c r="BO73" s="95"/>
      <c r="BP73" s="95"/>
      <c r="BQ73" s="95"/>
      <c r="BR73" s="95"/>
      <c r="BS73" s="95"/>
      <c r="BT73" s="95"/>
      <c r="BU73" s="95"/>
      <c r="BV73" s="95"/>
    </row>
    <row r="74" spans="1:74" x14ac:dyDescent="0.2">
      <c r="A74" s="955"/>
      <c r="B74" s="481"/>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778"/>
      <c r="AZ74" s="778"/>
      <c r="BA74" s="778"/>
      <c r="BB74" s="778"/>
      <c r="BC74" s="778"/>
      <c r="BD74" s="622"/>
      <c r="BE74" s="622"/>
      <c r="BF74" s="622"/>
      <c r="BG74" s="778"/>
      <c r="BH74" s="778"/>
      <c r="BI74" s="778"/>
      <c r="BJ74" s="95"/>
      <c r="BK74" s="95"/>
      <c r="BL74" s="95"/>
      <c r="BM74" s="95"/>
      <c r="BN74" s="95"/>
      <c r="BO74" s="95"/>
      <c r="BP74" s="95"/>
      <c r="BQ74" s="95"/>
      <c r="BR74" s="95"/>
      <c r="BS74" s="95"/>
      <c r="BT74" s="95"/>
      <c r="BU74" s="95"/>
      <c r="BV74" s="95"/>
    </row>
    <row r="75" spans="1:74" x14ac:dyDescent="0.2">
      <c r="A75" s="955"/>
      <c r="B75" s="481"/>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778"/>
      <c r="AZ75" s="778"/>
      <c r="BA75" s="778"/>
      <c r="BB75" s="778"/>
      <c r="BC75" s="778"/>
      <c r="BD75" s="622"/>
      <c r="BE75" s="622"/>
      <c r="BF75" s="622"/>
      <c r="BG75" s="778"/>
      <c r="BH75" s="778"/>
      <c r="BI75" s="778"/>
      <c r="BJ75" s="95"/>
      <c r="BK75" s="95"/>
      <c r="BL75" s="95"/>
      <c r="BM75" s="95"/>
      <c r="BN75" s="95"/>
      <c r="BO75" s="95"/>
      <c r="BP75" s="95"/>
      <c r="BQ75" s="95"/>
      <c r="BR75" s="95"/>
      <c r="BS75" s="95"/>
      <c r="BT75" s="95"/>
      <c r="BU75" s="95"/>
      <c r="BV75" s="95"/>
    </row>
    <row r="76" spans="1:74" x14ac:dyDescent="0.2">
      <c r="A76" s="955"/>
      <c r="B76" s="481"/>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778"/>
      <c r="AZ76" s="778"/>
      <c r="BA76" s="778"/>
      <c r="BB76" s="778"/>
      <c r="BC76" s="778"/>
      <c r="BD76" s="622"/>
      <c r="BE76" s="622"/>
      <c r="BF76" s="622"/>
      <c r="BG76" s="778"/>
      <c r="BH76" s="778"/>
      <c r="BI76" s="778"/>
      <c r="BJ76" s="95"/>
      <c r="BK76" s="95"/>
      <c r="BL76" s="95"/>
      <c r="BM76" s="95"/>
      <c r="BN76" s="95"/>
      <c r="BO76" s="95"/>
      <c r="BP76" s="95"/>
      <c r="BQ76" s="95"/>
      <c r="BR76" s="95"/>
      <c r="BS76" s="95"/>
      <c r="BT76" s="95"/>
      <c r="BU76" s="95"/>
      <c r="BV76" s="95"/>
    </row>
    <row r="77" spans="1:74" x14ac:dyDescent="0.2">
      <c r="A77" s="955"/>
      <c r="B77" s="481"/>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778"/>
      <c r="AZ77" s="778"/>
      <c r="BA77" s="778"/>
      <c r="BB77" s="778"/>
      <c r="BC77" s="778"/>
      <c r="BD77" s="622"/>
      <c r="BE77" s="622"/>
      <c r="BF77" s="622"/>
      <c r="BG77" s="778"/>
      <c r="BH77" s="778"/>
      <c r="BI77" s="778"/>
      <c r="BJ77" s="95"/>
      <c r="BK77" s="95"/>
      <c r="BL77" s="95"/>
      <c r="BM77" s="95"/>
      <c r="BN77" s="95"/>
      <c r="BO77" s="95"/>
      <c r="BP77" s="95"/>
      <c r="BQ77" s="95"/>
      <c r="BR77" s="95"/>
      <c r="BS77" s="95"/>
      <c r="BT77" s="95"/>
      <c r="BU77" s="95"/>
      <c r="BV77" s="95"/>
    </row>
    <row r="78" spans="1:74" x14ac:dyDescent="0.2">
      <c r="A78" s="955"/>
      <c r="B78" s="481"/>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778"/>
      <c r="AZ78" s="778"/>
      <c r="BA78" s="778"/>
      <c r="BB78" s="778"/>
      <c r="BC78" s="778"/>
      <c r="BD78" s="622"/>
      <c r="BE78" s="622"/>
      <c r="BF78" s="622"/>
      <c r="BG78" s="778"/>
      <c r="BH78" s="778"/>
      <c r="BI78" s="778"/>
      <c r="BJ78" s="95"/>
      <c r="BK78" s="95"/>
      <c r="BL78" s="95"/>
      <c r="BM78" s="95"/>
      <c r="BN78" s="95"/>
      <c r="BO78" s="95"/>
      <c r="BP78" s="95"/>
      <c r="BQ78" s="95"/>
      <c r="BR78" s="95"/>
      <c r="BS78" s="95"/>
      <c r="BT78" s="95"/>
      <c r="BU78" s="95"/>
      <c r="BV78" s="95"/>
    </row>
    <row r="79" spans="1:74" x14ac:dyDescent="0.2">
      <c r="A79" s="955"/>
      <c r="B79" s="481"/>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778"/>
      <c r="AZ79" s="778"/>
      <c r="BA79" s="778"/>
      <c r="BB79" s="778"/>
      <c r="BC79" s="778"/>
      <c r="BD79" s="622"/>
      <c r="BE79" s="622"/>
      <c r="BF79" s="622"/>
      <c r="BG79" s="778"/>
      <c r="BH79" s="778"/>
      <c r="BI79" s="778"/>
      <c r="BJ79" s="95"/>
      <c r="BK79" s="95"/>
      <c r="BL79" s="95"/>
      <c r="BM79" s="95"/>
      <c r="BN79" s="95"/>
      <c r="BO79" s="95"/>
      <c r="BP79" s="95"/>
      <c r="BQ79" s="95"/>
      <c r="BR79" s="95"/>
      <c r="BS79" s="95"/>
      <c r="BT79" s="95"/>
      <c r="BU79" s="95"/>
      <c r="BV79" s="95"/>
    </row>
    <row r="80" spans="1:74" x14ac:dyDescent="0.2">
      <c r="A80" s="955"/>
      <c r="B80" s="481"/>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778"/>
      <c r="AZ80" s="778"/>
      <c r="BA80" s="778"/>
      <c r="BB80" s="778"/>
      <c r="BC80" s="778"/>
      <c r="BD80" s="622"/>
      <c r="BE80" s="622"/>
      <c r="BF80" s="622"/>
      <c r="BG80" s="778"/>
      <c r="BH80" s="778"/>
      <c r="BI80" s="778"/>
      <c r="BJ80" s="95"/>
      <c r="BK80" s="95"/>
      <c r="BL80" s="95"/>
      <c r="BM80" s="95"/>
      <c r="BN80" s="95"/>
      <c r="BO80" s="95"/>
      <c r="BP80" s="95"/>
      <c r="BQ80" s="95"/>
      <c r="BR80" s="95"/>
      <c r="BS80" s="95"/>
      <c r="BT80" s="95"/>
      <c r="BU80" s="95"/>
      <c r="BV80" s="95"/>
    </row>
    <row r="81" spans="1:74" x14ac:dyDescent="0.2">
      <c r="A81" s="955"/>
      <c r="B81" s="481"/>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778"/>
      <c r="AZ81" s="778"/>
      <c r="BA81" s="778"/>
      <c r="BB81" s="778"/>
      <c r="BC81" s="778"/>
      <c r="BD81" s="622"/>
      <c r="BE81" s="622"/>
      <c r="BF81" s="622"/>
      <c r="BG81" s="778"/>
      <c r="BH81" s="778"/>
      <c r="BI81" s="778"/>
      <c r="BJ81" s="95"/>
      <c r="BK81" s="95"/>
      <c r="BL81" s="95"/>
      <c r="BM81" s="95"/>
      <c r="BN81" s="95"/>
      <c r="BO81" s="95"/>
      <c r="BP81" s="95"/>
      <c r="BQ81" s="95"/>
      <c r="BR81" s="95"/>
      <c r="BS81" s="95"/>
      <c r="BT81" s="95"/>
      <c r="BU81" s="95"/>
      <c r="BV81" s="95"/>
    </row>
    <row r="82" spans="1:74" x14ac:dyDescent="0.2">
      <c r="A82" s="481"/>
      <c r="B82" s="481"/>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BK82" s="96"/>
      <c r="BL82" s="96"/>
      <c r="BM82" s="96"/>
      <c r="BN82" s="96"/>
      <c r="BO82" s="96"/>
      <c r="BP82" s="96"/>
      <c r="BQ82" s="96"/>
      <c r="BR82" s="96"/>
      <c r="BS82" s="96"/>
      <c r="BT82" s="96"/>
      <c r="BU82" s="96"/>
      <c r="BV82" s="96"/>
    </row>
    <row r="83" spans="1:74" x14ac:dyDescent="0.2">
      <c r="A83" s="481"/>
      <c r="B83" s="481"/>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BK83" s="96"/>
      <c r="BL83" s="96"/>
      <c r="BM83" s="96"/>
      <c r="BN83" s="96"/>
      <c r="BO83" s="96"/>
      <c r="BP83" s="96"/>
      <c r="BQ83" s="96"/>
      <c r="BR83" s="96"/>
      <c r="BS83" s="96"/>
      <c r="BT83" s="96"/>
      <c r="BU83" s="96"/>
      <c r="BV83" s="96"/>
    </row>
    <row r="84" spans="1:74" x14ac:dyDescent="0.2">
      <c r="A84" s="481"/>
      <c r="B84" s="481"/>
      <c r="C84" s="956"/>
      <c r="D84" s="956"/>
      <c r="E84" s="956"/>
      <c r="F84" s="956"/>
      <c r="G84" s="956"/>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c r="AL84" s="956"/>
      <c r="AM84" s="956"/>
      <c r="AN84" s="956"/>
      <c r="AO84" s="956"/>
      <c r="AP84" s="956"/>
      <c r="AQ84" s="956"/>
      <c r="AR84" s="956"/>
      <c r="AS84" s="956"/>
      <c r="AT84" s="956"/>
      <c r="AU84" s="956"/>
      <c r="AV84" s="956"/>
      <c r="AW84" s="956"/>
      <c r="AX84" s="956"/>
      <c r="AY84" s="779"/>
      <c r="AZ84" s="779"/>
      <c r="BA84" s="779"/>
      <c r="BB84" s="779"/>
      <c r="BC84" s="779"/>
      <c r="BD84" s="623"/>
      <c r="BE84" s="623"/>
      <c r="BF84" s="623"/>
      <c r="BG84" s="779"/>
      <c r="BH84" s="779"/>
      <c r="BI84" s="779"/>
      <c r="BJ84" s="97"/>
      <c r="BK84" s="97"/>
      <c r="BL84" s="97"/>
      <c r="BM84" s="97"/>
      <c r="BN84" s="97"/>
      <c r="BO84" s="97"/>
      <c r="BP84" s="97"/>
      <c r="BQ84" s="97"/>
      <c r="BR84" s="97"/>
      <c r="BS84" s="97"/>
      <c r="BT84" s="97"/>
      <c r="BU84" s="97"/>
      <c r="BV84" s="97"/>
    </row>
    <row r="85" spans="1:74" x14ac:dyDescent="0.2">
      <c r="A85" s="481"/>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c r="AA85" s="481"/>
      <c r="AB85" s="481"/>
      <c r="AC85" s="481"/>
      <c r="AD85" s="481"/>
      <c r="AE85" s="481"/>
      <c r="AF85" s="481"/>
      <c r="AG85" s="481"/>
      <c r="AH85" s="481"/>
      <c r="AI85" s="481"/>
      <c r="AJ85" s="481"/>
      <c r="AK85" s="481"/>
      <c r="AL85" s="481"/>
      <c r="AM85" s="481"/>
      <c r="AN85" s="481"/>
      <c r="AO85" s="481"/>
      <c r="AP85" s="481"/>
      <c r="AQ85" s="481"/>
      <c r="AR85" s="481"/>
      <c r="AS85" s="481"/>
      <c r="AT85" s="481"/>
      <c r="AU85" s="481"/>
      <c r="AV85" s="481"/>
      <c r="AW85" s="481"/>
      <c r="AX85" s="481"/>
      <c r="BK85" s="96"/>
      <c r="BL85" s="96"/>
      <c r="BM85" s="96"/>
      <c r="BN85" s="96"/>
      <c r="BO85" s="96"/>
      <c r="BP85" s="96"/>
      <c r="BQ85" s="96"/>
      <c r="BR85" s="96"/>
      <c r="BS85" s="96"/>
      <c r="BT85" s="96"/>
      <c r="BU85" s="96"/>
      <c r="BV85" s="96"/>
    </row>
    <row r="86" spans="1:74" x14ac:dyDescent="0.2">
      <c r="A86" s="481"/>
      <c r="B86" s="481"/>
      <c r="C86" s="481"/>
      <c r="D86" s="481"/>
      <c r="E86" s="481"/>
      <c r="F86" s="481"/>
      <c r="G86" s="481"/>
      <c r="H86" s="481"/>
      <c r="I86" s="481"/>
      <c r="J86" s="481"/>
      <c r="K86" s="481"/>
      <c r="L86" s="481"/>
      <c r="M86" s="481"/>
      <c r="N86" s="481"/>
      <c r="O86" s="481"/>
      <c r="P86" s="481"/>
      <c r="Q86" s="481"/>
      <c r="R86" s="481"/>
      <c r="S86" s="481"/>
      <c r="T86" s="481"/>
      <c r="U86" s="481"/>
      <c r="V86" s="481"/>
      <c r="W86" s="481"/>
      <c r="X86" s="481"/>
      <c r="Y86" s="481"/>
      <c r="Z86" s="481"/>
      <c r="AA86" s="481"/>
      <c r="AB86" s="481"/>
      <c r="AC86" s="481"/>
      <c r="AD86" s="481"/>
      <c r="AE86" s="481"/>
      <c r="AF86" s="481"/>
      <c r="AG86" s="481"/>
      <c r="AH86" s="481"/>
      <c r="AI86" s="481"/>
      <c r="AJ86" s="481"/>
      <c r="AK86" s="481"/>
      <c r="AL86" s="481"/>
      <c r="AM86" s="481"/>
      <c r="AN86" s="481"/>
      <c r="AO86" s="481"/>
      <c r="AP86" s="481"/>
      <c r="AQ86" s="481"/>
      <c r="AR86" s="481"/>
      <c r="AS86" s="481"/>
      <c r="AT86" s="481"/>
      <c r="AU86" s="481"/>
      <c r="AV86" s="481"/>
      <c r="AW86" s="481"/>
      <c r="AX86" s="481"/>
      <c r="BK86" s="96"/>
      <c r="BL86" s="96"/>
      <c r="BM86" s="96"/>
      <c r="BN86" s="96"/>
      <c r="BO86" s="96"/>
      <c r="BP86" s="96"/>
      <c r="BQ86" s="96"/>
      <c r="BR86" s="96"/>
      <c r="BS86" s="96"/>
      <c r="BT86" s="96"/>
      <c r="BU86" s="96"/>
      <c r="BV86" s="96"/>
    </row>
    <row r="87" spans="1:74" x14ac:dyDescent="0.2">
      <c r="A87" s="481"/>
      <c r="B87" s="481"/>
      <c r="C87" s="481"/>
      <c r="D87" s="481"/>
      <c r="E87" s="481"/>
      <c r="F87" s="481"/>
      <c r="G87" s="481"/>
      <c r="H87" s="481"/>
      <c r="I87" s="481"/>
      <c r="J87" s="481"/>
      <c r="K87" s="481"/>
      <c r="L87" s="481"/>
      <c r="M87" s="481"/>
      <c r="N87" s="481"/>
      <c r="O87" s="481"/>
      <c r="P87" s="481"/>
      <c r="Q87" s="481"/>
      <c r="R87" s="481"/>
      <c r="S87" s="481"/>
      <c r="T87" s="481"/>
      <c r="U87" s="481"/>
      <c r="V87" s="481"/>
      <c r="W87" s="481"/>
      <c r="X87" s="481"/>
      <c r="Y87" s="481"/>
      <c r="Z87" s="481"/>
      <c r="AA87" s="481"/>
      <c r="AB87" s="481"/>
      <c r="AC87" s="481"/>
      <c r="AD87" s="481"/>
      <c r="AE87" s="481"/>
      <c r="AF87" s="481"/>
      <c r="AG87" s="481"/>
      <c r="AH87" s="481"/>
      <c r="AI87" s="481"/>
      <c r="AJ87" s="481"/>
      <c r="AK87" s="481"/>
      <c r="AL87" s="481"/>
      <c r="AM87" s="481"/>
      <c r="AN87" s="481"/>
      <c r="AO87" s="481"/>
      <c r="AP87" s="481"/>
      <c r="AQ87" s="481"/>
      <c r="AR87" s="481"/>
      <c r="AS87" s="481"/>
      <c r="AT87" s="481"/>
      <c r="AU87" s="481"/>
      <c r="AV87" s="481"/>
      <c r="AW87" s="481"/>
      <c r="AX87" s="481"/>
      <c r="BK87" s="96"/>
      <c r="BL87" s="96"/>
      <c r="BM87" s="96"/>
      <c r="BN87" s="96"/>
      <c r="BO87" s="96"/>
      <c r="BP87" s="96"/>
      <c r="BQ87" s="96"/>
      <c r="BR87" s="96"/>
      <c r="BS87" s="96"/>
      <c r="BT87" s="96"/>
      <c r="BU87" s="96"/>
      <c r="BV87" s="96"/>
    </row>
    <row r="88" spans="1:74" x14ac:dyDescent="0.2">
      <c r="A88" s="481"/>
      <c r="B88" s="481"/>
      <c r="C88" s="481"/>
      <c r="D88" s="481"/>
      <c r="E88" s="481"/>
      <c r="F88" s="481"/>
      <c r="G88" s="481"/>
      <c r="H88" s="481"/>
      <c r="I88" s="481"/>
      <c r="J88" s="481"/>
      <c r="K88" s="481"/>
      <c r="L88" s="481"/>
      <c r="M88" s="481"/>
      <c r="N88" s="481"/>
      <c r="O88" s="481"/>
      <c r="P88" s="481"/>
      <c r="Q88" s="481"/>
      <c r="R88" s="481"/>
      <c r="S88" s="481"/>
      <c r="T88" s="481"/>
      <c r="U88" s="481"/>
      <c r="V88" s="481"/>
      <c r="W88" s="481"/>
      <c r="X88" s="481"/>
      <c r="Y88" s="481"/>
      <c r="Z88" s="481"/>
      <c r="AA88" s="481"/>
      <c r="AB88" s="481"/>
      <c r="AC88" s="481"/>
      <c r="AD88" s="481"/>
      <c r="AE88" s="481"/>
      <c r="AF88" s="481"/>
      <c r="AG88" s="481"/>
      <c r="AH88" s="481"/>
      <c r="AI88" s="481"/>
      <c r="AJ88" s="481"/>
      <c r="AK88" s="481"/>
      <c r="AL88" s="481"/>
      <c r="AM88" s="481"/>
      <c r="AN88" s="481"/>
      <c r="AO88" s="481"/>
      <c r="AP88" s="481"/>
      <c r="AQ88" s="481"/>
      <c r="AR88" s="481"/>
      <c r="AS88" s="481"/>
      <c r="AT88" s="481"/>
      <c r="AU88" s="481"/>
      <c r="AV88" s="481"/>
      <c r="AW88" s="481"/>
      <c r="AX88" s="481"/>
      <c r="BK88" s="96"/>
      <c r="BL88" s="96"/>
      <c r="BM88" s="96"/>
      <c r="BN88" s="96"/>
      <c r="BO88" s="96"/>
      <c r="BP88" s="96"/>
      <c r="BQ88" s="96"/>
      <c r="BR88" s="96"/>
      <c r="BS88" s="96"/>
      <c r="BT88" s="96"/>
      <c r="BU88" s="96"/>
      <c r="BV88" s="96"/>
    </row>
    <row r="89" spans="1:74" x14ac:dyDescent="0.2">
      <c r="A89" s="481"/>
      <c r="B89" s="481"/>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c r="AA89" s="481"/>
      <c r="AB89" s="481"/>
      <c r="AC89" s="481"/>
      <c r="AD89" s="481"/>
      <c r="AE89" s="481"/>
      <c r="AF89" s="481"/>
      <c r="AG89" s="481"/>
      <c r="AH89" s="481"/>
      <c r="AI89" s="481"/>
      <c r="AJ89" s="481"/>
      <c r="AK89" s="481"/>
      <c r="AL89" s="481"/>
      <c r="AM89" s="481"/>
      <c r="AN89" s="481"/>
      <c r="AO89" s="481"/>
      <c r="AP89" s="481"/>
      <c r="AQ89" s="481"/>
      <c r="AR89" s="481"/>
      <c r="AS89" s="481"/>
      <c r="AT89" s="481"/>
      <c r="AU89" s="481"/>
      <c r="AV89" s="481"/>
      <c r="AW89" s="481"/>
      <c r="AX89" s="481"/>
      <c r="BK89" s="96"/>
      <c r="BL89" s="96"/>
      <c r="BM89" s="96"/>
      <c r="BN89" s="96"/>
      <c r="BO89" s="96"/>
      <c r="BP89" s="96"/>
      <c r="BQ89" s="96"/>
      <c r="BR89" s="96"/>
      <c r="BS89" s="96"/>
      <c r="BT89" s="96"/>
      <c r="BU89" s="96"/>
      <c r="BV89" s="96"/>
    </row>
    <row r="90" spans="1:74" x14ac:dyDescent="0.2">
      <c r="A90" s="481"/>
      <c r="B90" s="481"/>
      <c r="C90" s="481"/>
      <c r="D90" s="481"/>
      <c r="E90" s="481"/>
      <c r="F90" s="481"/>
      <c r="G90" s="481"/>
      <c r="H90" s="481"/>
      <c r="I90" s="481"/>
      <c r="J90" s="481"/>
      <c r="K90" s="481"/>
      <c r="L90" s="481"/>
      <c r="M90" s="481"/>
      <c r="N90" s="481"/>
      <c r="O90" s="481"/>
      <c r="P90" s="481"/>
      <c r="Q90" s="481"/>
      <c r="R90" s="481"/>
      <c r="S90" s="481"/>
      <c r="T90" s="481"/>
      <c r="U90" s="481"/>
      <c r="V90" s="481"/>
      <c r="W90" s="481"/>
      <c r="X90" s="481"/>
      <c r="Y90" s="481"/>
      <c r="Z90" s="481"/>
      <c r="AA90" s="481"/>
      <c r="AB90" s="481"/>
      <c r="AC90" s="481"/>
      <c r="AD90" s="481"/>
      <c r="AE90" s="481"/>
      <c r="AF90" s="481"/>
      <c r="AG90" s="481"/>
      <c r="AH90" s="481"/>
      <c r="AI90" s="481"/>
      <c r="AJ90" s="481"/>
      <c r="AK90" s="481"/>
      <c r="AL90" s="481"/>
      <c r="AM90" s="481"/>
      <c r="AN90" s="481"/>
      <c r="AO90" s="481"/>
      <c r="AP90" s="481"/>
      <c r="AQ90" s="481"/>
      <c r="AR90" s="481"/>
      <c r="AS90" s="481"/>
      <c r="AT90" s="481"/>
      <c r="AU90" s="481"/>
      <c r="AV90" s="481"/>
      <c r="AW90" s="481"/>
      <c r="AX90" s="481"/>
      <c r="BK90" s="96"/>
      <c r="BL90" s="96"/>
      <c r="BM90" s="96"/>
      <c r="BN90" s="96"/>
      <c r="BO90" s="96"/>
      <c r="BP90" s="96"/>
      <c r="BQ90" s="96"/>
      <c r="BR90" s="96"/>
      <c r="BS90" s="96"/>
      <c r="BT90" s="96"/>
      <c r="BU90" s="96"/>
      <c r="BV90" s="96"/>
    </row>
    <row r="91" spans="1:74" x14ac:dyDescent="0.2">
      <c r="A91" s="481"/>
      <c r="B91" s="481"/>
      <c r="C91" s="481"/>
      <c r="D91" s="481"/>
      <c r="E91" s="481"/>
      <c r="F91" s="481"/>
      <c r="G91" s="481"/>
      <c r="H91" s="481"/>
      <c r="I91" s="481"/>
      <c r="J91" s="481"/>
      <c r="K91" s="481"/>
      <c r="L91" s="481"/>
      <c r="M91" s="481"/>
      <c r="N91" s="481"/>
      <c r="O91" s="481"/>
      <c r="P91" s="481"/>
      <c r="Q91" s="481"/>
      <c r="R91" s="481"/>
      <c r="S91" s="481"/>
      <c r="T91" s="481"/>
      <c r="U91" s="481"/>
      <c r="V91" s="481"/>
      <c r="W91" s="481"/>
      <c r="X91" s="481"/>
      <c r="Y91" s="481"/>
      <c r="Z91" s="481"/>
      <c r="AA91" s="481"/>
      <c r="AB91" s="481"/>
      <c r="AC91" s="481"/>
      <c r="AD91" s="481"/>
      <c r="AE91" s="481"/>
      <c r="AF91" s="481"/>
      <c r="AG91" s="481"/>
      <c r="AH91" s="481"/>
      <c r="AI91" s="481"/>
      <c r="AJ91" s="481"/>
      <c r="AK91" s="481"/>
      <c r="AL91" s="481"/>
      <c r="AM91" s="481"/>
      <c r="AN91" s="481"/>
      <c r="AO91" s="481"/>
      <c r="AP91" s="481"/>
      <c r="AQ91" s="481"/>
      <c r="AR91" s="481"/>
      <c r="AS91" s="481"/>
      <c r="AT91" s="481"/>
      <c r="AU91" s="481"/>
      <c r="AV91" s="481"/>
      <c r="AW91" s="481"/>
      <c r="AX91" s="481"/>
      <c r="BK91" s="96"/>
      <c r="BL91" s="96"/>
      <c r="BM91" s="96"/>
      <c r="BN91" s="96"/>
      <c r="BO91" s="96"/>
      <c r="BP91" s="96"/>
      <c r="BQ91" s="96"/>
      <c r="BR91" s="96"/>
      <c r="BS91" s="96"/>
      <c r="BT91" s="96"/>
      <c r="BU91" s="96"/>
      <c r="BV91" s="96"/>
    </row>
    <row r="92" spans="1:74" x14ac:dyDescent="0.2">
      <c r="A92" s="481"/>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c r="AJ92" s="481"/>
      <c r="AK92" s="481"/>
      <c r="AL92" s="481"/>
      <c r="AM92" s="481"/>
      <c r="AN92" s="481"/>
      <c r="AO92" s="481"/>
      <c r="AP92" s="481"/>
      <c r="AQ92" s="481"/>
      <c r="AR92" s="481"/>
      <c r="AS92" s="481"/>
      <c r="AT92" s="481"/>
      <c r="AU92" s="481"/>
      <c r="AV92" s="481"/>
      <c r="AW92" s="481"/>
      <c r="AX92" s="481"/>
      <c r="BK92" s="96"/>
      <c r="BL92" s="96"/>
      <c r="BM92" s="96"/>
      <c r="BN92" s="96"/>
      <c r="BO92" s="96"/>
      <c r="BP92" s="96"/>
      <c r="BQ92" s="96"/>
      <c r="BR92" s="96"/>
      <c r="BS92" s="96"/>
      <c r="BT92" s="96"/>
      <c r="BU92" s="96"/>
      <c r="BV92" s="96"/>
    </row>
    <row r="93" spans="1:74" x14ac:dyDescent="0.2">
      <c r="A93" s="481"/>
      <c r="B93" s="481"/>
      <c r="C93" s="481"/>
      <c r="D93" s="481"/>
      <c r="E93" s="481"/>
      <c r="F93" s="481"/>
      <c r="G93" s="481"/>
      <c r="H93" s="481"/>
      <c r="I93" s="481"/>
      <c r="J93" s="481"/>
      <c r="K93" s="481"/>
      <c r="L93" s="481"/>
      <c r="M93" s="481"/>
      <c r="N93" s="481"/>
      <c r="O93" s="481"/>
      <c r="P93" s="481"/>
      <c r="Q93" s="481"/>
      <c r="R93" s="481"/>
      <c r="S93" s="481"/>
      <c r="T93" s="481"/>
      <c r="U93" s="481"/>
      <c r="V93" s="481"/>
      <c r="W93" s="481"/>
      <c r="X93" s="481"/>
      <c r="Y93" s="481"/>
      <c r="Z93" s="481"/>
      <c r="AA93" s="481"/>
      <c r="AB93" s="481"/>
      <c r="AC93" s="481"/>
      <c r="AD93" s="481"/>
      <c r="AE93" s="481"/>
      <c r="AF93" s="481"/>
      <c r="AG93" s="481"/>
      <c r="AH93" s="481"/>
      <c r="AI93" s="481"/>
      <c r="AJ93" s="481"/>
      <c r="AK93" s="481"/>
      <c r="AL93" s="481"/>
      <c r="AM93" s="481"/>
      <c r="AN93" s="481"/>
      <c r="AO93" s="481"/>
      <c r="AP93" s="481"/>
      <c r="AQ93" s="481"/>
      <c r="AR93" s="481"/>
      <c r="AS93" s="481"/>
      <c r="AT93" s="481"/>
      <c r="AU93" s="481"/>
      <c r="AV93" s="481"/>
      <c r="AW93" s="481"/>
      <c r="AX93" s="481"/>
      <c r="BK93" s="96"/>
      <c r="BL93" s="96"/>
      <c r="BM93" s="96"/>
      <c r="BN93" s="96"/>
      <c r="BO93" s="96"/>
      <c r="BP93" s="96"/>
      <c r="BQ93" s="96"/>
      <c r="BR93" s="96"/>
      <c r="BS93" s="96"/>
      <c r="BT93" s="96"/>
      <c r="BU93" s="96"/>
      <c r="BV93" s="96"/>
    </row>
    <row r="94" spans="1:74" x14ac:dyDescent="0.2">
      <c r="A94" s="481"/>
      <c r="B94" s="481"/>
      <c r="C94" s="957"/>
      <c r="D94" s="957"/>
      <c r="E94" s="957"/>
      <c r="F94" s="957"/>
      <c r="G94" s="957"/>
      <c r="H94" s="957"/>
      <c r="I94" s="957"/>
      <c r="J94" s="957"/>
      <c r="K94" s="957"/>
      <c r="L94" s="957"/>
      <c r="M94" s="957"/>
      <c r="N94" s="957"/>
      <c r="O94" s="957"/>
      <c r="P94" s="957"/>
      <c r="Q94" s="957"/>
      <c r="R94" s="957"/>
      <c r="S94" s="957"/>
      <c r="T94" s="957"/>
      <c r="U94" s="957"/>
      <c r="V94" s="957"/>
      <c r="W94" s="957"/>
      <c r="X94" s="957"/>
      <c r="Y94" s="957"/>
      <c r="Z94" s="957"/>
      <c r="AA94" s="957"/>
      <c r="AB94" s="957"/>
      <c r="AC94" s="957"/>
      <c r="AD94" s="957"/>
      <c r="AE94" s="957"/>
      <c r="AF94" s="957"/>
      <c r="AG94" s="957"/>
      <c r="AH94" s="957"/>
      <c r="AI94" s="957"/>
      <c r="AJ94" s="957"/>
      <c r="AK94" s="957"/>
      <c r="AL94" s="957"/>
      <c r="AM94" s="957"/>
      <c r="AN94" s="957"/>
      <c r="AO94" s="957"/>
      <c r="AP94" s="957"/>
      <c r="AQ94" s="957"/>
      <c r="AR94" s="957"/>
      <c r="AS94" s="957"/>
      <c r="AT94" s="957"/>
      <c r="AU94" s="957"/>
      <c r="AV94" s="957"/>
      <c r="AW94" s="957"/>
      <c r="AX94" s="957"/>
      <c r="AY94" s="780"/>
      <c r="AZ94" s="780"/>
      <c r="BA94" s="780"/>
      <c r="BB94" s="780"/>
      <c r="BC94" s="780"/>
      <c r="BD94" s="624"/>
      <c r="BE94" s="624"/>
      <c r="BF94" s="624"/>
      <c r="BG94" s="780"/>
      <c r="BH94" s="780"/>
      <c r="BI94" s="780"/>
      <c r="BJ94" s="98"/>
      <c r="BK94" s="98"/>
      <c r="BL94" s="98"/>
      <c r="BM94" s="98"/>
      <c r="BN94" s="98"/>
      <c r="BO94" s="98"/>
      <c r="BP94" s="98"/>
      <c r="BQ94" s="98"/>
      <c r="BR94" s="98"/>
      <c r="BS94" s="98"/>
      <c r="BT94" s="98"/>
      <c r="BU94" s="98"/>
      <c r="BV94" s="98"/>
    </row>
    <row r="95" spans="1:74" x14ac:dyDescent="0.2">
      <c r="A95" s="481"/>
      <c r="B95" s="481"/>
      <c r="C95" s="957"/>
      <c r="D95" s="957"/>
      <c r="E95" s="957"/>
      <c r="F95" s="957"/>
      <c r="G95" s="957"/>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c r="AL95" s="957"/>
      <c r="AM95" s="957"/>
      <c r="AN95" s="957"/>
      <c r="AO95" s="957"/>
      <c r="AP95" s="957"/>
      <c r="AQ95" s="957"/>
      <c r="AR95" s="957"/>
      <c r="AS95" s="957"/>
      <c r="AT95" s="957"/>
      <c r="AU95" s="957"/>
      <c r="AV95" s="957"/>
      <c r="AW95" s="957"/>
      <c r="AX95" s="957"/>
      <c r="AY95" s="780"/>
      <c r="AZ95" s="780"/>
      <c r="BA95" s="780"/>
      <c r="BB95" s="780"/>
      <c r="BC95" s="780"/>
      <c r="BD95" s="624"/>
      <c r="BE95" s="624"/>
      <c r="BF95" s="624"/>
      <c r="BG95" s="780"/>
      <c r="BH95" s="780"/>
      <c r="BI95" s="780"/>
      <c r="BJ95" s="98"/>
      <c r="BK95" s="98"/>
      <c r="BL95" s="98"/>
      <c r="BM95" s="98"/>
      <c r="BN95" s="98"/>
      <c r="BO95" s="98"/>
      <c r="BP95" s="98"/>
      <c r="BQ95" s="98"/>
      <c r="BR95" s="98"/>
      <c r="BS95" s="98"/>
      <c r="BT95" s="98"/>
      <c r="BU95" s="98"/>
      <c r="BV95" s="98"/>
    </row>
    <row r="96" spans="1:74" x14ac:dyDescent="0.2">
      <c r="A96" s="481"/>
      <c r="B96" s="481"/>
      <c r="C96" s="957"/>
      <c r="D96" s="957"/>
      <c r="E96" s="957"/>
      <c r="F96" s="957"/>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957"/>
      <c r="AM96" s="957"/>
      <c r="AN96" s="957"/>
      <c r="AO96" s="957"/>
      <c r="AP96" s="957"/>
      <c r="AQ96" s="957"/>
      <c r="AR96" s="957"/>
      <c r="AS96" s="957"/>
      <c r="AT96" s="957"/>
      <c r="AU96" s="957"/>
      <c r="AV96" s="957"/>
      <c r="AW96" s="957"/>
      <c r="AX96" s="957"/>
      <c r="AY96" s="780"/>
      <c r="AZ96" s="780"/>
      <c r="BA96" s="780"/>
      <c r="BB96" s="780"/>
      <c r="BC96" s="780"/>
      <c r="BD96" s="624"/>
      <c r="BE96" s="624"/>
      <c r="BF96" s="624"/>
      <c r="BG96" s="780"/>
      <c r="BH96" s="780"/>
      <c r="BI96" s="780"/>
      <c r="BJ96" s="98"/>
      <c r="BK96" s="98"/>
      <c r="BL96" s="98"/>
      <c r="BM96" s="98"/>
      <c r="BN96" s="98"/>
      <c r="BO96" s="98"/>
      <c r="BP96" s="98"/>
      <c r="BQ96" s="98"/>
      <c r="BR96" s="98"/>
      <c r="BS96" s="98"/>
      <c r="BT96" s="98"/>
      <c r="BU96" s="98"/>
      <c r="BV96" s="98"/>
    </row>
    <row r="97" spans="3:74" x14ac:dyDescent="0.2">
      <c r="C97" s="957"/>
      <c r="D97" s="957"/>
      <c r="E97" s="957"/>
      <c r="F97" s="957"/>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957"/>
      <c r="AM97" s="957"/>
      <c r="AN97" s="957"/>
      <c r="AO97" s="957"/>
      <c r="AP97" s="957"/>
      <c r="AQ97" s="957"/>
      <c r="AR97" s="957"/>
      <c r="AS97" s="957"/>
      <c r="AT97" s="957"/>
      <c r="AU97" s="957"/>
      <c r="AV97" s="957"/>
      <c r="AW97" s="957"/>
      <c r="AX97" s="957"/>
      <c r="AY97" s="780"/>
      <c r="AZ97" s="780"/>
      <c r="BA97" s="780"/>
      <c r="BB97" s="780"/>
      <c r="BC97" s="780"/>
      <c r="BD97" s="624"/>
      <c r="BE97" s="624"/>
      <c r="BF97" s="624"/>
      <c r="BG97" s="780"/>
      <c r="BH97" s="780"/>
      <c r="BI97" s="780"/>
      <c r="BJ97" s="98"/>
      <c r="BK97" s="98"/>
      <c r="BL97" s="98"/>
      <c r="BM97" s="98"/>
      <c r="BN97" s="98"/>
      <c r="BO97" s="98"/>
      <c r="BP97" s="98"/>
      <c r="BQ97" s="98"/>
      <c r="BR97" s="98"/>
      <c r="BS97" s="98"/>
      <c r="BT97" s="98"/>
      <c r="BU97" s="98"/>
      <c r="BV97" s="98"/>
    </row>
    <row r="98" spans="3:74" x14ac:dyDescent="0.2">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7"/>
      <c r="AN98" s="957"/>
      <c r="AO98" s="957"/>
      <c r="AP98" s="957"/>
      <c r="AQ98" s="957"/>
      <c r="AR98" s="957"/>
      <c r="AS98" s="957"/>
      <c r="AT98" s="957"/>
      <c r="AU98" s="957"/>
      <c r="AV98" s="957"/>
      <c r="AW98" s="957"/>
      <c r="AX98" s="957"/>
      <c r="AY98" s="780"/>
      <c r="AZ98" s="780"/>
      <c r="BA98" s="780"/>
      <c r="BB98" s="780"/>
      <c r="BC98" s="780"/>
      <c r="BD98" s="624"/>
      <c r="BE98" s="624"/>
      <c r="BF98" s="624"/>
      <c r="BG98" s="780"/>
      <c r="BH98" s="780"/>
      <c r="BI98" s="780"/>
      <c r="BJ98" s="98"/>
      <c r="BK98" s="98"/>
      <c r="BL98" s="98"/>
      <c r="BM98" s="98"/>
      <c r="BN98" s="98"/>
      <c r="BO98" s="98"/>
      <c r="BP98" s="98"/>
      <c r="BQ98" s="98"/>
      <c r="BR98" s="98"/>
      <c r="BS98" s="98"/>
      <c r="BT98" s="98"/>
      <c r="BU98" s="98"/>
      <c r="BV98" s="98"/>
    </row>
    <row r="99" spans="3:74" x14ac:dyDescent="0.2">
      <c r="C99" s="957"/>
      <c r="D99" s="957"/>
      <c r="E99" s="957"/>
      <c r="F99" s="957"/>
      <c r="G99" s="957"/>
      <c r="H99" s="957"/>
      <c r="I99" s="957"/>
      <c r="J99" s="957"/>
      <c r="K99" s="957"/>
      <c r="L99" s="957"/>
      <c r="M99" s="957"/>
      <c r="N99" s="957"/>
      <c r="O99" s="957"/>
      <c r="P99" s="957"/>
      <c r="Q99" s="957"/>
      <c r="R99" s="957"/>
      <c r="S99" s="957"/>
      <c r="T99" s="957"/>
      <c r="U99" s="957"/>
      <c r="V99" s="957"/>
      <c r="W99" s="957"/>
      <c r="X99" s="957"/>
      <c r="Y99" s="957"/>
      <c r="Z99" s="957"/>
      <c r="AA99" s="957"/>
      <c r="AB99" s="957"/>
      <c r="AC99" s="957"/>
      <c r="AD99" s="957"/>
      <c r="AE99" s="957"/>
      <c r="AF99" s="957"/>
      <c r="AG99" s="957"/>
      <c r="AH99" s="957"/>
      <c r="AI99" s="957"/>
      <c r="AJ99" s="957"/>
      <c r="AK99" s="957"/>
      <c r="AL99" s="957"/>
      <c r="AM99" s="957"/>
      <c r="AN99" s="957"/>
      <c r="AO99" s="957"/>
      <c r="AP99" s="957"/>
      <c r="AQ99" s="957"/>
      <c r="AR99" s="957"/>
      <c r="AS99" s="957"/>
      <c r="AT99" s="957"/>
      <c r="AU99" s="957"/>
      <c r="AV99" s="957"/>
      <c r="AW99" s="957"/>
      <c r="AX99" s="957"/>
      <c r="AY99" s="780"/>
      <c r="AZ99" s="780"/>
      <c r="BA99" s="780"/>
      <c r="BB99" s="780"/>
      <c r="BC99" s="780"/>
      <c r="BD99" s="624"/>
      <c r="BE99" s="624"/>
      <c r="BF99" s="624"/>
      <c r="BG99" s="780"/>
      <c r="BH99" s="780"/>
      <c r="BI99" s="780"/>
      <c r="BJ99" s="98"/>
      <c r="BK99" s="98"/>
      <c r="BL99" s="98"/>
      <c r="BM99" s="98"/>
      <c r="BN99" s="98"/>
      <c r="BO99" s="98"/>
      <c r="BP99" s="98"/>
      <c r="BQ99" s="98"/>
      <c r="BR99" s="98"/>
      <c r="BS99" s="98"/>
      <c r="BT99" s="98"/>
      <c r="BU99" s="98"/>
      <c r="BV99" s="98"/>
    </row>
    <row r="100" spans="3:74" x14ac:dyDescent="0.2">
      <c r="C100" s="957"/>
      <c r="D100" s="957"/>
      <c r="E100" s="957"/>
      <c r="F100" s="957"/>
      <c r="G100" s="957"/>
      <c r="H100" s="957"/>
      <c r="I100" s="957"/>
      <c r="J100" s="957"/>
      <c r="K100" s="957"/>
      <c r="L100" s="957"/>
      <c r="M100" s="957"/>
      <c r="N100" s="957"/>
      <c r="O100" s="957"/>
      <c r="P100" s="957"/>
      <c r="Q100" s="957"/>
      <c r="R100" s="957"/>
      <c r="S100" s="957"/>
      <c r="T100" s="957"/>
      <c r="U100" s="957"/>
      <c r="V100" s="957"/>
      <c r="W100" s="957"/>
      <c r="X100" s="957"/>
      <c r="Y100" s="957"/>
      <c r="Z100" s="957"/>
      <c r="AA100" s="957"/>
      <c r="AB100" s="957"/>
      <c r="AC100" s="957"/>
      <c r="AD100" s="957"/>
      <c r="AE100" s="957"/>
      <c r="AF100" s="957"/>
      <c r="AG100" s="957"/>
      <c r="AH100" s="957"/>
      <c r="AI100" s="957"/>
      <c r="AJ100" s="957"/>
      <c r="AK100" s="957"/>
      <c r="AL100" s="957"/>
      <c r="AM100" s="957"/>
      <c r="AN100" s="957"/>
      <c r="AO100" s="957"/>
      <c r="AP100" s="957"/>
      <c r="AQ100" s="957"/>
      <c r="AR100" s="957"/>
      <c r="AS100" s="957"/>
      <c r="AT100" s="957"/>
      <c r="AU100" s="957"/>
      <c r="AV100" s="957"/>
      <c r="AW100" s="957"/>
      <c r="AX100" s="957"/>
      <c r="AY100" s="780"/>
      <c r="AZ100" s="780"/>
      <c r="BA100" s="780"/>
      <c r="BB100" s="780"/>
      <c r="BC100" s="780"/>
      <c r="BD100" s="624"/>
      <c r="BE100" s="624"/>
      <c r="BF100" s="624"/>
      <c r="BG100" s="780"/>
      <c r="BH100" s="780"/>
      <c r="BI100" s="780"/>
      <c r="BJ100" s="98"/>
      <c r="BK100" s="98"/>
      <c r="BL100" s="98"/>
      <c r="BM100" s="98"/>
      <c r="BN100" s="98"/>
      <c r="BO100" s="98"/>
      <c r="BP100" s="98"/>
      <c r="BQ100" s="98"/>
      <c r="BR100" s="98"/>
      <c r="BS100" s="98"/>
      <c r="BT100" s="98"/>
      <c r="BU100" s="98"/>
      <c r="BV100" s="98"/>
    </row>
    <row r="101" spans="3:74" x14ac:dyDescent="0.2">
      <c r="C101" s="957"/>
      <c r="D101" s="957"/>
      <c r="E101" s="957"/>
      <c r="F101" s="957"/>
      <c r="G101" s="957"/>
      <c r="H101" s="957"/>
      <c r="I101" s="957"/>
      <c r="J101" s="957"/>
      <c r="K101" s="957"/>
      <c r="L101" s="957"/>
      <c r="M101" s="957"/>
      <c r="N101" s="957"/>
      <c r="O101" s="957"/>
      <c r="P101" s="957"/>
      <c r="Q101" s="957"/>
      <c r="R101" s="957"/>
      <c r="S101" s="957"/>
      <c r="T101" s="957"/>
      <c r="U101" s="957"/>
      <c r="V101" s="957"/>
      <c r="W101" s="957"/>
      <c r="X101" s="957"/>
      <c r="Y101" s="957"/>
      <c r="Z101" s="957"/>
      <c r="AA101" s="957"/>
      <c r="AB101" s="957"/>
      <c r="AC101" s="957"/>
      <c r="AD101" s="957"/>
      <c r="AE101" s="957"/>
      <c r="AF101" s="957"/>
      <c r="AG101" s="957"/>
      <c r="AH101" s="957"/>
      <c r="AI101" s="957"/>
      <c r="AJ101" s="957"/>
      <c r="AK101" s="957"/>
      <c r="AL101" s="957"/>
      <c r="AM101" s="957"/>
      <c r="AN101" s="957"/>
      <c r="AO101" s="957"/>
      <c r="AP101" s="957"/>
      <c r="AQ101" s="957"/>
      <c r="AR101" s="957"/>
      <c r="AS101" s="957"/>
      <c r="AT101" s="957"/>
      <c r="AU101" s="957"/>
      <c r="AV101" s="957"/>
      <c r="AW101" s="957"/>
      <c r="AX101" s="957"/>
      <c r="AY101" s="780"/>
      <c r="AZ101" s="780"/>
      <c r="BA101" s="780"/>
      <c r="BB101" s="780"/>
      <c r="BC101" s="780"/>
      <c r="BD101" s="624"/>
      <c r="BE101" s="624"/>
      <c r="BF101" s="624"/>
      <c r="BG101" s="780"/>
      <c r="BH101" s="780"/>
      <c r="BI101" s="780"/>
      <c r="BJ101" s="98"/>
      <c r="BK101" s="98"/>
      <c r="BL101" s="98"/>
      <c r="BM101" s="98"/>
      <c r="BN101" s="98"/>
      <c r="BO101" s="98"/>
      <c r="BP101" s="98"/>
      <c r="BQ101" s="98"/>
      <c r="BR101" s="98"/>
      <c r="BS101" s="98"/>
      <c r="BT101" s="98"/>
      <c r="BU101" s="98"/>
      <c r="BV101" s="98"/>
    </row>
    <row r="102" spans="3:74" x14ac:dyDescent="0.2">
      <c r="C102" s="957"/>
      <c r="D102" s="957"/>
      <c r="E102" s="957"/>
      <c r="F102" s="957"/>
      <c r="G102" s="957"/>
      <c r="H102" s="957"/>
      <c r="I102" s="957"/>
      <c r="J102" s="957"/>
      <c r="K102" s="957"/>
      <c r="L102" s="957"/>
      <c r="M102" s="957"/>
      <c r="N102" s="957"/>
      <c r="O102" s="957"/>
      <c r="P102" s="957"/>
      <c r="Q102" s="957"/>
      <c r="R102" s="957"/>
      <c r="S102" s="957"/>
      <c r="T102" s="957"/>
      <c r="U102" s="957"/>
      <c r="V102" s="957"/>
      <c r="W102" s="957"/>
      <c r="X102" s="957"/>
      <c r="Y102" s="957"/>
      <c r="Z102" s="957"/>
      <c r="AA102" s="957"/>
      <c r="AB102" s="957"/>
      <c r="AC102" s="957"/>
      <c r="AD102" s="957"/>
      <c r="AE102" s="957"/>
      <c r="AF102" s="957"/>
      <c r="AG102" s="957"/>
      <c r="AH102" s="957"/>
      <c r="AI102" s="957"/>
      <c r="AJ102" s="957"/>
      <c r="AK102" s="957"/>
      <c r="AL102" s="957"/>
      <c r="AM102" s="957"/>
      <c r="AN102" s="957"/>
      <c r="AO102" s="957"/>
      <c r="AP102" s="957"/>
      <c r="AQ102" s="957"/>
      <c r="AR102" s="957"/>
      <c r="AS102" s="957"/>
      <c r="AT102" s="957"/>
      <c r="AU102" s="957"/>
      <c r="AV102" s="957"/>
      <c r="AW102" s="957"/>
      <c r="AX102" s="957"/>
      <c r="AY102" s="780"/>
      <c r="AZ102" s="780"/>
      <c r="BA102" s="780"/>
      <c r="BB102" s="780"/>
      <c r="BC102" s="780"/>
      <c r="BD102" s="624"/>
      <c r="BE102" s="624"/>
      <c r="BF102" s="624"/>
      <c r="BG102" s="780"/>
      <c r="BH102" s="780"/>
      <c r="BI102" s="780"/>
      <c r="BJ102" s="98"/>
      <c r="BK102" s="98"/>
      <c r="BL102" s="98"/>
      <c r="BM102" s="98"/>
      <c r="BN102" s="98"/>
      <c r="BO102" s="98"/>
      <c r="BP102" s="98"/>
      <c r="BQ102" s="98"/>
      <c r="BR102" s="98"/>
      <c r="BS102" s="98"/>
      <c r="BT102" s="98"/>
      <c r="BU102" s="98"/>
      <c r="BV102" s="98"/>
    </row>
    <row r="103" spans="3:74" x14ac:dyDescent="0.2">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c r="AA103" s="481"/>
      <c r="AB103" s="481"/>
      <c r="AC103" s="481"/>
      <c r="AD103" s="481"/>
      <c r="AE103" s="481"/>
      <c r="AF103" s="481"/>
      <c r="AG103" s="481"/>
      <c r="AH103" s="481"/>
      <c r="AI103" s="481"/>
      <c r="AJ103" s="481"/>
      <c r="AK103" s="481"/>
      <c r="AL103" s="481"/>
      <c r="AM103" s="481"/>
      <c r="AN103" s="481"/>
      <c r="AO103" s="481"/>
      <c r="AP103" s="481"/>
      <c r="AQ103" s="481"/>
      <c r="AR103" s="481"/>
      <c r="AS103" s="481"/>
      <c r="AT103" s="481"/>
      <c r="AU103" s="481"/>
      <c r="AV103" s="481"/>
      <c r="AW103" s="481"/>
      <c r="AX103" s="481"/>
      <c r="BK103" s="96"/>
      <c r="BL103" s="96"/>
      <c r="BM103" s="96"/>
      <c r="BN103" s="96"/>
      <c r="BO103" s="96"/>
      <c r="BP103" s="96"/>
      <c r="BQ103" s="96"/>
      <c r="BR103" s="96"/>
      <c r="BS103" s="96"/>
      <c r="BT103" s="96"/>
      <c r="BU103" s="96"/>
      <c r="BV103" s="96"/>
    </row>
    <row r="104" spans="3:74" x14ac:dyDescent="0.2">
      <c r="C104" s="958"/>
      <c r="D104" s="958"/>
      <c r="E104" s="958"/>
      <c r="F104" s="958"/>
      <c r="G104" s="958"/>
      <c r="H104" s="958"/>
      <c r="I104" s="958"/>
      <c r="J104" s="958"/>
      <c r="K104" s="958"/>
      <c r="L104" s="958"/>
      <c r="M104" s="958"/>
      <c r="N104" s="958"/>
      <c r="O104" s="958"/>
      <c r="P104" s="958"/>
      <c r="Q104" s="958"/>
      <c r="R104" s="958"/>
      <c r="S104" s="958"/>
      <c r="T104" s="958"/>
      <c r="U104" s="958"/>
      <c r="V104" s="958"/>
      <c r="W104" s="958"/>
      <c r="X104" s="958"/>
      <c r="Y104" s="958"/>
      <c r="Z104" s="958"/>
      <c r="AA104" s="958"/>
      <c r="AB104" s="958"/>
      <c r="AC104" s="958"/>
      <c r="AD104" s="958"/>
      <c r="AE104" s="958"/>
      <c r="AF104" s="958"/>
      <c r="AG104" s="958"/>
      <c r="AH104" s="958"/>
      <c r="AI104" s="958"/>
      <c r="AJ104" s="958"/>
      <c r="AK104" s="958"/>
      <c r="AL104" s="958"/>
      <c r="AM104" s="958"/>
      <c r="AN104" s="958"/>
      <c r="AO104" s="958"/>
      <c r="AP104" s="958"/>
      <c r="AQ104" s="958"/>
      <c r="AR104" s="958"/>
      <c r="AS104" s="958"/>
      <c r="AT104" s="958"/>
      <c r="AU104" s="958"/>
      <c r="AV104" s="958"/>
      <c r="AW104" s="958"/>
      <c r="AX104" s="958"/>
      <c r="AY104" s="781"/>
      <c r="AZ104" s="781"/>
      <c r="BA104" s="781"/>
      <c r="BB104" s="781"/>
      <c r="BC104" s="781"/>
      <c r="BD104" s="625"/>
      <c r="BE104" s="625"/>
      <c r="BF104" s="625"/>
      <c r="BG104" s="781"/>
      <c r="BH104" s="781"/>
      <c r="BI104" s="781"/>
      <c r="BJ104" s="99"/>
      <c r="BK104" s="99"/>
      <c r="BL104" s="99"/>
      <c r="BM104" s="99"/>
      <c r="BN104" s="99"/>
      <c r="BO104" s="99"/>
      <c r="BP104" s="99"/>
      <c r="BQ104" s="99"/>
      <c r="BR104" s="99"/>
      <c r="BS104" s="99"/>
      <c r="BT104" s="99"/>
      <c r="BU104" s="99"/>
      <c r="BV104" s="99"/>
    </row>
    <row r="105" spans="3:74" x14ac:dyDescent="0.2">
      <c r="C105" s="481"/>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81"/>
      <c r="AW105" s="481"/>
      <c r="AX105" s="481"/>
      <c r="BK105" s="96"/>
      <c r="BL105" s="96"/>
      <c r="BM105" s="96"/>
      <c r="BN105" s="96"/>
      <c r="BO105" s="96"/>
      <c r="BP105" s="96"/>
      <c r="BQ105" s="96"/>
      <c r="BR105" s="96"/>
      <c r="BS105" s="96"/>
      <c r="BT105" s="96"/>
      <c r="BU105" s="96"/>
      <c r="BV105" s="96"/>
    </row>
    <row r="106" spans="3:74" x14ac:dyDescent="0.2">
      <c r="C106" s="481"/>
      <c r="D106" s="481"/>
      <c r="E106" s="481"/>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1"/>
      <c r="AF106" s="481"/>
      <c r="AG106" s="481"/>
      <c r="AH106" s="481"/>
      <c r="AI106" s="481"/>
      <c r="AJ106" s="481"/>
      <c r="AK106" s="481"/>
      <c r="AL106" s="481"/>
      <c r="AM106" s="481"/>
      <c r="AN106" s="481"/>
      <c r="AO106" s="481"/>
      <c r="AP106" s="481"/>
      <c r="AQ106" s="481"/>
      <c r="AR106" s="481"/>
      <c r="AS106" s="481"/>
      <c r="AT106" s="481"/>
      <c r="AU106" s="481"/>
      <c r="AV106" s="481"/>
      <c r="AW106" s="481"/>
      <c r="AX106" s="481"/>
      <c r="BK106" s="96"/>
      <c r="BL106" s="96"/>
      <c r="BM106" s="96"/>
      <c r="BN106" s="96"/>
      <c r="BO106" s="96"/>
      <c r="BP106" s="96"/>
      <c r="BQ106" s="96"/>
      <c r="BR106" s="96"/>
      <c r="BS106" s="96"/>
      <c r="BT106" s="96"/>
      <c r="BU106" s="96"/>
      <c r="BV106" s="96"/>
    </row>
    <row r="107" spans="3:74" x14ac:dyDescent="0.2">
      <c r="C107" s="481"/>
      <c r="D107" s="481"/>
      <c r="E107" s="481"/>
      <c r="F107" s="481"/>
      <c r="G107" s="481"/>
      <c r="H107" s="481"/>
      <c r="I107" s="481"/>
      <c r="J107" s="481"/>
      <c r="K107" s="481"/>
      <c r="L107" s="481"/>
      <c r="M107" s="481"/>
      <c r="N107" s="481"/>
      <c r="O107" s="481"/>
      <c r="P107" s="481"/>
      <c r="Q107" s="481"/>
      <c r="R107" s="481"/>
      <c r="S107" s="481"/>
      <c r="T107" s="481"/>
      <c r="U107" s="481"/>
      <c r="V107" s="481"/>
      <c r="W107" s="481"/>
      <c r="X107" s="481"/>
      <c r="Y107" s="481"/>
      <c r="Z107" s="481"/>
      <c r="AA107" s="481"/>
      <c r="AB107" s="481"/>
      <c r="AC107" s="481"/>
      <c r="AD107" s="481"/>
      <c r="AE107" s="481"/>
      <c r="AF107" s="481"/>
      <c r="AG107" s="481"/>
      <c r="AH107" s="481"/>
      <c r="AI107" s="481"/>
      <c r="AJ107" s="481"/>
      <c r="AK107" s="481"/>
      <c r="AL107" s="481"/>
      <c r="AM107" s="481"/>
      <c r="AN107" s="481"/>
      <c r="AO107" s="481"/>
      <c r="AP107" s="481"/>
      <c r="AQ107" s="481"/>
      <c r="AR107" s="481"/>
      <c r="AS107" s="481"/>
      <c r="AT107" s="481"/>
      <c r="AU107" s="481"/>
      <c r="AV107" s="481"/>
      <c r="AW107" s="481"/>
      <c r="AX107" s="481"/>
      <c r="BK107" s="96"/>
      <c r="BL107" s="96"/>
      <c r="BM107" s="96"/>
      <c r="BN107" s="96"/>
      <c r="BO107" s="96"/>
      <c r="BP107" s="96"/>
      <c r="BQ107" s="96"/>
      <c r="BR107" s="96"/>
      <c r="BS107" s="96"/>
      <c r="BT107" s="96"/>
      <c r="BU107" s="96"/>
      <c r="BV107" s="96"/>
    </row>
    <row r="108" spans="3:74" x14ac:dyDescent="0.2">
      <c r="C108" s="481"/>
      <c r="D108" s="481"/>
      <c r="E108" s="481"/>
      <c r="F108" s="481"/>
      <c r="G108" s="481"/>
      <c r="H108" s="481"/>
      <c r="I108" s="481"/>
      <c r="J108" s="481"/>
      <c r="K108" s="481"/>
      <c r="L108" s="481"/>
      <c r="M108" s="481"/>
      <c r="N108" s="481"/>
      <c r="O108" s="481"/>
      <c r="P108" s="481"/>
      <c r="Q108" s="481"/>
      <c r="R108" s="481"/>
      <c r="S108" s="481"/>
      <c r="T108" s="481"/>
      <c r="U108" s="481"/>
      <c r="V108" s="481"/>
      <c r="W108" s="481"/>
      <c r="X108" s="481"/>
      <c r="Y108" s="481"/>
      <c r="Z108" s="481"/>
      <c r="AA108" s="481"/>
      <c r="AB108" s="481"/>
      <c r="AC108" s="481"/>
      <c r="AD108" s="481"/>
      <c r="AE108" s="481"/>
      <c r="AF108" s="481"/>
      <c r="AG108" s="481"/>
      <c r="AH108" s="481"/>
      <c r="AI108" s="481"/>
      <c r="AJ108" s="481"/>
      <c r="AK108" s="481"/>
      <c r="AL108" s="481"/>
      <c r="AM108" s="481"/>
      <c r="AN108" s="481"/>
      <c r="AO108" s="481"/>
      <c r="AP108" s="481"/>
      <c r="AQ108" s="481"/>
      <c r="AR108" s="481"/>
      <c r="AS108" s="481"/>
      <c r="AT108" s="481"/>
      <c r="AU108" s="481"/>
      <c r="AV108" s="481"/>
      <c r="AW108" s="481"/>
      <c r="AX108" s="481"/>
      <c r="BK108" s="96"/>
      <c r="BL108" s="96"/>
      <c r="BM108" s="96"/>
      <c r="BN108" s="96"/>
      <c r="BO108" s="96"/>
      <c r="BP108" s="96"/>
      <c r="BQ108" s="96"/>
      <c r="BR108" s="96"/>
      <c r="BS108" s="96"/>
      <c r="BT108" s="96"/>
      <c r="BU108" s="96"/>
      <c r="BV108" s="96"/>
    </row>
    <row r="109" spans="3:74" x14ac:dyDescent="0.2">
      <c r="C109" s="481"/>
      <c r="D109" s="481"/>
      <c r="E109" s="481"/>
      <c r="F109" s="481"/>
      <c r="G109" s="481"/>
      <c r="H109" s="481"/>
      <c r="I109" s="481"/>
      <c r="J109" s="481"/>
      <c r="K109" s="481"/>
      <c r="L109" s="481"/>
      <c r="M109" s="481"/>
      <c r="N109" s="481"/>
      <c r="O109" s="481"/>
      <c r="P109" s="481"/>
      <c r="Q109" s="481"/>
      <c r="R109" s="481"/>
      <c r="S109" s="481"/>
      <c r="T109" s="481"/>
      <c r="U109" s="481"/>
      <c r="V109" s="481"/>
      <c r="W109" s="481"/>
      <c r="X109" s="481"/>
      <c r="Y109" s="481"/>
      <c r="Z109" s="481"/>
      <c r="AA109" s="481"/>
      <c r="AB109" s="481"/>
      <c r="AC109" s="481"/>
      <c r="AD109" s="481"/>
      <c r="AE109" s="481"/>
      <c r="AF109" s="481"/>
      <c r="AG109" s="481"/>
      <c r="AH109" s="481"/>
      <c r="AI109" s="481"/>
      <c r="AJ109" s="481"/>
      <c r="AK109" s="481"/>
      <c r="AL109" s="481"/>
      <c r="AM109" s="481"/>
      <c r="AN109" s="481"/>
      <c r="AO109" s="481"/>
      <c r="AP109" s="481"/>
      <c r="AQ109" s="481"/>
      <c r="AR109" s="481"/>
      <c r="AS109" s="481"/>
      <c r="AT109" s="481"/>
      <c r="AU109" s="481"/>
      <c r="AV109" s="481"/>
      <c r="AW109" s="481"/>
      <c r="AX109" s="481"/>
      <c r="BK109" s="96"/>
      <c r="BL109" s="96"/>
      <c r="BM109" s="96"/>
      <c r="BN109" s="96"/>
      <c r="BO109" s="96"/>
      <c r="BP109" s="96"/>
      <c r="BQ109" s="96"/>
      <c r="BR109" s="96"/>
      <c r="BS109" s="96"/>
      <c r="BT109" s="96"/>
      <c r="BU109" s="96"/>
      <c r="BV109" s="96"/>
    </row>
    <row r="110" spans="3:74" x14ac:dyDescent="0.2">
      <c r="C110" s="481"/>
      <c r="D110" s="481"/>
      <c r="E110" s="481"/>
      <c r="F110" s="481"/>
      <c r="G110" s="481"/>
      <c r="H110" s="481"/>
      <c r="I110" s="481"/>
      <c r="J110" s="481"/>
      <c r="K110" s="481"/>
      <c r="L110" s="481"/>
      <c r="M110" s="481"/>
      <c r="N110" s="481"/>
      <c r="O110" s="481"/>
      <c r="P110" s="481"/>
      <c r="Q110" s="481"/>
      <c r="R110" s="481"/>
      <c r="S110" s="481"/>
      <c r="T110" s="481"/>
      <c r="U110" s="481"/>
      <c r="V110" s="481"/>
      <c r="W110" s="481"/>
      <c r="X110" s="481"/>
      <c r="Y110" s="481"/>
      <c r="Z110" s="481"/>
      <c r="AA110" s="481"/>
      <c r="AB110" s="481"/>
      <c r="AC110" s="481"/>
      <c r="AD110" s="481"/>
      <c r="AE110" s="481"/>
      <c r="AF110" s="481"/>
      <c r="AG110" s="481"/>
      <c r="AH110" s="481"/>
      <c r="AI110" s="481"/>
      <c r="AJ110" s="481"/>
      <c r="AK110" s="481"/>
      <c r="AL110" s="481"/>
      <c r="AM110" s="481"/>
      <c r="AN110" s="481"/>
      <c r="AO110" s="481"/>
      <c r="AP110" s="481"/>
      <c r="AQ110" s="481"/>
      <c r="AR110" s="481"/>
      <c r="AS110" s="481"/>
      <c r="AT110" s="481"/>
      <c r="AU110" s="481"/>
      <c r="AV110" s="481"/>
      <c r="AW110" s="481"/>
      <c r="AX110" s="481"/>
      <c r="BK110" s="96"/>
      <c r="BL110" s="96"/>
      <c r="BM110" s="96"/>
      <c r="BN110" s="96"/>
      <c r="BO110" s="96"/>
      <c r="BP110" s="96"/>
      <c r="BQ110" s="96"/>
      <c r="BR110" s="96"/>
      <c r="BS110" s="96"/>
      <c r="BT110" s="96"/>
      <c r="BU110" s="96"/>
      <c r="BV110" s="96"/>
    </row>
    <row r="111" spans="3:74" x14ac:dyDescent="0.2">
      <c r="C111" s="481"/>
      <c r="D111" s="481"/>
      <c r="E111" s="481"/>
      <c r="F111" s="481"/>
      <c r="G111" s="481"/>
      <c r="H111" s="481"/>
      <c r="I111" s="481"/>
      <c r="J111" s="481"/>
      <c r="K111" s="481"/>
      <c r="L111" s="481"/>
      <c r="M111" s="481"/>
      <c r="N111" s="481"/>
      <c r="O111" s="481"/>
      <c r="P111" s="481"/>
      <c r="Q111" s="481"/>
      <c r="R111" s="481"/>
      <c r="S111" s="481"/>
      <c r="T111" s="481"/>
      <c r="U111" s="481"/>
      <c r="V111" s="481"/>
      <c r="W111" s="481"/>
      <c r="X111" s="481"/>
      <c r="Y111" s="481"/>
      <c r="Z111" s="481"/>
      <c r="AA111" s="481"/>
      <c r="AB111" s="481"/>
      <c r="AC111" s="481"/>
      <c r="AD111" s="481"/>
      <c r="AE111" s="481"/>
      <c r="AF111" s="481"/>
      <c r="AG111" s="481"/>
      <c r="AH111" s="481"/>
      <c r="AI111" s="481"/>
      <c r="AJ111" s="481"/>
      <c r="AK111" s="481"/>
      <c r="AL111" s="481"/>
      <c r="AM111" s="481"/>
      <c r="AN111" s="481"/>
      <c r="AO111" s="481"/>
      <c r="AP111" s="481"/>
      <c r="AQ111" s="481"/>
      <c r="AR111" s="481"/>
      <c r="AS111" s="481"/>
      <c r="AT111" s="481"/>
      <c r="AU111" s="481"/>
      <c r="AV111" s="481"/>
      <c r="AW111" s="481"/>
      <c r="AX111" s="481"/>
      <c r="BK111" s="96"/>
      <c r="BL111" s="96"/>
      <c r="BM111" s="96"/>
      <c r="BN111" s="96"/>
      <c r="BO111" s="96"/>
      <c r="BP111" s="96"/>
      <c r="BQ111" s="96"/>
      <c r="BR111" s="96"/>
      <c r="BS111" s="96"/>
      <c r="BT111" s="96"/>
      <c r="BU111" s="96"/>
      <c r="BV111" s="96"/>
    </row>
    <row r="112" spans="3:74" x14ac:dyDescent="0.2">
      <c r="C112" s="481"/>
      <c r="D112" s="481"/>
      <c r="E112" s="481"/>
      <c r="F112" s="481"/>
      <c r="G112" s="481"/>
      <c r="H112" s="481"/>
      <c r="I112" s="481"/>
      <c r="J112" s="481"/>
      <c r="K112" s="481"/>
      <c r="L112" s="481"/>
      <c r="M112" s="481"/>
      <c r="N112" s="481"/>
      <c r="O112" s="481"/>
      <c r="P112" s="481"/>
      <c r="Q112" s="481"/>
      <c r="R112" s="481"/>
      <c r="S112" s="481"/>
      <c r="T112" s="481"/>
      <c r="U112" s="481"/>
      <c r="V112" s="481"/>
      <c r="W112" s="481"/>
      <c r="X112" s="481"/>
      <c r="Y112" s="481"/>
      <c r="Z112" s="481"/>
      <c r="AA112" s="481"/>
      <c r="AB112" s="481"/>
      <c r="AC112" s="481"/>
      <c r="AD112" s="481"/>
      <c r="AE112" s="481"/>
      <c r="AF112" s="481"/>
      <c r="AG112" s="481"/>
      <c r="AH112" s="481"/>
      <c r="AI112" s="481"/>
      <c r="AJ112" s="481"/>
      <c r="AK112" s="481"/>
      <c r="AL112" s="481"/>
      <c r="AM112" s="481"/>
      <c r="AN112" s="481"/>
      <c r="AO112" s="481"/>
      <c r="AP112" s="481"/>
      <c r="AQ112" s="481"/>
      <c r="AR112" s="481"/>
      <c r="AS112" s="481"/>
      <c r="AT112" s="481"/>
      <c r="AU112" s="481"/>
      <c r="AV112" s="481"/>
      <c r="AW112" s="481"/>
      <c r="AX112" s="481"/>
      <c r="BK112" s="96"/>
      <c r="BL112" s="96"/>
      <c r="BM112" s="96"/>
      <c r="BN112" s="96"/>
      <c r="BO112" s="96"/>
      <c r="BP112" s="96"/>
      <c r="BQ112" s="96"/>
      <c r="BR112" s="96"/>
      <c r="BS112" s="96"/>
      <c r="BT112" s="96"/>
      <c r="BU112" s="96"/>
      <c r="BV112" s="96"/>
    </row>
    <row r="113" spans="63:74" x14ac:dyDescent="0.2">
      <c r="BK113" s="96"/>
      <c r="BL113" s="96"/>
      <c r="BM113" s="96"/>
      <c r="BN113" s="96"/>
      <c r="BO113" s="96"/>
      <c r="BP113" s="96"/>
      <c r="BQ113" s="96"/>
      <c r="BR113" s="96"/>
      <c r="BS113" s="96"/>
      <c r="BT113" s="96"/>
      <c r="BU113" s="96"/>
      <c r="BV113" s="96"/>
    </row>
    <row r="114" spans="63:74" x14ac:dyDescent="0.2">
      <c r="BK114" s="96"/>
      <c r="BL114" s="96"/>
      <c r="BM114" s="96"/>
      <c r="BN114" s="96"/>
      <c r="BO114" s="96"/>
      <c r="BP114" s="96"/>
      <c r="BQ114" s="96"/>
      <c r="BR114" s="96"/>
      <c r="BS114" s="96"/>
      <c r="BT114" s="96"/>
      <c r="BU114" s="96"/>
      <c r="BV114" s="96"/>
    </row>
    <row r="115" spans="63:74" x14ac:dyDescent="0.2">
      <c r="BK115" s="96"/>
      <c r="BL115" s="96"/>
      <c r="BM115" s="96"/>
      <c r="BN115" s="96"/>
      <c r="BO115" s="96"/>
      <c r="BP115" s="96"/>
      <c r="BQ115" s="96"/>
      <c r="BR115" s="96"/>
      <c r="BS115" s="96"/>
      <c r="BT115" s="96"/>
      <c r="BU115" s="96"/>
      <c r="BV115" s="96"/>
    </row>
    <row r="116" spans="63:74" x14ac:dyDescent="0.2">
      <c r="BK116" s="96"/>
      <c r="BL116" s="96"/>
      <c r="BM116" s="96"/>
      <c r="BN116" s="96"/>
      <c r="BO116" s="96"/>
      <c r="BP116" s="96"/>
      <c r="BQ116" s="96"/>
      <c r="BR116" s="96"/>
      <c r="BS116" s="96"/>
      <c r="BT116" s="96"/>
      <c r="BU116" s="96"/>
      <c r="BV116" s="96"/>
    </row>
    <row r="117" spans="63:74" x14ac:dyDescent="0.2">
      <c r="BK117" s="96"/>
      <c r="BL117" s="96"/>
      <c r="BM117" s="96"/>
      <c r="BN117" s="96"/>
      <c r="BO117" s="96"/>
      <c r="BP117" s="96"/>
      <c r="BQ117" s="96"/>
      <c r="BR117" s="96"/>
      <c r="BS117" s="96"/>
      <c r="BT117" s="96"/>
      <c r="BU117" s="96"/>
      <c r="BV117" s="96"/>
    </row>
    <row r="118" spans="63:74" x14ac:dyDescent="0.2">
      <c r="BK118" s="96"/>
      <c r="BL118" s="96"/>
      <c r="BM118" s="96"/>
      <c r="BN118" s="96"/>
      <c r="BO118" s="96"/>
      <c r="BP118" s="96"/>
      <c r="BQ118" s="96"/>
      <c r="BR118" s="96"/>
      <c r="BS118" s="96"/>
      <c r="BT118" s="96"/>
      <c r="BU118" s="96"/>
      <c r="BV118" s="96"/>
    </row>
    <row r="119" spans="63:74" x14ac:dyDescent="0.2">
      <c r="BK119" s="96"/>
      <c r="BL119" s="96"/>
      <c r="BM119" s="96"/>
      <c r="BN119" s="96"/>
      <c r="BO119" s="96"/>
      <c r="BP119" s="96"/>
      <c r="BQ119" s="96"/>
      <c r="BR119" s="96"/>
      <c r="BS119" s="96"/>
      <c r="BT119" s="96"/>
      <c r="BU119" s="96"/>
      <c r="BV119" s="96"/>
    </row>
    <row r="120" spans="63:74" x14ac:dyDescent="0.2">
      <c r="BK120" s="96"/>
      <c r="BL120" s="96"/>
      <c r="BM120" s="96"/>
      <c r="BN120" s="96"/>
      <c r="BO120" s="96"/>
      <c r="BP120" s="96"/>
      <c r="BQ120" s="96"/>
      <c r="BR120" s="96"/>
      <c r="BS120" s="96"/>
      <c r="BT120" s="96"/>
      <c r="BU120" s="96"/>
      <c r="BV120" s="96"/>
    </row>
    <row r="121" spans="63:74" x14ac:dyDescent="0.2">
      <c r="BK121" s="96"/>
      <c r="BL121" s="96"/>
      <c r="BM121" s="96"/>
      <c r="BN121" s="96"/>
      <c r="BO121" s="96"/>
      <c r="BP121" s="96"/>
      <c r="BQ121" s="96"/>
      <c r="BR121" s="96"/>
      <c r="BS121" s="96"/>
      <c r="BT121" s="96"/>
      <c r="BU121" s="96"/>
      <c r="BV121" s="96"/>
    </row>
    <row r="122" spans="63:74" x14ac:dyDescent="0.2">
      <c r="BK122" s="96"/>
      <c r="BL122" s="96"/>
      <c r="BM122" s="96"/>
      <c r="BN122" s="96"/>
      <c r="BO122" s="96"/>
      <c r="BP122" s="96"/>
      <c r="BQ122" s="96"/>
      <c r="BR122" s="96"/>
      <c r="BS122" s="96"/>
      <c r="BT122" s="96"/>
      <c r="BU122" s="96"/>
      <c r="BV122" s="96"/>
    </row>
    <row r="123" spans="63:74" x14ac:dyDescent="0.2">
      <c r="BK123" s="96"/>
      <c r="BL123" s="96"/>
      <c r="BM123" s="96"/>
      <c r="BN123" s="96"/>
      <c r="BO123" s="96"/>
      <c r="BP123" s="96"/>
      <c r="BQ123" s="96"/>
      <c r="BR123" s="96"/>
      <c r="BS123" s="96"/>
      <c r="BT123" s="96"/>
      <c r="BU123" s="96"/>
      <c r="BV123" s="96"/>
    </row>
    <row r="124" spans="63:74" x14ac:dyDescent="0.2">
      <c r="BK124" s="96"/>
      <c r="BL124" s="96"/>
      <c r="BM124" s="96"/>
      <c r="BN124" s="96"/>
      <c r="BO124" s="96"/>
      <c r="BP124" s="96"/>
      <c r="BQ124" s="96"/>
      <c r="BR124" s="96"/>
      <c r="BS124" s="96"/>
      <c r="BT124" s="96"/>
      <c r="BU124" s="96"/>
      <c r="BV124" s="96"/>
    </row>
    <row r="125" spans="63:74" x14ac:dyDescent="0.2">
      <c r="BK125" s="96"/>
      <c r="BL125" s="96"/>
      <c r="BM125" s="96"/>
      <c r="BN125" s="96"/>
      <c r="BO125" s="96"/>
      <c r="BP125" s="96"/>
      <c r="BQ125" s="96"/>
      <c r="BR125" s="96"/>
      <c r="BS125" s="96"/>
      <c r="BT125" s="96"/>
      <c r="BU125" s="96"/>
      <c r="BV125" s="96"/>
    </row>
    <row r="126" spans="63:74" x14ac:dyDescent="0.2">
      <c r="BK126" s="96"/>
      <c r="BL126" s="96"/>
      <c r="BM126" s="96"/>
      <c r="BN126" s="96"/>
      <c r="BO126" s="96"/>
      <c r="BP126" s="96"/>
      <c r="BQ126" s="96"/>
      <c r="BR126" s="96"/>
      <c r="BS126" s="96"/>
      <c r="BT126" s="96"/>
      <c r="BU126" s="96"/>
      <c r="BV126" s="96"/>
    </row>
    <row r="127" spans="63:74" x14ac:dyDescent="0.2">
      <c r="BK127" s="96"/>
      <c r="BL127" s="96"/>
      <c r="BM127" s="96"/>
      <c r="BN127" s="96"/>
      <c r="BO127" s="96"/>
      <c r="BP127" s="96"/>
      <c r="BQ127" s="96"/>
      <c r="BR127" s="96"/>
      <c r="BS127" s="96"/>
      <c r="BT127" s="96"/>
      <c r="BU127" s="96"/>
      <c r="BV127" s="96"/>
    </row>
    <row r="128" spans="63:74" x14ac:dyDescent="0.2">
      <c r="BK128" s="96"/>
      <c r="BL128" s="96"/>
      <c r="BM128" s="96"/>
      <c r="BN128" s="96"/>
      <c r="BO128" s="96"/>
      <c r="BP128" s="96"/>
      <c r="BQ128" s="96"/>
      <c r="BR128" s="96"/>
      <c r="BS128" s="96"/>
      <c r="BT128" s="96"/>
      <c r="BU128" s="96"/>
      <c r="BV128" s="96"/>
    </row>
    <row r="129" spans="63:74" x14ac:dyDescent="0.2">
      <c r="BK129" s="96"/>
      <c r="BL129" s="96"/>
      <c r="BM129" s="96"/>
      <c r="BN129" s="96"/>
      <c r="BO129" s="96"/>
      <c r="BP129" s="96"/>
      <c r="BQ129" s="96"/>
      <c r="BR129" s="96"/>
      <c r="BS129" s="96"/>
      <c r="BT129" s="96"/>
      <c r="BU129" s="96"/>
      <c r="BV129" s="96"/>
    </row>
    <row r="130" spans="63:74" x14ac:dyDescent="0.2">
      <c r="BK130" s="96"/>
      <c r="BL130" s="96"/>
      <c r="BM130" s="96"/>
      <c r="BN130" s="96"/>
      <c r="BO130" s="96"/>
      <c r="BP130" s="96"/>
      <c r="BQ130" s="96"/>
      <c r="BR130" s="96"/>
      <c r="BS130" s="96"/>
      <c r="BT130" s="96"/>
      <c r="BU130" s="96"/>
      <c r="BV130" s="96"/>
    </row>
    <row r="131" spans="63:74" x14ac:dyDescent="0.2">
      <c r="BK131" s="96"/>
      <c r="BL131" s="96"/>
      <c r="BM131" s="96"/>
      <c r="BN131" s="96"/>
      <c r="BO131" s="96"/>
      <c r="BP131" s="96"/>
      <c r="BQ131" s="96"/>
      <c r="BR131" s="96"/>
      <c r="BS131" s="96"/>
      <c r="BT131" s="96"/>
      <c r="BU131" s="96"/>
      <c r="BV131" s="96"/>
    </row>
    <row r="132" spans="63:74" x14ac:dyDescent="0.2">
      <c r="BK132" s="96"/>
      <c r="BL132" s="96"/>
      <c r="BM132" s="96"/>
      <c r="BN132" s="96"/>
      <c r="BO132" s="96"/>
      <c r="BP132" s="96"/>
      <c r="BQ132" s="96"/>
      <c r="BR132" s="96"/>
      <c r="BS132" s="96"/>
      <c r="BT132" s="96"/>
      <c r="BU132" s="96"/>
      <c r="BV132" s="96"/>
    </row>
    <row r="133" spans="63:74" x14ac:dyDescent="0.2">
      <c r="BK133" s="96"/>
      <c r="BL133" s="96"/>
      <c r="BM133" s="96"/>
      <c r="BN133" s="96"/>
      <c r="BO133" s="96"/>
      <c r="BP133" s="96"/>
      <c r="BQ133" s="96"/>
      <c r="BR133" s="96"/>
      <c r="BS133" s="96"/>
      <c r="BT133" s="96"/>
      <c r="BU133" s="96"/>
      <c r="BV133" s="96"/>
    </row>
    <row r="134" spans="63:74" x14ac:dyDescent="0.2">
      <c r="BK134" s="96"/>
      <c r="BL134" s="96"/>
      <c r="BM134" s="96"/>
      <c r="BN134" s="96"/>
      <c r="BO134" s="96"/>
      <c r="BP134" s="96"/>
      <c r="BQ134" s="96"/>
      <c r="BR134" s="96"/>
      <c r="BS134" s="96"/>
      <c r="BT134" s="96"/>
      <c r="BU134" s="96"/>
      <c r="BV134" s="96"/>
    </row>
    <row r="135" spans="63:74" x14ac:dyDescent="0.2">
      <c r="BK135" s="96"/>
      <c r="BL135" s="96"/>
      <c r="BM135" s="96"/>
      <c r="BN135" s="96"/>
      <c r="BO135" s="96"/>
      <c r="BP135" s="96"/>
      <c r="BQ135" s="96"/>
      <c r="BR135" s="96"/>
      <c r="BS135" s="96"/>
      <c r="BT135" s="96"/>
      <c r="BU135" s="96"/>
      <c r="BV135" s="96"/>
    </row>
    <row r="136" spans="63:74" x14ac:dyDescent="0.2">
      <c r="BK136" s="96"/>
      <c r="BL136" s="96"/>
      <c r="BM136" s="96"/>
      <c r="BN136" s="96"/>
      <c r="BO136" s="96"/>
      <c r="BP136" s="96"/>
      <c r="BQ136" s="96"/>
      <c r="BR136" s="96"/>
      <c r="BS136" s="96"/>
      <c r="BT136" s="96"/>
      <c r="BU136" s="96"/>
      <c r="BV136" s="96"/>
    </row>
    <row r="137" spans="63:74" x14ac:dyDescent="0.2">
      <c r="BK137" s="96"/>
      <c r="BL137" s="96"/>
      <c r="BM137" s="96"/>
      <c r="BN137" s="96"/>
      <c r="BO137" s="96"/>
      <c r="BP137" s="96"/>
      <c r="BQ137" s="96"/>
      <c r="BR137" s="96"/>
      <c r="BS137" s="96"/>
      <c r="BT137" s="96"/>
      <c r="BU137" s="96"/>
      <c r="BV137" s="96"/>
    </row>
    <row r="138" spans="63:74" x14ac:dyDescent="0.2">
      <c r="BK138" s="96"/>
      <c r="BL138" s="96"/>
      <c r="BM138" s="96"/>
      <c r="BN138" s="96"/>
      <c r="BO138" s="96"/>
      <c r="BP138" s="96"/>
      <c r="BQ138" s="96"/>
      <c r="BR138" s="96"/>
      <c r="BS138" s="96"/>
      <c r="BT138" s="96"/>
      <c r="BU138" s="96"/>
      <c r="BV138" s="96"/>
    </row>
    <row r="139" spans="63:74" x14ac:dyDescent="0.2">
      <c r="BK139" s="96"/>
      <c r="BL139" s="96"/>
      <c r="BM139" s="96"/>
      <c r="BN139" s="96"/>
      <c r="BO139" s="96"/>
      <c r="BP139" s="96"/>
      <c r="BQ139" s="96"/>
      <c r="BR139" s="96"/>
      <c r="BS139" s="96"/>
      <c r="BT139" s="96"/>
      <c r="BU139" s="96"/>
      <c r="BV139" s="96"/>
    </row>
    <row r="140" spans="63:74" x14ac:dyDescent="0.2">
      <c r="BK140" s="96"/>
      <c r="BL140" s="96"/>
      <c r="BM140" s="96"/>
      <c r="BN140" s="96"/>
      <c r="BO140" s="96"/>
      <c r="BP140" s="96"/>
      <c r="BQ140" s="96"/>
      <c r="BR140" s="96"/>
      <c r="BS140" s="96"/>
      <c r="BT140" s="96"/>
      <c r="BU140" s="96"/>
      <c r="BV140" s="96"/>
    </row>
    <row r="141" spans="63:74" x14ac:dyDescent="0.2">
      <c r="BK141" s="96"/>
      <c r="BL141" s="96"/>
      <c r="BM141" s="96"/>
      <c r="BN141" s="96"/>
      <c r="BO141" s="96"/>
      <c r="BP141" s="96"/>
      <c r="BQ141" s="96"/>
      <c r="BR141" s="96"/>
      <c r="BS141" s="96"/>
      <c r="BT141" s="96"/>
      <c r="BU141" s="96"/>
      <c r="BV141" s="96"/>
    </row>
    <row r="142" spans="63:74" x14ac:dyDescent="0.2">
      <c r="BK142" s="96"/>
      <c r="BL142" s="96"/>
      <c r="BM142" s="96"/>
      <c r="BN142" s="96"/>
      <c r="BO142" s="96"/>
      <c r="BP142" s="96"/>
      <c r="BQ142" s="96"/>
      <c r="BR142" s="96"/>
      <c r="BS142" s="96"/>
      <c r="BT142" s="96"/>
      <c r="BU142" s="96"/>
      <c r="BV142" s="96"/>
    </row>
    <row r="143" spans="63:74" x14ac:dyDescent="0.2">
      <c r="BK143" s="96"/>
      <c r="BL143" s="96"/>
      <c r="BM143" s="96"/>
      <c r="BN143" s="96"/>
      <c r="BO143" s="96"/>
      <c r="BP143" s="96"/>
      <c r="BQ143" s="96"/>
      <c r="BR143" s="96"/>
      <c r="BS143" s="96"/>
      <c r="BT143" s="96"/>
      <c r="BU143" s="96"/>
      <c r="BV143" s="96"/>
    </row>
    <row r="144" spans="63:74" x14ac:dyDescent="0.2">
      <c r="BK144" s="96"/>
      <c r="BL144" s="96"/>
      <c r="BM144" s="96"/>
      <c r="BN144" s="96"/>
      <c r="BO144" s="96"/>
      <c r="BP144" s="96"/>
      <c r="BQ144" s="96"/>
      <c r="BR144" s="96"/>
      <c r="BS144" s="96"/>
      <c r="BT144" s="96"/>
      <c r="BU144" s="96"/>
      <c r="BV144" s="96"/>
    </row>
    <row r="145" spans="63:74" x14ac:dyDescent="0.2">
      <c r="BK145" s="96"/>
      <c r="BL145" s="96"/>
      <c r="BM145" s="96"/>
      <c r="BN145" s="96"/>
      <c r="BO145" s="96"/>
      <c r="BP145" s="96"/>
      <c r="BQ145" s="96"/>
      <c r="BR145" s="96"/>
      <c r="BS145" s="96"/>
      <c r="BT145" s="96"/>
      <c r="BU145" s="96"/>
      <c r="BV145" s="96"/>
    </row>
    <row r="146" spans="63:74" x14ac:dyDescent="0.2">
      <c r="BK146" s="96"/>
      <c r="BL146" s="96"/>
      <c r="BM146" s="96"/>
      <c r="BN146" s="96"/>
      <c r="BO146" s="96"/>
      <c r="BP146" s="96"/>
      <c r="BQ146" s="96"/>
      <c r="BR146" s="96"/>
      <c r="BS146" s="96"/>
      <c r="BT146" s="96"/>
      <c r="BU146" s="96"/>
      <c r="BV146" s="96"/>
    </row>
    <row r="147" spans="63:74" x14ac:dyDescent="0.2">
      <c r="BK147" s="96"/>
      <c r="BL147" s="96"/>
      <c r="BM147" s="96"/>
      <c r="BN147" s="96"/>
      <c r="BO147" s="96"/>
      <c r="BP147" s="96"/>
      <c r="BQ147" s="96"/>
      <c r="BR147" s="96"/>
      <c r="BS147" s="96"/>
      <c r="BT147" s="96"/>
      <c r="BU147" s="96"/>
      <c r="BV147" s="96"/>
    </row>
    <row r="148" spans="63:74" x14ac:dyDescent="0.2">
      <c r="BK148" s="96"/>
      <c r="BL148" s="96"/>
      <c r="BM148" s="96"/>
      <c r="BN148" s="96"/>
      <c r="BO148" s="96"/>
      <c r="BP148" s="96"/>
      <c r="BQ148" s="96"/>
      <c r="BR148" s="96"/>
      <c r="BS148" s="96"/>
      <c r="BT148" s="96"/>
      <c r="BU148" s="96"/>
      <c r="BV148" s="96"/>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625" defaultRowHeight="12.85" x14ac:dyDescent="0.2"/>
  <cols>
    <col min="1" max="1" width="13.375" style="84" customWidth="1"/>
    <col min="2" max="2" width="90" style="84" customWidth="1"/>
    <col min="3" max="16384" width="8.625" style="84"/>
  </cols>
  <sheetData>
    <row r="1" spans="1:18" x14ac:dyDescent="0.2">
      <c r="A1" s="84" t="s">
        <v>11</v>
      </c>
    </row>
    <row r="6" spans="1:18" ht="15.7" x14ac:dyDescent="0.25">
      <c r="B6" s="85" t="str">
        <f>"Short-Term Energy Outlook, "&amp;Dates!D1</f>
        <v>Short-Term Energy Outlook, July 2025</v>
      </c>
    </row>
    <row r="8" spans="1:18" ht="15" customHeight="1" x14ac:dyDescent="0.2">
      <c r="A8" s="754"/>
      <c r="B8" s="86" t="s">
        <v>12</v>
      </c>
      <c r="C8" s="754"/>
      <c r="D8" s="754"/>
      <c r="E8" s="754"/>
      <c r="F8" s="754"/>
      <c r="G8" s="754"/>
      <c r="H8" s="754"/>
      <c r="I8" s="754"/>
      <c r="J8" s="754"/>
      <c r="K8" s="754"/>
      <c r="L8" s="754"/>
      <c r="M8" s="754"/>
      <c r="N8" s="754"/>
      <c r="O8" s="754"/>
      <c r="P8" s="754"/>
      <c r="Q8" s="754"/>
      <c r="R8" s="754"/>
    </row>
    <row r="9" spans="1:18" ht="15" customHeight="1" x14ac:dyDescent="0.2">
      <c r="A9" s="754"/>
      <c r="B9" s="86" t="s">
        <v>13</v>
      </c>
      <c r="C9" s="754"/>
      <c r="D9" s="754"/>
      <c r="E9" s="754"/>
      <c r="F9" s="754"/>
      <c r="G9" s="754"/>
      <c r="H9" s="754"/>
      <c r="I9" s="754"/>
      <c r="J9" s="754"/>
      <c r="K9" s="754"/>
      <c r="L9" s="754"/>
      <c r="M9" s="754"/>
      <c r="N9" s="754"/>
      <c r="O9" s="754"/>
      <c r="P9" s="754"/>
      <c r="Q9" s="754"/>
      <c r="R9" s="754"/>
    </row>
    <row r="10" spans="1:18" ht="15" customHeight="1" x14ac:dyDescent="0.2">
      <c r="A10" s="754"/>
      <c r="B10" s="86" t="s">
        <v>14</v>
      </c>
      <c r="C10" s="754"/>
      <c r="D10" s="754"/>
      <c r="E10" s="754"/>
      <c r="F10" s="754"/>
      <c r="G10" s="754"/>
      <c r="H10" s="754"/>
      <c r="I10" s="754"/>
      <c r="J10" s="754"/>
      <c r="K10" s="754"/>
      <c r="L10" s="754"/>
      <c r="M10" s="754"/>
      <c r="N10" s="754"/>
      <c r="O10" s="754"/>
      <c r="P10" s="754"/>
      <c r="Q10" s="754"/>
      <c r="R10" s="754"/>
    </row>
    <row r="11" spans="1:18" ht="15" customHeight="1" x14ac:dyDescent="0.2">
      <c r="A11" s="754"/>
      <c r="B11" s="86" t="s">
        <v>15</v>
      </c>
      <c r="C11" s="754"/>
      <c r="D11" s="754"/>
      <c r="E11" s="754"/>
      <c r="F11" s="754"/>
      <c r="G11" s="754"/>
      <c r="H11" s="754"/>
      <c r="I11" s="754"/>
      <c r="J11" s="754"/>
      <c r="K11" s="754"/>
      <c r="L11" s="754"/>
      <c r="M11" s="754"/>
      <c r="N11" s="754"/>
      <c r="O11" s="754"/>
      <c r="P11" s="754"/>
      <c r="Q11" s="754"/>
      <c r="R11" s="754"/>
    </row>
    <row r="12" spans="1:18" ht="15" customHeight="1" x14ac:dyDescent="0.2">
      <c r="A12" s="754"/>
      <c r="B12" s="86" t="s">
        <v>16</v>
      </c>
      <c r="C12" s="754"/>
      <c r="D12" s="754"/>
      <c r="E12" s="754"/>
      <c r="F12" s="754"/>
      <c r="G12" s="754"/>
      <c r="H12" s="754"/>
      <c r="I12" s="754"/>
      <c r="J12" s="754"/>
      <c r="K12" s="754"/>
      <c r="L12" s="754"/>
      <c r="M12" s="754"/>
      <c r="N12" s="754"/>
      <c r="O12" s="754"/>
      <c r="P12" s="754"/>
      <c r="Q12" s="754"/>
      <c r="R12" s="754"/>
    </row>
    <row r="13" spans="1:18" ht="15" customHeight="1" x14ac:dyDescent="0.2">
      <c r="A13" s="754"/>
      <c r="B13" s="86" t="s">
        <v>17</v>
      </c>
      <c r="C13" s="754"/>
      <c r="D13" s="754"/>
      <c r="E13" s="754"/>
      <c r="F13" s="754"/>
      <c r="G13" s="754"/>
      <c r="H13" s="754"/>
      <c r="I13" s="754"/>
      <c r="J13" s="754"/>
      <c r="K13" s="754"/>
      <c r="L13" s="754"/>
      <c r="M13" s="754"/>
      <c r="N13" s="754"/>
      <c r="O13" s="754"/>
      <c r="P13" s="754"/>
      <c r="Q13" s="754"/>
      <c r="R13" s="754"/>
    </row>
    <row r="14" spans="1:18" ht="15" customHeight="1" x14ac:dyDescent="0.2">
      <c r="A14" s="754"/>
      <c r="B14" s="86" t="s">
        <v>18</v>
      </c>
      <c r="C14" s="754"/>
      <c r="D14" s="754"/>
      <c r="E14" s="754"/>
      <c r="F14" s="754"/>
      <c r="G14" s="754"/>
      <c r="H14" s="754"/>
      <c r="I14" s="754"/>
      <c r="J14" s="754"/>
      <c r="K14" s="754"/>
      <c r="L14" s="754"/>
      <c r="M14" s="754"/>
      <c r="N14" s="754"/>
      <c r="O14" s="754"/>
      <c r="P14" s="754"/>
      <c r="Q14" s="754"/>
      <c r="R14" s="754"/>
    </row>
    <row r="15" spans="1:18" ht="15" customHeight="1" x14ac:dyDescent="0.2">
      <c r="A15" s="754"/>
      <c r="B15" s="86" t="s">
        <v>19</v>
      </c>
      <c r="C15" s="254"/>
      <c r="D15" s="254"/>
      <c r="E15" s="254"/>
      <c r="F15" s="254"/>
      <c r="G15" s="254"/>
      <c r="H15" s="254"/>
      <c r="I15" s="254"/>
      <c r="J15" s="254"/>
      <c r="K15" s="254"/>
      <c r="L15" s="254"/>
      <c r="M15" s="254"/>
      <c r="N15" s="254"/>
      <c r="O15" s="254"/>
      <c r="P15" s="254"/>
      <c r="Q15" s="254"/>
      <c r="R15" s="254"/>
    </row>
    <row r="16" spans="1:18" ht="15" customHeight="1" x14ac:dyDescent="0.2">
      <c r="A16" s="754"/>
      <c r="B16" s="86" t="s">
        <v>20</v>
      </c>
      <c r="C16" s="921"/>
      <c r="D16" s="921"/>
      <c r="E16" s="921"/>
      <c r="F16" s="921"/>
      <c r="G16" s="921"/>
      <c r="H16" s="921"/>
      <c r="I16" s="921"/>
      <c r="J16" s="921"/>
      <c r="K16" s="921"/>
      <c r="L16" s="921"/>
      <c r="M16" s="921"/>
      <c r="N16" s="921"/>
      <c r="O16" s="921"/>
      <c r="P16" s="921"/>
      <c r="Q16" s="921"/>
      <c r="R16" s="921"/>
    </row>
    <row r="17" spans="1:18" ht="15" customHeight="1" x14ac:dyDescent="0.2">
      <c r="A17" s="754"/>
      <c r="B17" s="86" t="s">
        <v>21</v>
      </c>
      <c r="C17" s="754"/>
      <c r="D17" s="754"/>
      <c r="E17" s="754"/>
      <c r="F17" s="754"/>
      <c r="G17" s="754"/>
      <c r="H17" s="754"/>
      <c r="I17" s="754"/>
      <c r="J17" s="754"/>
      <c r="K17" s="754"/>
      <c r="L17" s="754"/>
      <c r="M17" s="754"/>
      <c r="N17" s="754"/>
      <c r="O17" s="754"/>
      <c r="P17" s="754"/>
      <c r="Q17" s="754"/>
      <c r="R17" s="754"/>
    </row>
    <row r="18" spans="1:18" ht="15" customHeight="1" x14ac:dyDescent="0.2">
      <c r="A18" s="754"/>
      <c r="B18" s="86" t="s">
        <v>22</v>
      </c>
      <c r="C18" s="754"/>
      <c r="D18" s="754"/>
      <c r="E18" s="754"/>
      <c r="F18" s="754"/>
      <c r="G18" s="754"/>
      <c r="H18" s="754"/>
      <c r="I18" s="754"/>
      <c r="J18" s="754"/>
      <c r="K18" s="754"/>
      <c r="L18" s="754"/>
      <c r="M18" s="754"/>
      <c r="N18" s="754"/>
      <c r="O18" s="754"/>
      <c r="P18" s="754"/>
      <c r="Q18" s="754"/>
      <c r="R18" s="754"/>
    </row>
    <row r="19" spans="1:18" ht="15" customHeight="1" x14ac:dyDescent="0.2">
      <c r="A19" s="754"/>
      <c r="B19" s="86" t="s">
        <v>23</v>
      </c>
      <c r="C19" s="561"/>
      <c r="D19" s="561"/>
      <c r="E19" s="561"/>
      <c r="F19" s="561"/>
      <c r="G19" s="561"/>
      <c r="H19" s="561"/>
      <c r="I19" s="561"/>
      <c r="J19" s="561"/>
      <c r="K19" s="561"/>
      <c r="L19" s="561"/>
      <c r="M19" s="561"/>
      <c r="N19" s="561"/>
      <c r="O19" s="561"/>
      <c r="P19" s="561"/>
      <c r="Q19" s="561"/>
      <c r="R19" s="561"/>
    </row>
    <row r="20" spans="1:18" ht="15" customHeight="1" x14ac:dyDescent="0.2">
      <c r="A20" s="754"/>
      <c r="B20" s="86" t="s">
        <v>24</v>
      </c>
      <c r="C20" s="754"/>
      <c r="D20" s="754"/>
      <c r="E20" s="754"/>
      <c r="F20" s="754"/>
      <c r="G20" s="754"/>
      <c r="H20" s="754"/>
      <c r="I20" s="754"/>
      <c r="J20" s="754"/>
      <c r="K20" s="754"/>
      <c r="L20" s="754"/>
      <c r="M20" s="754"/>
      <c r="N20" s="754"/>
      <c r="O20" s="754"/>
      <c r="P20" s="754"/>
      <c r="Q20" s="754"/>
      <c r="R20" s="754"/>
    </row>
    <row r="21" spans="1:18" ht="15" customHeight="1" x14ac:dyDescent="0.2">
      <c r="A21" s="754"/>
      <c r="B21" s="86" t="s">
        <v>25</v>
      </c>
      <c r="C21" s="922"/>
      <c r="D21" s="922"/>
      <c r="E21" s="922"/>
      <c r="F21" s="922"/>
      <c r="G21" s="922"/>
      <c r="H21" s="922"/>
      <c r="I21" s="922"/>
      <c r="J21" s="922"/>
      <c r="K21" s="922"/>
      <c r="L21" s="922"/>
      <c r="M21" s="922"/>
      <c r="N21" s="922"/>
      <c r="O21" s="922"/>
      <c r="P21" s="922"/>
      <c r="Q21" s="922"/>
      <c r="R21" s="922"/>
    </row>
    <row r="22" spans="1:18" ht="15" customHeight="1" x14ac:dyDescent="0.2">
      <c r="A22" s="754"/>
      <c r="B22" s="86" t="s">
        <v>26</v>
      </c>
      <c r="C22" s="754"/>
      <c r="D22" s="754"/>
      <c r="E22" s="754"/>
      <c r="F22" s="754"/>
      <c r="G22" s="754"/>
      <c r="H22" s="754"/>
      <c r="I22" s="754"/>
      <c r="J22" s="754"/>
      <c r="K22" s="754"/>
      <c r="L22" s="754"/>
      <c r="M22" s="754"/>
      <c r="N22" s="754"/>
      <c r="O22" s="754"/>
      <c r="P22" s="754"/>
      <c r="Q22" s="754"/>
      <c r="R22" s="754"/>
    </row>
    <row r="23" spans="1:18" ht="15" customHeight="1" x14ac:dyDescent="0.2">
      <c r="A23" s="754"/>
      <c r="B23" s="87" t="s">
        <v>27</v>
      </c>
      <c r="C23" s="923"/>
      <c r="D23" s="923"/>
      <c r="E23" s="923"/>
      <c r="F23" s="923"/>
      <c r="G23" s="923"/>
      <c r="H23" s="923"/>
      <c r="I23" s="923"/>
      <c r="J23" s="923"/>
      <c r="K23" s="923"/>
      <c r="L23" s="923"/>
      <c r="M23" s="923"/>
      <c r="N23" s="923"/>
      <c r="O23" s="923"/>
      <c r="P23" s="923"/>
      <c r="Q23" s="923"/>
      <c r="R23" s="923"/>
    </row>
    <row r="24" spans="1:18" ht="15" customHeight="1" x14ac:dyDescent="0.2">
      <c r="A24" s="754"/>
      <c r="B24" s="87" t="s">
        <v>28</v>
      </c>
      <c r="C24" s="754"/>
      <c r="D24" s="754"/>
      <c r="E24" s="754"/>
      <c r="F24" s="754"/>
      <c r="G24" s="754"/>
      <c r="H24" s="754"/>
      <c r="I24" s="754"/>
      <c r="J24" s="754"/>
      <c r="K24" s="754"/>
      <c r="L24" s="754"/>
      <c r="M24" s="754"/>
      <c r="N24" s="754"/>
      <c r="O24" s="754"/>
      <c r="P24" s="754"/>
      <c r="Q24" s="754"/>
      <c r="R24" s="754"/>
    </row>
    <row r="25" spans="1:18" ht="15" customHeight="1" x14ac:dyDescent="0.2">
      <c r="A25" s="754"/>
      <c r="B25" s="87" t="s">
        <v>29</v>
      </c>
      <c r="C25" s="754"/>
      <c r="D25" s="754"/>
      <c r="E25" s="754"/>
      <c r="F25" s="754"/>
      <c r="G25" s="754"/>
      <c r="H25" s="754"/>
      <c r="I25" s="754"/>
      <c r="J25" s="754"/>
      <c r="K25" s="754"/>
      <c r="L25" s="754"/>
      <c r="M25" s="754"/>
      <c r="N25" s="754"/>
      <c r="O25" s="754"/>
      <c r="P25" s="754"/>
      <c r="Q25" s="754"/>
      <c r="R25" s="754"/>
    </row>
    <row r="26" spans="1:18" ht="15" customHeight="1" x14ac:dyDescent="0.2">
      <c r="A26" s="754"/>
      <c r="B26" s="87" t="s">
        <v>30</v>
      </c>
      <c r="C26" s="754"/>
      <c r="D26" s="754"/>
      <c r="E26" s="754"/>
      <c r="F26" s="754"/>
      <c r="G26" s="754"/>
      <c r="H26" s="754"/>
      <c r="I26" s="754"/>
      <c r="J26" s="754"/>
      <c r="K26" s="754"/>
      <c r="L26" s="754"/>
      <c r="M26" s="754"/>
      <c r="N26" s="754"/>
      <c r="O26" s="754"/>
      <c r="P26" s="754"/>
      <c r="Q26" s="754"/>
      <c r="R26" s="754"/>
    </row>
    <row r="27" spans="1:18" ht="15" customHeight="1" x14ac:dyDescent="0.2">
      <c r="A27" s="754"/>
      <c r="B27" s="87" t="s">
        <v>31</v>
      </c>
      <c r="C27" s="754"/>
      <c r="D27" s="754"/>
      <c r="E27" s="754"/>
      <c r="F27" s="754"/>
      <c r="G27" s="754"/>
      <c r="H27" s="754"/>
      <c r="I27" s="754"/>
      <c r="J27" s="754"/>
      <c r="K27" s="754"/>
      <c r="L27" s="754"/>
      <c r="M27" s="754"/>
      <c r="N27" s="754"/>
      <c r="O27" s="754"/>
      <c r="P27" s="754"/>
      <c r="Q27" s="754"/>
      <c r="R27" s="754"/>
    </row>
    <row r="28" spans="1:18" ht="15" customHeight="1" x14ac:dyDescent="0.2">
      <c r="A28" s="754"/>
      <c r="B28" s="87" t="s">
        <v>32</v>
      </c>
      <c r="C28" s="190"/>
      <c r="D28" s="190"/>
      <c r="E28" s="190"/>
      <c r="F28" s="190"/>
      <c r="G28" s="190"/>
      <c r="H28" s="190"/>
      <c r="I28" s="190"/>
      <c r="J28" s="754"/>
      <c r="K28" s="754"/>
      <c r="L28" s="754"/>
      <c r="M28" s="754"/>
      <c r="N28" s="754"/>
      <c r="O28" s="754"/>
      <c r="P28" s="754"/>
      <c r="Q28" s="754"/>
      <c r="R28" s="754"/>
    </row>
    <row r="29" spans="1:18" ht="15" customHeight="1" x14ac:dyDescent="0.3">
      <c r="A29" s="754"/>
      <c r="B29" s="86" t="s">
        <v>33</v>
      </c>
      <c r="C29" s="754"/>
      <c r="D29" s="754"/>
      <c r="E29" s="754"/>
      <c r="F29" s="754"/>
      <c r="G29" s="754"/>
      <c r="H29" s="754"/>
      <c r="I29" s="754"/>
      <c r="J29" s="754"/>
      <c r="K29" s="754"/>
      <c r="L29" s="754"/>
      <c r="M29" s="754"/>
      <c r="N29" s="754"/>
      <c r="O29" s="754"/>
      <c r="P29" s="754"/>
      <c r="Q29" s="754"/>
      <c r="R29" s="754"/>
    </row>
    <row r="30" spans="1:18" ht="15" customHeight="1" x14ac:dyDescent="0.2">
      <c r="A30" s="754"/>
      <c r="B30" s="87" t="s">
        <v>34</v>
      </c>
      <c r="C30" s="754"/>
      <c r="D30" s="754"/>
      <c r="E30" s="754"/>
      <c r="F30" s="754"/>
      <c r="G30" s="754"/>
      <c r="H30" s="754"/>
      <c r="I30" s="754"/>
      <c r="J30" s="754"/>
      <c r="K30" s="754"/>
      <c r="L30" s="754"/>
      <c r="M30" s="754"/>
      <c r="N30" s="754"/>
      <c r="O30" s="754"/>
      <c r="P30" s="754"/>
      <c r="Q30" s="754"/>
      <c r="R30" s="754"/>
    </row>
    <row r="31" spans="1:18" ht="15" customHeight="1" x14ac:dyDescent="0.2">
      <c r="A31" s="754"/>
      <c r="B31" s="87" t="s">
        <v>35</v>
      </c>
      <c r="C31" s="754"/>
      <c r="D31" s="754"/>
      <c r="E31" s="754"/>
      <c r="F31" s="754"/>
      <c r="G31" s="754"/>
      <c r="H31" s="754"/>
      <c r="I31" s="754"/>
      <c r="J31" s="754"/>
      <c r="K31" s="754"/>
      <c r="L31" s="754"/>
      <c r="M31" s="754"/>
      <c r="N31" s="754"/>
      <c r="O31" s="754"/>
      <c r="P31" s="754"/>
      <c r="Q31" s="754"/>
      <c r="R31" s="754"/>
    </row>
    <row r="32" spans="1:18" ht="15" customHeight="1" x14ac:dyDescent="0.2">
      <c r="B32" s="86" t="s">
        <v>36</v>
      </c>
    </row>
    <row r="33" spans="2:2" ht="15" customHeight="1" x14ac:dyDescent="0.2">
      <c r="B33" s="86" t="s">
        <v>37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C5" activePane="bottomRight" state="frozen"/>
      <selection pane="topRight" activeCell="BF63" sqref="BF63"/>
      <selection pane="bottomLeft" activeCell="BF63" sqref="BF63"/>
      <selection pane="bottomRight" activeCell="B1" sqref="B1"/>
    </sheetView>
  </sheetViews>
  <sheetFormatPr defaultColWidth="11" defaultRowHeight="10.7" x14ac:dyDescent="0.2"/>
  <cols>
    <col min="1" max="1" width="10.625" style="169" customWidth="1"/>
    <col min="2" max="2" width="27" style="169" customWidth="1"/>
    <col min="3" max="50" width="6.625" style="169" customWidth="1"/>
    <col min="51" max="55" width="6.625" style="646" customWidth="1"/>
    <col min="56" max="58" width="6.625" style="635" customWidth="1"/>
    <col min="59" max="61" width="6.625" style="646" customWidth="1"/>
    <col min="62" max="74" width="6.625" style="169" customWidth="1"/>
    <col min="75" max="238" width="11" style="169"/>
    <col min="239" max="239" width="1.625" style="169" customWidth="1"/>
    <col min="240" max="16384" width="11" style="169"/>
  </cols>
  <sheetData>
    <row r="1" spans="1:74" ht="12.85" customHeight="1" x14ac:dyDescent="0.2">
      <c r="A1" s="976" t="s">
        <v>38</v>
      </c>
      <c r="B1" s="168" t="s">
        <v>1054</v>
      </c>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626"/>
      <c r="AZ1" s="626"/>
      <c r="BA1" s="626"/>
      <c r="BB1" s="626"/>
      <c r="BC1" s="626"/>
      <c r="BD1" s="626"/>
      <c r="BE1" s="626"/>
      <c r="BF1" s="626"/>
      <c r="BG1" s="626"/>
      <c r="BH1" s="626"/>
      <c r="BI1" s="626"/>
      <c r="BJ1" s="168"/>
      <c r="BK1" s="168"/>
      <c r="BL1" s="168"/>
      <c r="BM1" s="168"/>
      <c r="BN1" s="168"/>
      <c r="BO1" s="168"/>
      <c r="BP1" s="168"/>
      <c r="BQ1" s="168"/>
      <c r="BR1" s="168"/>
      <c r="BS1" s="168"/>
      <c r="BT1" s="168"/>
      <c r="BU1" s="168"/>
      <c r="BV1" s="168"/>
    </row>
    <row r="2" spans="1:74" ht="12.85" customHeight="1" x14ac:dyDescent="0.2">
      <c r="A2" s="977"/>
      <c r="B2" s="916" t="str">
        <f>"U.S. Energy Information Administration  |  Short-Term Energy Outlook  - "&amp;Dates!D1</f>
        <v>U.S. Energy Information Administration  |  Short-Term Energy Outlook  - July 2025</v>
      </c>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637"/>
      <c r="AZ2" s="637"/>
      <c r="BA2" s="637"/>
      <c r="BB2" s="637"/>
      <c r="BC2" s="637"/>
      <c r="BD2" s="627"/>
      <c r="BE2" s="627"/>
      <c r="BF2" s="627"/>
      <c r="BG2" s="637"/>
      <c r="BH2" s="637"/>
      <c r="BI2" s="637"/>
      <c r="BJ2" s="170"/>
      <c r="BK2" s="170"/>
      <c r="BL2" s="170"/>
      <c r="BM2" s="170"/>
      <c r="BN2" s="170"/>
      <c r="BO2" s="170"/>
      <c r="BP2" s="170"/>
      <c r="BQ2" s="170"/>
      <c r="BR2" s="170"/>
      <c r="BS2" s="170"/>
      <c r="BT2" s="170"/>
      <c r="BU2" s="170"/>
      <c r="BV2" s="170"/>
    </row>
    <row r="3" spans="1:74" ht="12.85" customHeight="1" x14ac:dyDescent="0.2">
      <c r="A3" s="264" t="s">
        <v>39</v>
      </c>
      <c r="B3" s="172"/>
      <c r="C3" s="1082">
        <f>Dates!D3</f>
        <v>2021</v>
      </c>
      <c r="D3" s="983"/>
      <c r="E3" s="983"/>
      <c r="F3" s="983"/>
      <c r="G3" s="983"/>
      <c r="H3" s="983"/>
      <c r="I3" s="983"/>
      <c r="J3" s="983"/>
      <c r="K3" s="983"/>
      <c r="L3" s="983"/>
      <c r="M3" s="983"/>
      <c r="N3" s="1083"/>
      <c r="O3" s="980">
        <f>C3+1</f>
        <v>2022</v>
      </c>
      <c r="P3" s="983"/>
      <c r="Q3" s="983"/>
      <c r="R3" s="983"/>
      <c r="S3" s="983"/>
      <c r="T3" s="983"/>
      <c r="U3" s="983"/>
      <c r="V3" s="983"/>
      <c r="W3" s="983"/>
      <c r="X3" s="983"/>
      <c r="Y3" s="983"/>
      <c r="Z3" s="1083"/>
      <c r="AA3" s="980">
        <f>O3+1</f>
        <v>2023</v>
      </c>
      <c r="AB3" s="983"/>
      <c r="AC3" s="983"/>
      <c r="AD3" s="983"/>
      <c r="AE3" s="983"/>
      <c r="AF3" s="983"/>
      <c r="AG3" s="983"/>
      <c r="AH3" s="983"/>
      <c r="AI3" s="983"/>
      <c r="AJ3" s="983"/>
      <c r="AK3" s="983"/>
      <c r="AL3" s="1083"/>
      <c r="AM3" s="980">
        <f>AA3+1</f>
        <v>2024</v>
      </c>
      <c r="AN3" s="983"/>
      <c r="AO3" s="983"/>
      <c r="AP3" s="983"/>
      <c r="AQ3" s="983"/>
      <c r="AR3" s="983"/>
      <c r="AS3" s="983"/>
      <c r="AT3" s="983"/>
      <c r="AU3" s="983"/>
      <c r="AV3" s="983"/>
      <c r="AW3" s="983"/>
      <c r="AX3" s="1083"/>
      <c r="AY3" s="980">
        <f>AM3+1</f>
        <v>2025</v>
      </c>
      <c r="AZ3" s="983"/>
      <c r="BA3" s="983"/>
      <c r="BB3" s="983"/>
      <c r="BC3" s="983"/>
      <c r="BD3" s="983"/>
      <c r="BE3" s="983"/>
      <c r="BF3" s="983"/>
      <c r="BG3" s="983"/>
      <c r="BH3" s="983"/>
      <c r="BI3" s="983"/>
      <c r="BJ3" s="1083"/>
      <c r="BK3" s="980">
        <f>AY3+1</f>
        <v>2026</v>
      </c>
      <c r="BL3" s="983"/>
      <c r="BM3" s="983"/>
      <c r="BN3" s="983"/>
      <c r="BO3" s="983"/>
      <c r="BP3" s="983"/>
      <c r="BQ3" s="983"/>
      <c r="BR3" s="983"/>
      <c r="BS3" s="983"/>
      <c r="BT3" s="983"/>
      <c r="BU3" s="983"/>
      <c r="BV3" s="1083"/>
    </row>
    <row r="4" spans="1:74" ht="12.85" customHeight="1" x14ac:dyDescent="0.2">
      <c r="A4" s="270" t="str">
        <f>TEXT(Dates!$D$2,"dddd, mmmm d, yyyy")</f>
        <v>Wednesday, July 2, 2025</v>
      </c>
      <c r="B4" s="173"/>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171"/>
      <c r="B5" s="46" t="s">
        <v>218</v>
      </c>
      <c r="C5" s="174"/>
      <c r="D5" s="412"/>
      <c r="E5" s="412"/>
      <c r="F5" s="412"/>
      <c r="G5" s="412"/>
      <c r="H5" s="412"/>
      <c r="I5" s="412"/>
      <c r="J5" s="412"/>
      <c r="K5" s="412"/>
      <c r="L5" s="412"/>
      <c r="M5" s="412"/>
      <c r="N5" s="175"/>
      <c r="O5" s="174"/>
      <c r="P5" s="412"/>
      <c r="Q5" s="412"/>
      <c r="R5" s="412"/>
      <c r="S5" s="412"/>
      <c r="T5" s="412"/>
      <c r="U5" s="412"/>
      <c r="V5" s="412"/>
      <c r="W5" s="412"/>
      <c r="X5" s="412"/>
      <c r="Y5" s="412"/>
      <c r="Z5" s="175"/>
      <c r="AA5" s="174"/>
      <c r="AB5" s="412"/>
      <c r="AC5" s="412"/>
      <c r="AD5" s="412"/>
      <c r="AE5" s="412"/>
      <c r="AF5" s="412"/>
      <c r="AG5" s="412"/>
      <c r="AH5" s="412"/>
      <c r="AI5" s="412"/>
      <c r="AJ5" s="412"/>
      <c r="AK5" s="412"/>
      <c r="AL5" s="175"/>
      <c r="AM5" s="174"/>
      <c r="AN5" s="412"/>
      <c r="AO5" s="412"/>
      <c r="AP5" s="412"/>
      <c r="AQ5" s="412"/>
      <c r="AR5" s="412"/>
      <c r="AS5" s="412"/>
      <c r="AT5" s="412"/>
      <c r="AU5" s="412"/>
      <c r="AV5" s="412"/>
      <c r="AW5" s="412"/>
      <c r="AX5" s="175"/>
      <c r="AY5" s="867"/>
      <c r="AZ5" s="894"/>
      <c r="BA5" s="894"/>
      <c r="BB5" s="894"/>
      <c r="BC5" s="894"/>
      <c r="BD5" s="910"/>
      <c r="BE5" s="416"/>
      <c r="BF5" s="416"/>
      <c r="BG5" s="416"/>
      <c r="BH5" s="416"/>
      <c r="BI5" s="416"/>
      <c r="BJ5" s="417"/>
      <c r="BK5" s="418"/>
      <c r="BL5" s="416"/>
      <c r="BM5" s="416"/>
      <c r="BN5" s="416"/>
      <c r="BO5" s="416"/>
      <c r="BP5" s="416"/>
      <c r="BQ5" s="416"/>
      <c r="BR5" s="416"/>
      <c r="BS5" s="416"/>
      <c r="BT5" s="416"/>
      <c r="BU5" s="416"/>
      <c r="BV5" s="417"/>
    </row>
    <row r="6" spans="1:74" s="236" customFormat="1" ht="11.05" customHeight="1" x14ac:dyDescent="0.2">
      <c r="A6" s="420" t="s">
        <v>1055</v>
      </c>
      <c r="B6" s="422" t="s">
        <v>1056</v>
      </c>
      <c r="C6" s="252">
        <v>335.54450566999998</v>
      </c>
      <c r="D6" s="252">
        <v>312.82397400000002</v>
      </c>
      <c r="E6" s="252">
        <v>299.43972543000001</v>
      </c>
      <c r="F6" s="252">
        <v>281.76440786000001</v>
      </c>
      <c r="G6" s="252">
        <v>308.07916817</v>
      </c>
      <c r="H6" s="252">
        <v>360.95851453</v>
      </c>
      <c r="I6" s="252">
        <v>391.74394611999998</v>
      </c>
      <c r="J6" s="252">
        <v>399.08334783999999</v>
      </c>
      <c r="K6" s="252">
        <v>335.27434204999997</v>
      </c>
      <c r="L6" s="252">
        <v>307.60663363999998</v>
      </c>
      <c r="M6" s="252">
        <v>301.49915786999998</v>
      </c>
      <c r="N6" s="252">
        <v>323.80524208000003</v>
      </c>
      <c r="O6" s="252">
        <v>359.89880987999999</v>
      </c>
      <c r="P6" s="252">
        <v>312.19729424000002</v>
      </c>
      <c r="Q6" s="252">
        <v>311.57273153</v>
      </c>
      <c r="R6" s="252">
        <v>291.85653943</v>
      </c>
      <c r="S6" s="252">
        <v>329.36103334000001</v>
      </c>
      <c r="T6" s="252">
        <v>366.04944711000002</v>
      </c>
      <c r="U6" s="252">
        <v>408.87904471000002</v>
      </c>
      <c r="V6" s="252">
        <v>398.08290535999998</v>
      </c>
      <c r="W6" s="252">
        <v>339.00722302000003</v>
      </c>
      <c r="X6" s="252">
        <v>301.45761539</v>
      </c>
      <c r="Y6" s="252">
        <v>308.85440445</v>
      </c>
      <c r="Z6" s="252">
        <v>347.12433308999999</v>
      </c>
      <c r="AA6" s="252">
        <v>334.92715762</v>
      </c>
      <c r="AB6" s="252">
        <v>298.80830651999997</v>
      </c>
      <c r="AC6" s="252">
        <v>318.73861834000002</v>
      </c>
      <c r="AD6" s="252">
        <v>290.42904607000003</v>
      </c>
      <c r="AE6" s="252">
        <v>314.92756186000003</v>
      </c>
      <c r="AF6" s="252">
        <v>346.09762019999999</v>
      </c>
      <c r="AG6" s="252">
        <v>411.49095948000001</v>
      </c>
      <c r="AH6" s="252">
        <v>408.85641371000003</v>
      </c>
      <c r="AI6" s="252">
        <v>347.24823735000001</v>
      </c>
      <c r="AJ6" s="252">
        <v>313.92322584999999</v>
      </c>
      <c r="AK6" s="252">
        <v>307.73379331000001</v>
      </c>
      <c r="AL6" s="252">
        <v>335.84146819</v>
      </c>
      <c r="AM6" s="252">
        <v>366.34798425999998</v>
      </c>
      <c r="AN6" s="252">
        <v>308.43669353000001</v>
      </c>
      <c r="AO6" s="252">
        <v>311.84136789000001</v>
      </c>
      <c r="AP6" s="252">
        <v>297.07521343000002</v>
      </c>
      <c r="AQ6" s="252">
        <v>333.20568214999997</v>
      </c>
      <c r="AR6" s="252">
        <v>377.75360673</v>
      </c>
      <c r="AS6" s="252">
        <v>417.17008887999998</v>
      </c>
      <c r="AT6" s="252">
        <v>409.74614581999998</v>
      </c>
      <c r="AU6" s="252">
        <v>347.11848019000001</v>
      </c>
      <c r="AV6" s="252">
        <v>322.62234117999998</v>
      </c>
      <c r="AW6" s="252">
        <v>311.93539454</v>
      </c>
      <c r="AX6" s="252">
        <v>347.65360819</v>
      </c>
      <c r="AY6" s="861">
        <v>387.67829368999998</v>
      </c>
      <c r="AZ6" s="861">
        <v>327.02915883999998</v>
      </c>
      <c r="BA6" s="861">
        <v>321.01224796000002</v>
      </c>
      <c r="BB6" s="861">
        <v>309.45139554000002</v>
      </c>
      <c r="BC6" s="861">
        <v>328.68872106999999</v>
      </c>
      <c r="BD6" s="861">
        <v>377.79025412999999</v>
      </c>
      <c r="BE6" s="407">
        <v>417.3922</v>
      </c>
      <c r="BF6" s="407">
        <v>418.43630000000002</v>
      </c>
      <c r="BG6" s="407">
        <v>356.52690000000001</v>
      </c>
      <c r="BH6" s="407">
        <v>328.7441</v>
      </c>
      <c r="BI6" s="407">
        <v>318.05970000000002</v>
      </c>
      <c r="BJ6" s="407">
        <v>353.375</v>
      </c>
      <c r="BK6" s="407">
        <v>374.02949999999998</v>
      </c>
      <c r="BL6" s="407">
        <v>322.25069999999999</v>
      </c>
      <c r="BM6" s="407">
        <v>330.30770000000001</v>
      </c>
      <c r="BN6" s="407">
        <v>314.84699999999998</v>
      </c>
      <c r="BO6" s="407">
        <v>342.84429999999998</v>
      </c>
      <c r="BP6" s="407">
        <v>388.88869999999997</v>
      </c>
      <c r="BQ6" s="407">
        <v>436.44549999999998</v>
      </c>
      <c r="BR6" s="407">
        <v>433.6352</v>
      </c>
      <c r="BS6" s="407">
        <v>366.85180000000003</v>
      </c>
      <c r="BT6" s="407">
        <v>338.649</v>
      </c>
      <c r="BU6" s="407">
        <v>327.56130000000002</v>
      </c>
      <c r="BV6" s="407">
        <v>363.6739</v>
      </c>
    </row>
    <row r="7" spans="1:74" ht="11.05" customHeight="1" x14ac:dyDescent="0.2">
      <c r="A7" s="176" t="s">
        <v>1057</v>
      </c>
      <c r="B7" s="423" t="s">
        <v>923</v>
      </c>
      <c r="C7" s="413">
        <v>117.19118611</v>
      </c>
      <c r="D7" s="413">
        <v>103.85468902</v>
      </c>
      <c r="E7" s="413">
        <v>99.285066747000002</v>
      </c>
      <c r="F7" s="413">
        <v>99.825810603999997</v>
      </c>
      <c r="G7" s="413">
        <v>106.66888569</v>
      </c>
      <c r="H7" s="413">
        <v>140.55194931</v>
      </c>
      <c r="I7" s="413">
        <v>160.59254222999999</v>
      </c>
      <c r="J7" s="413">
        <v>163.21320660000001</v>
      </c>
      <c r="K7" s="413">
        <v>129.87243803000001</v>
      </c>
      <c r="L7" s="413">
        <v>123.31587689</v>
      </c>
      <c r="M7" s="413">
        <v>113.71243844999999</v>
      </c>
      <c r="N7" s="413">
        <v>118.51929825000001</v>
      </c>
      <c r="O7" s="413">
        <v>125.60921385</v>
      </c>
      <c r="P7" s="413">
        <v>106.94234478</v>
      </c>
      <c r="Q7" s="413">
        <v>103.94080399000001</v>
      </c>
      <c r="R7" s="413">
        <v>97.597024454000007</v>
      </c>
      <c r="S7" s="413">
        <v>118.69030687</v>
      </c>
      <c r="T7" s="413">
        <v>146.88079712999999</v>
      </c>
      <c r="U7" s="413">
        <v>179.5687442</v>
      </c>
      <c r="V7" s="413">
        <v>179.27903583</v>
      </c>
      <c r="W7" s="413">
        <v>148.41017607000001</v>
      </c>
      <c r="X7" s="413">
        <v>125.01715412999999</v>
      </c>
      <c r="Y7" s="413">
        <v>118.77826106000001</v>
      </c>
      <c r="Z7" s="413">
        <v>131.97310861</v>
      </c>
      <c r="AA7" s="413">
        <v>129.67260451000001</v>
      </c>
      <c r="AB7" s="413">
        <v>116.73195278</v>
      </c>
      <c r="AC7" s="413">
        <v>124.82910422</v>
      </c>
      <c r="AD7" s="413">
        <v>112.30065653</v>
      </c>
      <c r="AE7" s="413">
        <v>128.91660596</v>
      </c>
      <c r="AF7" s="413">
        <v>152.76617862000001</v>
      </c>
      <c r="AG7" s="413">
        <v>189.66451595999999</v>
      </c>
      <c r="AH7" s="413">
        <v>189.33627036999999</v>
      </c>
      <c r="AI7" s="413">
        <v>156.94361273000001</v>
      </c>
      <c r="AJ7" s="413">
        <v>131.86750513000001</v>
      </c>
      <c r="AK7" s="413">
        <v>126.46643736</v>
      </c>
      <c r="AL7" s="413">
        <v>140.36006143</v>
      </c>
      <c r="AM7" s="413">
        <v>150.33161140999999</v>
      </c>
      <c r="AN7" s="413">
        <v>122.31995718</v>
      </c>
      <c r="AO7" s="413">
        <v>122.05939186000001</v>
      </c>
      <c r="AP7" s="413">
        <v>112.82643711</v>
      </c>
      <c r="AQ7" s="413">
        <v>135.07937612000001</v>
      </c>
      <c r="AR7" s="413">
        <v>160.98291731</v>
      </c>
      <c r="AS7" s="413">
        <v>198.55498452</v>
      </c>
      <c r="AT7" s="413">
        <v>193.4549394</v>
      </c>
      <c r="AU7" s="413">
        <v>160.63855591000001</v>
      </c>
      <c r="AV7" s="413">
        <v>138.32962938</v>
      </c>
      <c r="AW7" s="413">
        <v>128.70689517</v>
      </c>
      <c r="AX7" s="413">
        <v>135.88047639999999</v>
      </c>
      <c r="AY7" s="836">
        <v>146.81189133999999</v>
      </c>
      <c r="AZ7" s="836">
        <v>124.04088716</v>
      </c>
      <c r="BA7" s="836">
        <v>110.0100181</v>
      </c>
      <c r="BB7" s="836">
        <v>107.73332843999999</v>
      </c>
      <c r="BC7" s="836">
        <v>123.8009</v>
      </c>
      <c r="BD7" s="836">
        <v>152.95089999999999</v>
      </c>
      <c r="BE7" s="401">
        <v>188.04560000000001</v>
      </c>
      <c r="BF7" s="401">
        <v>190.29599999999999</v>
      </c>
      <c r="BG7" s="401">
        <v>157.44300000000001</v>
      </c>
      <c r="BH7" s="401">
        <v>135.00139999999999</v>
      </c>
      <c r="BI7" s="401">
        <v>124.1682</v>
      </c>
      <c r="BJ7" s="401">
        <v>136.55609999999999</v>
      </c>
      <c r="BK7" s="401">
        <v>140.29390000000001</v>
      </c>
      <c r="BL7" s="401">
        <v>119.8785</v>
      </c>
      <c r="BM7" s="401">
        <v>115.6156</v>
      </c>
      <c r="BN7" s="401">
        <v>109.2809</v>
      </c>
      <c r="BO7" s="401">
        <v>124.316</v>
      </c>
      <c r="BP7" s="401">
        <v>153.83150000000001</v>
      </c>
      <c r="BQ7" s="401">
        <v>196.99289999999999</v>
      </c>
      <c r="BR7" s="401">
        <v>196.08160000000001</v>
      </c>
      <c r="BS7" s="401">
        <v>162.5778</v>
      </c>
      <c r="BT7" s="401">
        <v>135.6362</v>
      </c>
      <c r="BU7" s="401">
        <v>129.06229999999999</v>
      </c>
      <c r="BV7" s="401">
        <v>142.46940000000001</v>
      </c>
    </row>
    <row r="8" spans="1:74" ht="11.05" customHeight="1" x14ac:dyDescent="0.2">
      <c r="A8" s="176" t="s">
        <v>1058</v>
      </c>
      <c r="B8" s="423" t="s">
        <v>85</v>
      </c>
      <c r="C8" s="413">
        <v>80.764682875999995</v>
      </c>
      <c r="D8" s="413">
        <v>87.026807962999996</v>
      </c>
      <c r="E8" s="413">
        <v>61.446816099999999</v>
      </c>
      <c r="F8" s="413">
        <v>53.538657024000003</v>
      </c>
      <c r="G8" s="413">
        <v>63.416494448000002</v>
      </c>
      <c r="H8" s="413">
        <v>86.786683714999995</v>
      </c>
      <c r="I8" s="413">
        <v>101.05787642</v>
      </c>
      <c r="J8" s="413">
        <v>101.38283946999999</v>
      </c>
      <c r="K8" s="413">
        <v>78.387802363999995</v>
      </c>
      <c r="L8" s="413">
        <v>62.124099671000003</v>
      </c>
      <c r="M8" s="413">
        <v>56.941648342000001</v>
      </c>
      <c r="N8" s="413">
        <v>59.565573475999997</v>
      </c>
      <c r="O8" s="413">
        <v>87.114373004000001</v>
      </c>
      <c r="P8" s="413">
        <v>70.537893866999994</v>
      </c>
      <c r="Q8" s="413">
        <v>60.541362083999999</v>
      </c>
      <c r="R8" s="413">
        <v>54.914721806000003</v>
      </c>
      <c r="S8" s="413">
        <v>62.060548316000002</v>
      </c>
      <c r="T8" s="413">
        <v>72.986044285999995</v>
      </c>
      <c r="U8" s="413">
        <v>85.936298085000004</v>
      </c>
      <c r="V8" s="413">
        <v>84.733372063999994</v>
      </c>
      <c r="W8" s="413">
        <v>64.563982151999994</v>
      </c>
      <c r="X8" s="413">
        <v>53.804784716999997</v>
      </c>
      <c r="Y8" s="413">
        <v>55.977670740999997</v>
      </c>
      <c r="Z8" s="413">
        <v>72.925466881999995</v>
      </c>
      <c r="AA8" s="413">
        <v>60.915283737999999</v>
      </c>
      <c r="AB8" s="413">
        <v>45.994623335999997</v>
      </c>
      <c r="AC8" s="413">
        <v>49.732761232999998</v>
      </c>
      <c r="AD8" s="413">
        <v>39.877326361999998</v>
      </c>
      <c r="AE8" s="413">
        <v>43.427061698000003</v>
      </c>
      <c r="AF8" s="413">
        <v>57.400232672999998</v>
      </c>
      <c r="AG8" s="413">
        <v>78.504150812999995</v>
      </c>
      <c r="AH8" s="413">
        <v>77.734041091999998</v>
      </c>
      <c r="AI8" s="413">
        <v>59.586006408000003</v>
      </c>
      <c r="AJ8" s="413">
        <v>50.575069808999999</v>
      </c>
      <c r="AK8" s="413">
        <v>50.850967163</v>
      </c>
      <c r="AL8" s="413">
        <v>55.971041712999998</v>
      </c>
      <c r="AM8" s="413">
        <v>75.274862710999997</v>
      </c>
      <c r="AN8" s="413">
        <v>43.689300963999997</v>
      </c>
      <c r="AO8" s="413">
        <v>37.980776374999998</v>
      </c>
      <c r="AP8" s="413">
        <v>37.006858198000003</v>
      </c>
      <c r="AQ8" s="413">
        <v>45.558538984999998</v>
      </c>
      <c r="AR8" s="413">
        <v>61.016629303000002</v>
      </c>
      <c r="AS8" s="413">
        <v>71.273602479000004</v>
      </c>
      <c r="AT8" s="413">
        <v>68.434770882999999</v>
      </c>
      <c r="AU8" s="413">
        <v>54.259972539000003</v>
      </c>
      <c r="AV8" s="413">
        <v>46.591904202999999</v>
      </c>
      <c r="AW8" s="413">
        <v>44.620552320999998</v>
      </c>
      <c r="AX8" s="413">
        <v>62.484640872</v>
      </c>
      <c r="AY8" s="836">
        <v>82.702689046000003</v>
      </c>
      <c r="AZ8" s="836">
        <v>61.869897346999998</v>
      </c>
      <c r="BA8" s="836">
        <v>48.718268762999998</v>
      </c>
      <c r="BB8" s="836">
        <v>45.468014449000002</v>
      </c>
      <c r="BC8" s="836">
        <v>47.311030000000002</v>
      </c>
      <c r="BD8" s="836">
        <v>62.152630000000002</v>
      </c>
      <c r="BE8" s="401">
        <v>70.961179999999999</v>
      </c>
      <c r="BF8" s="401">
        <v>71.966470000000001</v>
      </c>
      <c r="BG8" s="401">
        <v>55.607750000000003</v>
      </c>
      <c r="BH8" s="401">
        <v>48.1738</v>
      </c>
      <c r="BI8" s="401">
        <v>46.449399999999997</v>
      </c>
      <c r="BJ8" s="401">
        <v>61.25562</v>
      </c>
      <c r="BK8" s="401">
        <v>69.108329999999995</v>
      </c>
      <c r="BL8" s="401">
        <v>53.334600000000002</v>
      </c>
      <c r="BM8" s="401">
        <v>45.060540000000003</v>
      </c>
      <c r="BN8" s="401">
        <v>38.647289999999998</v>
      </c>
      <c r="BO8" s="401">
        <v>43.950949999999999</v>
      </c>
      <c r="BP8" s="401">
        <v>56.608829999999998</v>
      </c>
      <c r="BQ8" s="401">
        <v>69.929869999999994</v>
      </c>
      <c r="BR8" s="401">
        <v>70.865110000000001</v>
      </c>
      <c r="BS8" s="401">
        <v>54.788110000000003</v>
      </c>
      <c r="BT8" s="401">
        <v>46.894109999999998</v>
      </c>
      <c r="BU8" s="401">
        <v>48.456420000000001</v>
      </c>
      <c r="BV8" s="401">
        <v>60.247720000000001</v>
      </c>
    </row>
    <row r="9" spans="1:74" ht="11.05" customHeight="1" x14ac:dyDescent="0.2">
      <c r="A9" s="177" t="s">
        <v>1059</v>
      </c>
      <c r="B9" s="391" t="s">
        <v>1060</v>
      </c>
      <c r="C9" s="413">
        <v>71.732462999999996</v>
      </c>
      <c r="D9" s="413">
        <v>62.954160000000002</v>
      </c>
      <c r="E9" s="413">
        <v>63.708238000000001</v>
      </c>
      <c r="F9" s="413">
        <v>57.092024000000002</v>
      </c>
      <c r="G9" s="413">
        <v>63.394114999999999</v>
      </c>
      <c r="H9" s="413">
        <v>66.070373000000004</v>
      </c>
      <c r="I9" s="413">
        <v>68.831592999999998</v>
      </c>
      <c r="J9" s="413">
        <v>69.471331000000006</v>
      </c>
      <c r="K9" s="413">
        <v>64.520031000000003</v>
      </c>
      <c r="L9" s="413">
        <v>58.401111999999998</v>
      </c>
      <c r="M9" s="413">
        <v>62.749318000000002</v>
      </c>
      <c r="N9" s="413">
        <v>70.719836999999998</v>
      </c>
      <c r="O9" s="413">
        <v>70.576875000000001</v>
      </c>
      <c r="P9" s="413">
        <v>61.852176999999998</v>
      </c>
      <c r="Q9" s="413">
        <v>63.153700999999998</v>
      </c>
      <c r="R9" s="413">
        <v>55.289540000000002</v>
      </c>
      <c r="S9" s="413">
        <v>63.38162449</v>
      </c>
      <c r="T9" s="413">
        <v>65.715419999999995</v>
      </c>
      <c r="U9" s="413">
        <v>68.856919000000005</v>
      </c>
      <c r="V9" s="413">
        <v>68.896917000000002</v>
      </c>
      <c r="W9" s="413">
        <v>63.733186000000003</v>
      </c>
      <c r="X9" s="413">
        <v>58.945383</v>
      </c>
      <c r="Y9" s="413">
        <v>62.041286999999997</v>
      </c>
      <c r="Z9" s="413">
        <v>69.094147000000007</v>
      </c>
      <c r="AA9" s="413">
        <v>70.870080000000002</v>
      </c>
      <c r="AB9" s="413">
        <v>60.806857000000001</v>
      </c>
      <c r="AC9" s="413">
        <v>62.820442999999997</v>
      </c>
      <c r="AD9" s="413">
        <v>56.662458000000001</v>
      </c>
      <c r="AE9" s="413">
        <v>61.155192999999997</v>
      </c>
      <c r="AF9" s="413">
        <v>64.819194999999993</v>
      </c>
      <c r="AG9" s="413">
        <v>69.887587999999994</v>
      </c>
      <c r="AH9" s="413">
        <v>69.744022999999999</v>
      </c>
      <c r="AI9" s="413">
        <v>65.559709999999995</v>
      </c>
      <c r="AJ9" s="413">
        <v>61.435631999999998</v>
      </c>
      <c r="AK9" s="413">
        <v>62.257643999999999</v>
      </c>
      <c r="AL9" s="413">
        <v>68.854346000000007</v>
      </c>
      <c r="AM9" s="413">
        <v>69.079734999999999</v>
      </c>
      <c r="AN9" s="413">
        <v>64.583811999999995</v>
      </c>
      <c r="AO9" s="413">
        <v>63.345768999999997</v>
      </c>
      <c r="AP9" s="413">
        <v>57.621498000000003</v>
      </c>
      <c r="AQ9" s="413">
        <v>64.972965000000002</v>
      </c>
      <c r="AR9" s="413">
        <v>68.192147000000006</v>
      </c>
      <c r="AS9" s="413">
        <v>69.885242000000005</v>
      </c>
      <c r="AT9" s="413">
        <v>69.760288000000003</v>
      </c>
      <c r="AU9" s="413">
        <v>62.660468000000002</v>
      </c>
      <c r="AV9" s="413">
        <v>58.773349000000003</v>
      </c>
      <c r="AW9" s="413">
        <v>61.904051000000003</v>
      </c>
      <c r="AX9" s="413">
        <v>71.200097999999997</v>
      </c>
      <c r="AY9" s="836">
        <v>71.738938000000005</v>
      </c>
      <c r="AZ9" s="836">
        <v>61.828502</v>
      </c>
      <c r="BA9" s="836">
        <v>62.456660999999997</v>
      </c>
      <c r="BB9" s="836">
        <v>57.892519</v>
      </c>
      <c r="BC9" s="836">
        <v>61.548639999999999</v>
      </c>
      <c r="BD9" s="836">
        <v>65.724599999999995</v>
      </c>
      <c r="BE9" s="401">
        <v>70.810519999999997</v>
      </c>
      <c r="BF9" s="401">
        <v>71.202749999999995</v>
      </c>
      <c r="BG9" s="401">
        <v>65.121579999999994</v>
      </c>
      <c r="BH9" s="401">
        <v>59.108240000000002</v>
      </c>
      <c r="BI9" s="401">
        <v>65.160830000000004</v>
      </c>
      <c r="BJ9" s="401">
        <v>71.207070000000002</v>
      </c>
      <c r="BK9" s="401">
        <v>71.813360000000003</v>
      </c>
      <c r="BL9" s="401">
        <v>62.754109999999997</v>
      </c>
      <c r="BM9" s="401">
        <v>63.650399999999998</v>
      </c>
      <c r="BN9" s="401">
        <v>58.747309999999999</v>
      </c>
      <c r="BO9" s="401">
        <v>66.598479999999995</v>
      </c>
      <c r="BP9" s="401">
        <v>69.083250000000007</v>
      </c>
      <c r="BQ9" s="401">
        <v>71.788560000000004</v>
      </c>
      <c r="BR9" s="401">
        <v>71.785589999999999</v>
      </c>
      <c r="BS9" s="401">
        <v>66.054789999999997</v>
      </c>
      <c r="BT9" s="401">
        <v>61.942729999999997</v>
      </c>
      <c r="BU9" s="401">
        <v>64.487639999999999</v>
      </c>
      <c r="BV9" s="401">
        <v>71.477869999999996</v>
      </c>
    </row>
    <row r="10" spans="1:74" ht="11.05" customHeight="1" x14ac:dyDescent="0.2">
      <c r="A10" s="177" t="s">
        <v>1061</v>
      </c>
      <c r="B10" s="391" t="s">
        <v>1062</v>
      </c>
      <c r="C10" s="413">
        <v>63.722456014000002</v>
      </c>
      <c r="D10" s="413">
        <v>56.488687908000003</v>
      </c>
      <c r="E10" s="413">
        <v>73.022201503000005</v>
      </c>
      <c r="F10" s="413">
        <v>69.475406894000002</v>
      </c>
      <c r="G10" s="413">
        <v>72.817684908000004</v>
      </c>
      <c r="H10" s="413">
        <v>65.660013130999999</v>
      </c>
      <c r="I10" s="413">
        <v>59.516320554000004</v>
      </c>
      <c r="J10" s="413">
        <v>62.858192176999999</v>
      </c>
      <c r="K10" s="413">
        <v>60.508145872</v>
      </c>
      <c r="L10" s="413">
        <v>61.774507458999999</v>
      </c>
      <c r="M10" s="413">
        <v>66.118225515000006</v>
      </c>
      <c r="N10" s="413">
        <v>73.074111122000005</v>
      </c>
      <c r="O10" s="413">
        <v>72.798587875999999</v>
      </c>
      <c r="P10" s="413">
        <v>71.007748602000007</v>
      </c>
      <c r="Q10" s="413">
        <v>82.198511132999997</v>
      </c>
      <c r="R10" s="413">
        <v>82.447529009999997</v>
      </c>
      <c r="S10" s="413">
        <v>83.595809133000003</v>
      </c>
      <c r="T10" s="413">
        <v>78.897043050999997</v>
      </c>
      <c r="U10" s="413">
        <v>73.138130607999997</v>
      </c>
      <c r="V10" s="413">
        <v>63.659733369000001</v>
      </c>
      <c r="W10" s="413">
        <v>60.732232865999997</v>
      </c>
      <c r="X10" s="413">
        <v>62.028537172999997</v>
      </c>
      <c r="Y10" s="413">
        <v>70.594220762999996</v>
      </c>
      <c r="Z10" s="413">
        <v>69.197665810000004</v>
      </c>
      <c r="AA10" s="413">
        <v>72.127445351999995</v>
      </c>
      <c r="AB10" s="413">
        <v>73.650837331000005</v>
      </c>
      <c r="AC10" s="413">
        <v>80.124434348999998</v>
      </c>
      <c r="AD10" s="413">
        <v>80.267854788999998</v>
      </c>
      <c r="AE10" s="413">
        <v>80.069549819000002</v>
      </c>
      <c r="AF10" s="413">
        <v>69.850256981000001</v>
      </c>
      <c r="AG10" s="413">
        <v>71.908271615000004</v>
      </c>
      <c r="AH10" s="413">
        <v>70.478429601000002</v>
      </c>
      <c r="AI10" s="413">
        <v>63.714651236000002</v>
      </c>
      <c r="AJ10" s="413">
        <v>68.640894024000005</v>
      </c>
      <c r="AK10" s="413">
        <v>66.906679569999994</v>
      </c>
      <c r="AL10" s="413">
        <v>69.363693459999993</v>
      </c>
      <c r="AM10" s="413">
        <v>69.742279644999996</v>
      </c>
      <c r="AN10" s="413">
        <v>76.890979998999995</v>
      </c>
      <c r="AO10" s="413">
        <v>87.481965488</v>
      </c>
      <c r="AP10" s="413">
        <v>88.454350959999999</v>
      </c>
      <c r="AQ10" s="413">
        <v>86.302210138000007</v>
      </c>
      <c r="AR10" s="413">
        <v>86.425799959000003</v>
      </c>
      <c r="AS10" s="413">
        <v>76.272960724000001</v>
      </c>
      <c r="AT10" s="413">
        <v>77.103861660999996</v>
      </c>
      <c r="AU10" s="413">
        <v>68.696200665000006</v>
      </c>
      <c r="AV10" s="413">
        <v>77.940062436999995</v>
      </c>
      <c r="AW10" s="413">
        <v>75.763440138000007</v>
      </c>
      <c r="AX10" s="413">
        <v>76.633048629000001</v>
      </c>
      <c r="AY10" s="836">
        <v>83.148888659999997</v>
      </c>
      <c r="AZ10" s="836">
        <v>77.815650953000002</v>
      </c>
      <c r="BA10" s="836">
        <v>98.699538849999996</v>
      </c>
      <c r="BB10" s="836">
        <v>97.194252001999999</v>
      </c>
      <c r="BC10" s="836">
        <v>95.054810000000003</v>
      </c>
      <c r="BD10" s="836">
        <v>96.082310000000007</v>
      </c>
      <c r="BE10" s="401">
        <v>86.821789999999993</v>
      </c>
      <c r="BF10" s="401">
        <v>84.46687</v>
      </c>
      <c r="BG10" s="401">
        <v>77.697130000000001</v>
      </c>
      <c r="BH10" s="401">
        <v>85.613510000000005</v>
      </c>
      <c r="BI10" s="401">
        <v>81.518370000000004</v>
      </c>
      <c r="BJ10" s="401">
        <v>82.541390000000007</v>
      </c>
      <c r="BK10" s="401">
        <v>90.897769999999994</v>
      </c>
      <c r="BL10" s="401">
        <v>85.087320000000005</v>
      </c>
      <c r="BM10" s="401">
        <v>105.24160000000001</v>
      </c>
      <c r="BN10" s="401">
        <v>107.2736</v>
      </c>
      <c r="BO10" s="401">
        <v>107.2701</v>
      </c>
      <c r="BP10" s="401">
        <v>108.82859999999999</v>
      </c>
      <c r="BQ10" s="401">
        <v>97.117329999999995</v>
      </c>
      <c r="BR10" s="401">
        <v>94.540610000000001</v>
      </c>
      <c r="BS10" s="401">
        <v>82.879140000000007</v>
      </c>
      <c r="BT10" s="401">
        <v>93.657520000000005</v>
      </c>
      <c r="BU10" s="401">
        <v>84.999290000000002</v>
      </c>
      <c r="BV10" s="401">
        <v>88.325119999999998</v>
      </c>
    </row>
    <row r="11" spans="1:74" ht="11.05" customHeight="1" x14ac:dyDescent="0.2">
      <c r="A11" s="177" t="s">
        <v>1063</v>
      </c>
      <c r="B11" s="673" t="s">
        <v>1064</v>
      </c>
      <c r="C11" s="413">
        <v>24.448920998999998</v>
      </c>
      <c r="D11" s="413">
        <v>20.052882066999999</v>
      </c>
      <c r="E11" s="413">
        <v>21.094884235999999</v>
      </c>
      <c r="F11" s="413">
        <v>19.278212421999999</v>
      </c>
      <c r="G11" s="413">
        <v>23.201466285999999</v>
      </c>
      <c r="H11" s="413">
        <v>23.37008127</v>
      </c>
      <c r="I11" s="413">
        <v>21.998534331999998</v>
      </c>
      <c r="J11" s="413">
        <v>20.237112074999999</v>
      </c>
      <c r="K11" s="413">
        <v>16.928291253000001</v>
      </c>
      <c r="L11" s="413">
        <v>17.039286529000002</v>
      </c>
      <c r="M11" s="413">
        <v>19.272142154000001</v>
      </c>
      <c r="N11" s="413">
        <v>23.469163508000001</v>
      </c>
      <c r="O11" s="413">
        <v>24.096580671000002</v>
      </c>
      <c r="P11" s="413">
        <v>21.216448572000001</v>
      </c>
      <c r="Q11" s="413">
        <v>24.301512428999999</v>
      </c>
      <c r="R11" s="413">
        <v>19.943022675000002</v>
      </c>
      <c r="S11" s="413">
        <v>23.248312163000001</v>
      </c>
      <c r="T11" s="413">
        <v>25.897306251</v>
      </c>
      <c r="U11" s="413">
        <v>24.488692155999999</v>
      </c>
      <c r="V11" s="413">
        <v>21.050003264000001</v>
      </c>
      <c r="W11" s="413">
        <v>16.947657954</v>
      </c>
      <c r="X11" s="413">
        <v>14.300589931999999</v>
      </c>
      <c r="Y11" s="413">
        <v>17.818458905</v>
      </c>
      <c r="Z11" s="413">
        <v>20.317918292000002</v>
      </c>
      <c r="AA11" s="413">
        <v>22.640159283999999</v>
      </c>
      <c r="AB11" s="413">
        <v>19.849112279</v>
      </c>
      <c r="AC11" s="413">
        <v>21.197548972</v>
      </c>
      <c r="AD11" s="413">
        <v>19.702617571000001</v>
      </c>
      <c r="AE11" s="413">
        <v>27.540727840999999</v>
      </c>
      <c r="AF11" s="413">
        <v>21.484448785000001</v>
      </c>
      <c r="AG11" s="413">
        <v>21.885324228000002</v>
      </c>
      <c r="AH11" s="413">
        <v>21.212530059999999</v>
      </c>
      <c r="AI11" s="413">
        <v>16.851110052999999</v>
      </c>
      <c r="AJ11" s="413">
        <v>15.609494299</v>
      </c>
      <c r="AK11" s="413">
        <v>16.959649061</v>
      </c>
      <c r="AL11" s="413">
        <v>18.932701709</v>
      </c>
      <c r="AM11" s="413">
        <v>21.822982048</v>
      </c>
      <c r="AN11" s="413">
        <v>20.002223065999999</v>
      </c>
      <c r="AO11" s="413">
        <v>23.210645018000001</v>
      </c>
      <c r="AP11" s="413">
        <v>19.281008847999999</v>
      </c>
      <c r="AQ11" s="413">
        <v>22.509738078000002</v>
      </c>
      <c r="AR11" s="413">
        <v>21.066887493999999</v>
      </c>
      <c r="AS11" s="413">
        <v>21.094218477999998</v>
      </c>
      <c r="AT11" s="413">
        <v>21.262889455</v>
      </c>
      <c r="AU11" s="413">
        <v>16.583742048000001</v>
      </c>
      <c r="AV11" s="413">
        <v>15.744104889000001</v>
      </c>
      <c r="AW11" s="413">
        <v>18.187486282999998</v>
      </c>
      <c r="AX11" s="413">
        <v>20.283664591000001</v>
      </c>
      <c r="AY11" s="836">
        <v>21.092125816999999</v>
      </c>
      <c r="AZ11" s="836">
        <v>19.243514661999999</v>
      </c>
      <c r="BA11" s="836">
        <v>21.930060492999999</v>
      </c>
      <c r="BB11" s="836">
        <v>22.313316791999998</v>
      </c>
      <c r="BC11" s="836">
        <v>23.130050000000001</v>
      </c>
      <c r="BD11" s="836">
        <v>21.866700000000002</v>
      </c>
      <c r="BE11" s="401">
        <v>22.162420000000001</v>
      </c>
      <c r="BF11" s="401">
        <v>20.201239999999999</v>
      </c>
      <c r="BG11" s="401">
        <v>17.014140000000001</v>
      </c>
      <c r="BH11" s="401">
        <v>16.755579999999998</v>
      </c>
      <c r="BI11" s="401">
        <v>19.034230000000001</v>
      </c>
      <c r="BJ11" s="401">
        <v>21.231349999999999</v>
      </c>
      <c r="BK11" s="401">
        <v>23.122430000000001</v>
      </c>
      <c r="BL11" s="401">
        <v>21.101759999999999</v>
      </c>
      <c r="BM11" s="401">
        <v>23.471440000000001</v>
      </c>
      <c r="BN11" s="401">
        <v>23.293050000000001</v>
      </c>
      <c r="BO11" s="401">
        <v>27.167200000000001</v>
      </c>
      <c r="BP11" s="401">
        <v>26.466919999999998</v>
      </c>
      <c r="BQ11" s="401">
        <v>24.705880000000001</v>
      </c>
      <c r="BR11" s="401">
        <v>21.11992</v>
      </c>
      <c r="BS11" s="401">
        <v>17.535509999999999</v>
      </c>
      <c r="BT11" s="401">
        <v>17.124680000000001</v>
      </c>
      <c r="BU11" s="401">
        <v>19.057880000000001</v>
      </c>
      <c r="BV11" s="401">
        <v>21.318960000000001</v>
      </c>
    </row>
    <row r="12" spans="1:74" ht="11.05" customHeight="1" x14ac:dyDescent="0.2">
      <c r="A12" s="176" t="s">
        <v>1065</v>
      </c>
      <c r="B12" s="687" t="s">
        <v>1066</v>
      </c>
      <c r="C12" s="413">
        <v>30.038048778</v>
      </c>
      <c r="D12" s="413">
        <v>26.693027287</v>
      </c>
      <c r="E12" s="413">
        <v>39.173066294999998</v>
      </c>
      <c r="F12" s="413">
        <v>36.131132196999999</v>
      </c>
      <c r="G12" s="413">
        <v>33.764240327000003</v>
      </c>
      <c r="H12" s="413">
        <v>26.651511631999998</v>
      </c>
      <c r="I12" s="413">
        <v>21.701575486999999</v>
      </c>
      <c r="J12" s="413">
        <v>27.054356126999998</v>
      </c>
      <c r="K12" s="413">
        <v>28.975373717</v>
      </c>
      <c r="L12" s="413">
        <v>32.191491849999998</v>
      </c>
      <c r="M12" s="413">
        <v>35.723277762000002</v>
      </c>
      <c r="N12" s="413">
        <v>39.820225114000003</v>
      </c>
      <c r="O12" s="413">
        <v>37.386189954999999</v>
      </c>
      <c r="P12" s="413">
        <v>37.613495102999998</v>
      </c>
      <c r="Q12" s="413">
        <v>42.997261432999998</v>
      </c>
      <c r="R12" s="413">
        <v>46.133905196000001</v>
      </c>
      <c r="S12" s="413">
        <v>42.096178948999999</v>
      </c>
      <c r="T12" s="413">
        <v>33.746467379999999</v>
      </c>
      <c r="U12" s="413">
        <v>29.458452277999999</v>
      </c>
      <c r="V12" s="413">
        <v>24.705859743000001</v>
      </c>
      <c r="W12" s="413">
        <v>27.315216787000001</v>
      </c>
      <c r="X12" s="413">
        <v>32.720742725000001</v>
      </c>
      <c r="Y12" s="413">
        <v>41.167557997999999</v>
      </c>
      <c r="Z12" s="413">
        <v>38.652913134000002</v>
      </c>
      <c r="AA12" s="413">
        <v>38.334517097999999</v>
      </c>
      <c r="AB12" s="413">
        <v>41.395808189999997</v>
      </c>
      <c r="AC12" s="413">
        <v>43.554662764</v>
      </c>
      <c r="AD12" s="413">
        <v>42.718220803999998</v>
      </c>
      <c r="AE12" s="413">
        <v>32.205919596999998</v>
      </c>
      <c r="AF12" s="413">
        <v>27.532475996999999</v>
      </c>
      <c r="AG12" s="413">
        <v>27.995711512</v>
      </c>
      <c r="AH12" s="413">
        <v>28.381334238000001</v>
      </c>
      <c r="AI12" s="413">
        <v>28.341661206000001</v>
      </c>
      <c r="AJ12" s="413">
        <v>36.000640089999997</v>
      </c>
      <c r="AK12" s="413">
        <v>36.422420985000002</v>
      </c>
      <c r="AL12" s="413">
        <v>38.016184756000001</v>
      </c>
      <c r="AM12" s="413">
        <v>34.910277145999999</v>
      </c>
      <c r="AN12" s="413">
        <v>41.540391988000003</v>
      </c>
      <c r="AO12" s="413">
        <v>45.613993763000003</v>
      </c>
      <c r="AP12" s="413">
        <v>47.351472946000001</v>
      </c>
      <c r="AQ12" s="413">
        <v>38.668577212000002</v>
      </c>
      <c r="AR12" s="413">
        <v>38.136871947000003</v>
      </c>
      <c r="AS12" s="413">
        <v>27.952925066999999</v>
      </c>
      <c r="AT12" s="413">
        <v>28.747494440000001</v>
      </c>
      <c r="AU12" s="413">
        <v>28.978784272999999</v>
      </c>
      <c r="AV12" s="413">
        <v>40.033359845</v>
      </c>
      <c r="AW12" s="413">
        <v>40.937382655</v>
      </c>
      <c r="AX12" s="413">
        <v>40.317456935000003</v>
      </c>
      <c r="AY12" s="836">
        <v>43.603177295999998</v>
      </c>
      <c r="AZ12" s="836">
        <v>39.398134706</v>
      </c>
      <c r="BA12" s="836">
        <v>50.656165958999999</v>
      </c>
      <c r="BB12" s="836">
        <v>45.699217306000001</v>
      </c>
      <c r="BC12" s="836">
        <v>39.889499999999998</v>
      </c>
      <c r="BD12" s="836">
        <v>38.57799</v>
      </c>
      <c r="BE12" s="401">
        <v>28.985009999999999</v>
      </c>
      <c r="BF12" s="401">
        <v>29.353300000000001</v>
      </c>
      <c r="BG12" s="401">
        <v>30.78171</v>
      </c>
      <c r="BH12" s="401">
        <v>41.08558</v>
      </c>
      <c r="BI12" s="401">
        <v>42.5732</v>
      </c>
      <c r="BJ12" s="401">
        <v>42.174140000000001</v>
      </c>
      <c r="BK12" s="401">
        <v>46.099640000000001</v>
      </c>
      <c r="BL12" s="401">
        <v>40.719259999999998</v>
      </c>
      <c r="BM12" s="401">
        <v>51.161619999999999</v>
      </c>
      <c r="BN12" s="401">
        <v>50.161389999999997</v>
      </c>
      <c r="BO12" s="401">
        <v>41.461689999999997</v>
      </c>
      <c r="BP12" s="401">
        <v>40.692970000000003</v>
      </c>
      <c r="BQ12" s="401">
        <v>30.417079999999999</v>
      </c>
      <c r="BR12" s="401">
        <v>32.719079999999998</v>
      </c>
      <c r="BS12" s="401">
        <v>30.079689999999999</v>
      </c>
      <c r="BT12" s="401">
        <v>43.907649999999997</v>
      </c>
      <c r="BU12" s="401">
        <v>42.909239999999997</v>
      </c>
      <c r="BV12" s="401">
        <v>44.793219999999998</v>
      </c>
    </row>
    <row r="13" spans="1:74" ht="11.05" customHeight="1" x14ac:dyDescent="0.2">
      <c r="A13" s="176" t="s">
        <v>1067</v>
      </c>
      <c r="B13" s="688" t="s">
        <v>1068</v>
      </c>
      <c r="C13" s="413">
        <v>5.5230944280000003</v>
      </c>
      <c r="D13" s="413">
        <v>6.2932611869999997</v>
      </c>
      <c r="E13" s="413">
        <v>9.2328896940000007</v>
      </c>
      <c r="F13" s="413">
        <v>10.817883456000001</v>
      </c>
      <c r="G13" s="413">
        <v>12.377126006999999</v>
      </c>
      <c r="H13" s="413">
        <v>12.119200482</v>
      </c>
      <c r="I13" s="413">
        <v>12.113689357</v>
      </c>
      <c r="J13" s="413">
        <v>11.890463284000001</v>
      </c>
      <c r="K13" s="413">
        <v>11.144456363</v>
      </c>
      <c r="L13" s="413">
        <v>9.2108021339999997</v>
      </c>
      <c r="M13" s="413">
        <v>7.7461598540000001</v>
      </c>
      <c r="N13" s="413">
        <v>6.0542743190000001</v>
      </c>
      <c r="O13" s="413">
        <v>7.7724938630000002</v>
      </c>
      <c r="P13" s="413">
        <v>8.9690851630000008</v>
      </c>
      <c r="Q13" s="413">
        <v>11.617597854</v>
      </c>
      <c r="R13" s="413">
        <v>13.311771694000001</v>
      </c>
      <c r="S13" s="413">
        <v>15.021637646</v>
      </c>
      <c r="T13" s="413">
        <v>15.945553383</v>
      </c>
      <c r="U13" s="413">
        <v>15.661896128</v>
      </c>
      <c r="V13" s="413">
        <v>14.402602168</v>
      </c>
      <c r="W13" s="413">
        <v>13.198956291</v>
      </c>
      <c r="X13" s="413">
        <v>11.865484094999999</v>
      </c>
      <c r="Y13" s="413">
        <v>8.3449571270000007</v>
      </c>
      <c r="Z13" s="413">
        <v>6.7348486989999996</v>
      </c>
      <c r="AA13" s="413">
        <v>7.7625279459999996</v>
      </c>
      <c r="AB13" s="413">
        <v>9.3785756449999997</v>
      </c>
      <c r="AC13" s="413">
        <v>12.13759965</v>
      </c>
      <c r="AD13" s="413">
        <v>14.960510913</v>
      </c>
      <c r="AE13" s="413">
        <v>17.174973045000002</v>
      </c>
      <c r="AF13" s="413">
        <v>17.732572723000001</v>
      </c>
      <c r="AG13" s="413">
        <v>18.788002939999998</v>
      </c>
      <c r="AH13" s="413">
        <v>17.648154042000002</v>
      </c>
      <c r="AI13" s="413">
        <v>15.499711977</v>
      </c>
      <c r="AJ13" s="413">
        <v>14.048865875000001</v>
      </c>
      <c r="AK13" s="413">
        <v>10.388046687999999</v>
      </c>
      <c r="AL13" s="413">
        <v>9.0701599300000009</v>
      </c>
      <c r="AM13" s="413">
        <v>9.6809924340000002</v>
      </c>
      <c r="AN13" s="413">
        <v>12.410458030999999</v>
      </c>
      <c r="AO13" s="413">
        <v>15.741446561</v>
      </c>
      <c r="AP13" s="413">
        <v>18.986214988</v>
      </c>
      <c r="AQ13" s="413">
        <v>22.079364425000001</v>
      </c>
      <c r="AR13" s="413">
        <v>24.155786353</v>
      </c>
      <c r="AS13" s="413">
        <v>24.067435991</v>
      </c>
      <c r="AT13" s="413">
        <v>23.923272558000001</v>
      </c>
      <c r="AU13" s="413">
        <v>20.153888164000001</v>
      </c>
      <c r="AV13" s="413">
        <v>19.419560067999999</v>
      </c>
      <c r="AW13" s="413">
        <v>13.808052308000001</v>
      </c>
      <c r="AX13" s="413">
        <v>12.878687258999999</v>
      </c>
      <c r="AY13" s="836">
        <v>15.285228347</v>
      </c>
      <c r="AZ13" s="836">
        <v>16.299976646000001</v>
      </c>
      <c r="BA13" s="836">
        <v>22.959903541999999</v>
      </c>
      <c r="BB13" s="836">
        <v>26.488347419</v>
      </c>
      <c r="BC13" s="836">
        <v>29.0929</v>
      </c>
      <c r="BD13" s="836">
        <v>32.618029999999997</v>
      </c>
      <c r="BE13" s="401">
        <v>32.388669999999998</v>
      </c>
      <c r="BF13" s="401">
        <v>31.648199999999999</v>
      </c>
      <c r="BG13" s="401">
        <v>26.86082</v>
      </c>
      <c r="BH13" s="401">
        <v>24.967079999999999</v>
      </c>
      <c r="BI13" s="401">
        <v>16.97279</v>
      </c>
      <c r="BJ13" s="401">
        <v>15.901059999999999</v>
      </c>
      <c r="BK13" s="401">
        <v>18.446439999999999</v>
      </c>
      <c r="BL13" s="401">
        <v>20.40437</v>
      </c>
      <c r="BM13" s="401">
        <v>27.516269999999999</v>
      </c>
      <c r="BN13" s="401">
        <v>31.144600000000001</v>
      </c>
      <c r="BO13" s="401">
        <v>35.840519999999998</v>
      </c>
      <c r="BP13" s="401">
        <v>38.701250000000002</v>
      </c>
      <c r="BQ13" s="401">
        <v>38.743099999999998</v>
      </c>
      <c r="BR13" s="401">
        <v>37.45223</v>
      </c>
      <c r="BS13" s="401">
        <v>32.216419999999999</v>
      </c>
      <c r="BT13" s="401">
        <v>29.81972</v>
      </c>
      <c r="BU13" s="401">
        <v>20.098030000000001</v>
      </c>
      <c r="BV13" s="401">
        <v>18.967110000000002</v>
      </c>
    </row>
    <row r="14" spans="1:74" ht="11.05" customHeight="1" x14ac:dyDescent="0.2">
      <c r="A14" s="176" t="s">
        <v>1069</v>
      </c>
      <c r="B14" s="688" t="s">
        <v>1070</v>
      </c>
      <c r="C14" s="413">
        <v>1.3028248760000001</v>
      </c>
      <c r="D14" s="413">
        <v>1.2478354519999999</v>
      </c>
      <c r="E14" s="413">
        <v>1.2246604780000001</v>
      </c>
      <c r="F14" s="413">
        <v>1.2504407259999999</v>
      </c>
      <c r="G14" s="413">
        <v>1.2835130669999999</v>
      </c>
      <c r="H14" s="413">
        <v>1.2369885810000001</v>
      </c>
      <c r="I14" s="413">
        <v>1.3113515790000001</v>
      </c>
      <c r="J14" s="413">
        <v>1.295491994</v>
      </c>
      <c r="K14" s="413">
        <v>1.300421123</v>
      </c>
      <c r="L14" s="413">
        <v>1.2705502200000001</v>
      </c>
      <c r="M14" s="413">
        <v>1.321620971</v>
      </c>
      <c r="N14" s="413">
        <v>1.4277249329999999</v>
      </c>
      <c r="O14" s="413">
        <v>1.4701411900000001</v>
      </c>
      <c r="P14" s="413">
        <v>1.2428844109999999</v>
      </c>
      <c r="Q14" s="413">
        <v>1.286337311</v>
      </c>
      <c r="R14" s="413">
        <v>1.282078574</v>
      </c>
      <c r="S14" s="413">
        <v>1.327051422</v>
      </c>
      <c r="T14" s="413">
        <v>1.276390219</v>
      </c>
      <c r="U14" s="413">
        <v>1.3414767990000001</v>
      </c>
      <c r="V14" s="413">
        <v>1.3540097639999999</v>
      </c>
      <c r="W14" s="413">
        <v>1.329383886</v>
      </c>
      <c r="X14" s="413">
        <v>1.298471846</v>
      </c>
      <c r="Y14" s="413">
        <v>1.396719147</v>
      </c>
      <c r="Z14" s="413">
        <v>1.4819844310000001</v>
      </c>
      <c r="AA14" s="413">
        <v>1.420005</v>
      </c>
      <c r="AB14" s="413">
        <v>1.3015429999999999</v>
      </c>
      <c r="AC14" s="413">
        <v>1.4418599999999999</v>
      </c>
      <c r="AD14" s="413">
        <v>1.355521</v>
      </c>
      <c r="AE14" s="413">
        <v>1.345291</v>
      </c>
      <c r="AF14" s="413">
        <v>1.2933840000000001</v>
      </c>
      <c r="AG14" s="413">
        <v>1.296089</v>
      </c>
      <c r="AH14" s="413">
        <v>1.2669440000000001</v>
      </c>
      <c r="AI14" s="413">
        <v>1.314594</v>
      </c>
      <c r="AJ14" s="413">
        <v>1.41991</v>
      </c>
      <c r="AK14" s="413">
        <v>1.439638</v>
      </c>
      <c r="AL14" s="413">
        <v>1.4726189999999999</v>
      </c>
      <c r="AM14" s="413">
        <v>1.4210380469999999</v>
      </c>
      <c r="AN14" s="413">
        <v>1.318207052</v>
      </c>
      <c r="AO14" s="413">
        <v>1.2891645920000001</v>
      </c>
      <c r="AP14" s="413">
        <v>1.3356827680000001</v>
      </c>
      <c r="AQ14" s="413">
        <v>1.248132802</v>
      </c>
      <c r="AR14" s="413">
        <v>1.276706143</v>
      </c>
      <c r="AS14" s="413">
        <v>1.3305437840000001</v>
      </c>
      <c r="AT14" s="413">
        <v>1.3183940080000001</v>
      </c>
      <c r="AU14" s="413">
        <v>1.2766648410000001</v>
      </c>
      <c r="AV14" s="413">
        <v>1.200076605</v>
      </c>
      <c r="AW14" s="413">
        <v>1.259446155</v>
      </c>
      <c r="AX14" s="413">
        <v>1.3970543419999999</v>
      </c>
      <c r="AY14" s="836">
        <v>1.375124821</v>
      </c>
      <c r="AZ14" s="836">
        <v>1.245126832</v>
      </c>
      <c r="BA14" s="836">
        <v>1.456734449</v>
      </c>
      <c r="BB14" s="836">
        <v>1.28451516</v>
      </c>
      <c r="BC14" s="836">
        <v>1.2159709999999999</v>
      </c>
      <c r="BD14" s="836">
        <v>1.2529250000000001</v>
      </c>
      <c r="BE14" s="401">
        <v>1.392674</v>
      </c>
      <c r="BF14" s="401">
        <v>1.36504</v>
      </c>
      <c r="BG14" s="401">
        <v>1.343672</v>
      </c>
      <c r="BH14" s="401">
        <v>1.2443900000000001</v>
      </c>
      <c r="BI14" s="401">
        <v>1.306373</v>
      </c>
      <c r="BJ14" s="401">
        <v>1.4340539999999999</v>
      </c>
      <c r="BK14" s="401">
        <v>1.4023859999999999</v>
      </c>
      <c r="BL14" s="401">
        <v>1.266864</v>
      </c>
      <c r="BM14" s="401">
        <v>1.43919</v>
      </c>
      <c r="BN14" s="401">
        <v>1.240464</v>
      </c>
      <c r="BO14" s="401">
        <v>1.075682</v>
      </c>
      <c r="BP14" s="401">
        <v>1.226378</v>
      </c>
      <c r="BQ14" s="401">
        <v>1.3983719999999999</v>
      </c>
      <c r="BR14" s="401">
        <v>1.3780460000000001</v>
      </c>
      <c r="BS14" s="401">
        <v>1.372646</v>
      </c>
      <c r="BT14" s="401">
        <v>1.2779750000000001</v>
      </c>
      <c r="BU14" s="401">
        <v>1.319102</v>
      </c>
      <c r="BV14" s="401">
        <v>1.460064</v>
      </c>
    </row>
    <row r="15" spans="1:74" ht="11.05" customHeight="1" x14ac:dyDescent="0.2">
      <c r="A15" s="176" t="s">
        <v>1071</v>
      </c>
      <c r="B15" s="688" t="s">
        <v>1072</v>
      </c>
      <c r="C15" s="413">
        <v>1.331440387</v>
      </c>
      <c r="D15" s="413">
        <v>1.173418713</v>
      </c>
      <c r="E15" s="413">
        <v>1.3144245269999999</v>
      </c>
      <c r="F15" s="413">
        <v>1.2172137780000001</v>
      </c>
      <c r="G15" s="413">
        <v>1.2704416549999999</v>
      </c>
      <c r="H15" s="413">
        <v>1.240577697</v>
      </c>
      <c r="I15" s="413">
        <v>1.2494436980000001</v>
      </c>
      <c r="J15" s="413">
        <v>1.223485003</v>
      </c>
      <c r="K15" s="413">
        <v>1.19526032</v>
      </c>
      <c r="L15" s="413">
        <v>1.199792067</v>
      </c>
      <c r="M15" s="413">
        <v>1.1407196820000001</v>
      </c>
      <c r="N15" s="413">
        <v>1.277976722</v>
      </c>
      <c r="O15" s="413">
        <v>1.0316212220000001</v>
      </c>
      <c r="P15" s="413">
        <v>0.94666525199999996</v>
      </c>
      <c r="Q15" s="413">
        <v>1.032126152</v>
      </c>
      <c r="R15" s="413">
        <v>0.951963004</v>
      </c>
      <c r="S15" s="413">
        <v>0.97342434899999997</v>
      </c>
      <c r="T15" s="413">
        <v>0.99442702999999999</v>
      </c>
      <c r="U15" s="413">
        <v>1.017925457</v>
      </c>
      <c r="V15" s="413">
        <v>0.99013379000000001</v>
      </c>
      <c r="W15" s="413">
        <v>0.94872394900000001</v>
      </c>
      <c r="X15" s="413">
        <v>0.97280922599999997</v>
      </c>
      <c r="Y15" s="413">
        <v>0.92684235100000001</v>
      </c>
      <c r="Z15" s="413">
        <v>0.95269486299999995</v>
      </c>
      <c r="AA15" s="413">
        <v>0.976013833</v>
      </c>
      <c r="AB15" s="413">
        <v>0.88070280499999998</v>
      </c>
      <c r="AC15" s="413">
        <v>0.93333043699999996</v>
      </c>
      <c r="AD15" s="413">
        <v>0.85553249600000003</v>
      </c>
      <c r="AE15" s="413">
        <v>0.96323605300000004</v>
      </c>
      <c r="AF15" s="413">
        <v>0.93196954799999998</v>
      </c>
      <c r="AG15" s="413">
        <v>0.95371491900000005</v>
      </c>
      <c r="AH15" s="413">
        <v>0.96078684299999995</v>
      </c>
      <c r="AI15" s="413">
        <v>0.88852935799999999</v>
      </c>
      <c r="AJ15" s="413">
        <v>0.92814022799999996</v>
      </c>
      <c r="AK15" s="413">
        <v>0.91779056699999995</v>
      </c>
      <c r="AL15" s="413">
        <v>1.004505567</v>
      </c>
      <c r="AM15" s="413">
        <v>0.92642929900000004</v>
      </c>
      <c r="AN15" s="413">
        <v>0.84257662899999997</v>
      </c>
      <c r="AO15" s="413">
        <v>0.86471546899999996</v>
      </c>
      <c r="AP15" s="413">
        <v>0.805017282</v>
      </c>
      <c r="AQ15" s="413">
        <v>0.90294061599999997</v>
      </c>
      <c r="AR15" s="413">
        <v>0.88338534800000001</v>
      </c>
      <c r="AS15" s="413">
        <v>0.93460374800000001</v>
      </c>
      <c r="AT15" s="413">
        <v>0.94067323999999997</v>
      </c>
      <c r="AU15" s="413">
        <v>0.90167530399999996</v>
      </c>
      <c r="AV15" s="413">
        <v>0.87977409600000001</v>
      </c>
      <c r="AW15" s="413">
        <v>0.84649993099999998</v>
      </c>
      <c r="AX15" s="413">
        <v>0.86733922600000002</v>
      </c>
      <c r="AY15" s="836">
        <v>0.87152184899999996</v>
      </c>
      <c r="AZ15" s="836">
        <v>0.80170818700000002</v>
      </c>
      <c r="BA15" s="836">
        <v>0.87542518899999999</v>
      </c>
      <c r="BB15" s="836">
        <v>0.82224606099999997</v>
      </c>
      <c r="BC15" s="836">
        <v>0.88938459999999997</v>
      </c>
      <c r="BD15" s="836">
        <v>0.87760859999999996</v>
      </c>
      <c r="BE15" s="401">
        <v>0.91588170000000002</v>
      </c>
      <c r="BF15" s="401">
        <v>0.91326059999999998</v>
      </c>
      <c r="BG15" s="401">
        <v>0.86441040000000002</v>
      </c>
      <c r="BH15" s="401">
        <v>0.87113370000000001</v>
      </c>
      <c r="BI15" s="401">
        <v>0.84641809999999995</v>
      </c>
      <c r="BJ15" s="401">
        <v>0.89123509999999995</v>
      </c>
      <c r="BK15" s="401">
        <v>0.88931839999999995</v>
      </c>
      <c r="BL15" s="401">
        <v>0.81055410000000006</v>
      </c>
      <c r="BM15" s="401">
        <v>0.86500339999999998</v>
      </c>
      <c r="BN15" s="401">
        <v>0.80315449999999999</v>
      </c>
      <c r="BO15" s="401">
        <v>0.897007</v>
      </c>
      <c r="BP15" s="401">
        <v>0.87651690000000004</v>
      </c>
      <c r="BQ15" s="401">
        <v>0.91356510000000002</v>
      </c>
      <c r="BR15" s="401">
        <v>0.91771309999999995</v>
      </c>
      <c r="BS15" s="401">
        <v>0.87114789999999998</v>
      </c>
      <c r="BT15" s="401">
        <v>0.87720129999999996</v>
      </c>
      <c r="BU15" s="401">
        <v>0.85763040000000001</v>
      </c>
      <c r="BV15" s="401">
        <v>0.90389790000000003</v>
      </c>
    </row>
    <row r="16" spans="1:74" ht="11.05" customHeight="1" x14ac:dyDescent="0.2">
      <c r="A16" s="176" t="s">
        <v>1073</v>
      </c>
      <c r="B16" s="688" t="s">
        <v>1074</v>
      </c>
      <c r="C16" s="413">
        <v>1.078126546</v>
      </c>
      <c r="D16" s="413">
        <v>1.028263202</v>
      </c>
      <c r="E16" s="413">
        <v>0.98227627299999998</v>
      </c>
      <c r="F16" s="413">
        <v>0.78052431499999997</v>
      </c>
      <c r="G16" s="413">
        <v>0.92089756599999995</v>
      </c>
      <c r="H16" s="413">
        <v>1.0416534690000001</v>
      </c>
      <c r="I16" s="413">
        <v>1.1417261009999999</v>
      </c>
      <c r="J16" s="413">
        <v>1.157283694</v>
      </c>
      <c r="K16" s="413">
        <v>0.96434309600000001</v>
      </c>
      <c r="L16" s="413">
        <v>0.86258465900000003</v>
      </c>
      <c r="M16" s="413">
        <v>0.91430509199999999</v>
      </c>
      <c r="N16" s="413">
        <v>1.0247465259999999</v>
      </c>
      <c r="O16" s="413">
        <v>1.0415609749999999</v>
      </c>
      <c r="P16" s="413">
        <v>1.0191701010000001</v>
      </c>
      <c r="Q16" s="413">
        <v>0.96367595399999995</v>
      </c>
      <c r="R16" s="413">
        <v>0.82478786699999995</v>
      </c>
      <c r="S16" s="413">
        <v>0.92920460400000005</v>
      </c>
      <c r="T16" s="413">
        <v>1.036898788</v>
      </c>
      <c r="U16" s="413">
        <v>1.16968779</v>
      </c>
      <c r="V16" s="413">
        <v>1.1571246399999999</v>
      </c>
      <c r="W16" s="413">
        <v>0.99229399900000004</v>
      </c>
      <c r="X16" s="413">
        <v>0.87043934899999997</v>
      </c>
      <c r="Y16" s="413">
        <v>0.93968523500000001</v>
      </c>
      <c r="Z16" s="413">
        <v>1.057306391</v>
      </c>
      <c r="AA16" s="413">
        <v>0.99422219099999998</v>
      </c>
      <c r="AB16" s="413">
        <v>0.84509541200000005</v>
      </c>
      <c r="AC16" s="413">
        <v>0.85943252599999997</v>
      </c>
      <c r="AD16" s="413">
        <v>0.67545200500000002</v>
      </c>
      <c r="AE16" s="413">
        <v>0.83940228299999997</v>
      </c>
      <c r="AF16" s="413">
        <v>0.87540592800000006</v>
      </c>
      <c r="AG16" s="413">
        <v>0.98942901599999999</v>
      </c>
      <c r="AH16" s="413">
        <v>1.008680418</v>
      </c>
      <c r="AI16" s="413">
        <v>0.81904464200000004</v>
      </c>
      <c r="AJ16" s="413">
        <v>0.63384353199999999</v>
      </c>
      <c r="AK16" s="413">
        <v>0.77913426900000005</v>
      </c>
      <c r="AL16" s="413">
        <v>0.86752249800000003</v>
      </c>
      <c r="AM16" s="413">
        <v>0.98056067099999999</v>
      </c>
      <c r="AN16" s="413">
        <v>0.77712323299999997</v>
      </c>
      <c r="AO16" s="413">
        <v>0.76200008500000005</v>
      </c>
      <c r="AP16" s="413">
        <v>0.694954128</v>
      </c>
      <c r="AQ16" s="413">
        <v>0.89345700500000003</v>
      </c>
      <c r="AR16" s="413">
        <v>0.90616267399999995</v>
      </c>
      <c r="AS16" s="413">
        <v>0.89323365600000004</v>
      </c>
      <c r="AT16" s="413">
        <v>0.91113796000000002</v>
      </c>
      <c r="AU16" s="413">
        <v>0.801446035</v>
      </c>
      <c r="AV16" s="413">
        <v>0.66318693399999995</v>
      </c>
      <c r="AW16" s="413">
        <v>0.72457280599999996</v>
      </c>
      <c r="AX16" s="413">
        <v>0.88884627599999999</v>
      </c>
      <c r="AY16" s="836">
        <v>0.92171053000000003</v>
      </c>
      <c r="AZ16" s="836">
        <v>0.82718992000000002</v>
      </c>
      <c r="BA16" s="836">
        <v>0.82124921799999995</v>
      </c>
      <c r="BB16" s="836">
        <v>0.58660926400000002</v>
      </c>
      <c r="BC16" s="836">
        <v>0.83700370000000002</v>
      </c>
      <c r="BD16" s="836">
        <v>0.88906410000000002</v>
      </c>
      <c r="BE16" s="401">
        <v>0.97713700000000003</v>
      </c>
      <c r="BF16" s="401">
        <v>0.9858266</v>
      </c>
      <c r="BG16" s="401">
        <v>0.83237760000000005</v>
      </c>
      <c r="BH16" s="401">
        <v>0.68974539999999995</v>
      </c>
      <c r="BI16" s="401">
        <v>0.78535290000000002</v>
      </c>
      <c r="BJ16" s="401">
        <v>0.90954069999999998</v>
      </c>
      <c r="BK16" s="401">
        <v>0.93755489999999997</v>
      </c>
      <c r="BL16" s="401">
        <v>0.78451559999999998</v>
      </c>
      <c r="BM16" s="401">
        <v>0.78803369999999995</v>
      </c>
      <c r="BN16" s="401">
        <v>0.63097689999999995</v>
      </c>
      <c r="BO16" s="401">
        <v>0.82798760000000005</v>
      </c>
      <c r="BP16" s="401">
        <v>0.86457390000000001</v>
      </c>
      <c r="BQ16" s="401">
        <v>0.93933129999999998</v>
      </c>
      <c r="BR16" s="401">
        <v>0.95362179999999996</v>
      </c>
      <c r="BS16" s="401">
        <v>0.80373320000000004</v>
      </c>
      <c r="BT16" s="401">
        <v>0.65029689999999996</v>
      </c>
      <c r="BU16" s="401">
        <v>0.75741009999999998</v>
      </c>
      <c r="BV16" s="401">
        <v>0.88186560000000003</v>
      </c>
    </row>
    <row r="17" spans="1:74" ht="11.05" customHeight="1" x14ac:dyDescent="0.2">
      <c r="A17" s="176" t="s">
        <v>1075</v>
      </c>
      <c r="B17" s="423" t="s">
        <v>1076</v>
      </c>
      <c r="C17" s="413">
        <v>-0.424346</v>
      </c>
      <c r="D17" s="413">
        <v>-0.42507</v>
      </c>
      <c r="E17" s="413">
        <v>-0.23558100000000001</v>
      </c>
      <c r="F17" s="413">
        <v>-0.19721900000000001</v>
      </c>
      <c r="G17" s="413">
        <v>-0.416186</v>
      </c>
      <c r="H17" s="413">
        <v>-0.37557000000000001</v>
      </c>
      <c r="I17" s="413">
        <v>-0.68474999999999997</v>
      </c>
      <c r="J17" s="413">
        <v>-0.66975099999999999</v>
      </c>
      <c r="K17" s="413">
        <v>-0.43384299999999998</v>
      </c>
      <c r="L17" s="413">
        <v>-0.42677199999999998</v>
      </c>
      <c r="M17" s="413">
        <v>-0.37747999999999998</v>
      </c>
      <c r="N17" s="413">
        <v>-0.44511600000000001</v>
      </c>
      <c r="O17" s="413">
        <v>-0.49331000000000003</v>
      </c>
      <c r="P17" s="413">
        <v>-0.41225800000000001</v>
      </c>
      <c r="Q17" s="413">
        <v>-0.31750800000000001</v>
      </c>
      <c r="R17" s="413">
        <v>-0.26522600000000002</v>
      </c>
      <c r="S17" s="413">
        <v>-0.46674599999999999</v>
      </c>
      <c r="T17" s="413">
        <v>-0.58906499999999995</v>
      </c>
      <c r="U17" s="413">
        <v>-0.76842200000000005</v>
      </c>
      <c r="V17" s="413">
        <v>-0.63960899999999998</v>
      </c>
      <c r="W17" s="413">
        <v>-0.59795600000000004</v>
      </c>
      <c r="X17" s="413">
        <v>-0.43435200000000002</v>
      </c>
      <c r="Y17" s="413">
        <v>-0.49512</v>
      </c>
      <c r="Z17" s="413">
        <v>-0.54828600000000005</v>
      </c>
      <c r="AA17" s="413">
        <v>-0.62047099999999999</v>
      </c>
      <c r="AB17" s="413">
        <v>-0.45580900000000002</v>
      </c>
      <c r="AC17" s="413">
        <v>-0.51901799999999998</v>
      </c>
      <c r="AD17" s="413">
        <v>-0.28984900000000002</v>
      </c>
      <c r="AE17" s="413">
        <v>-0.45910000000000001</v>
      </c>
      <c r="AF17" s="413">
        <v>-0.55130900000000005</v>
      </c>
      <c r="AG17" s="413">
        <v>-0.65633200000000003</v>
      </c>
      <c r="AH17" s="413">
        <v>-0.65299399999999996</v>
      </c>
      <c r="AI17" s="413">
        <v>-0.55264999999999997</v>
      </c>
      <c r="AJ17" s="413">
        <v>-0.371666</v>
      </c>
      <c r="AK17" s="413">
        <v>-0.34693800000000002</v>
      </c>
      <c r="AL17" s="413">
        <v>-0.51389200000000002</v>
      </c>
      <c r="AM17" s="413">
        <v>-0.41221799999999997</v>
      </c>
      <c r="AN17" s="413">
        <v>-0.40375100000000003</v>
      </c>
      <c r="AO17" s="413">
        <v>-0.34876200000000002</v>
      </c>
      <c r="AP17" s="413">
        <v>-0.338148</v>
      </c>
      <c r="AQ17" s="413">
        <v>-0.29223100000000002</v>
      </c>
      <c r="AR17" s="413">
        <v>-0.58613700000000002</v>
      </c>
      <c r="AS17" s="413">
        <v>-0.64911799999999997</v>
      </c>
      <c r="AT17" s="413">
        <v>-0.81216600000000005</v>
      </c>
      <c r="AU17" s="413">
        <v>-0.65381900000000004</v>
      </c>
      <c r="AV17" s="413">
        <v>-0.43229099999999998</v>
      </c>
      <c r="AW17" s="413">
        <v>-0.488093</v>
      </c>
      <c r="AX17" s="413">
        <v>-0.483566</v>
      </c>
      <c r="AY17" s="836">
        <v>-0.46514499999999998</v>
      </c>
      <c r="AZ17" s="836">
        <v>-0.410242</v>
      </c>
      <c r="BA17" s="836">
        <v>-0.39850799999999997</v>
      </c>
      <c r="BB17" s="836">
        <v>-0.26783499999999999</v>
      </c>
      <c r="BC17" s="836">
        <v>-0.59383909999999995</v>
      </c>
      <c r="BD17" s="836">
        <v>-0.74157969999999995</v>
      </c>
      <c r="BE17" s="401">
        <v>-1.0029969999999999</v>
      </c>
      <c r="BF17" s="401">
        <v>-1.180099</v>
      </c>
      <c r="BG17" s="401">
        <v>-0.90494169999999996</v>
      </c>
      <c r="BH17" s="401">
        <v>-0.55512019999999995</v>
      </c>
      <c r="BI17" s="401">
        <v>-0.58457879999999995</v>
      </c>
      <c r="BJ17" s="401">
        <v>-0.52048450000000002</v>
      </c>
      <c r="BK17" s="401">
        <v>-0.41831449999999998</v>
      </c>
      <c r="BL17" s="401">
        <v>-0.29134520000000003</v>
      </c>
      <c r="BM17" s="401">
        <v>-0.47982200000000003</v>
      </c>
      <c r="BN17" s="401">
        <v>-0.32592910000000003</v>
      </c>
      <c r="BO17" s="401">
        <v>-0.63140050000000003</v>
      </c>
      <c r="BP17" s="401">
        <v>-0.87326559999999998</v>
      </c>
      <c r="BQ17" s="401">
        <v>-0.99313490000000004</v>
      </c>
      <c r="BR17" s="401">
        <v>-1.2175609999999999</v>
      </c>
      <c r="BS17" s="401">
        <v>-0.84629220000000005</v>
      </c>
      <c r="BT17" s="401">
        <v>-0.68448719999999996</v>
      </c>
      <c r="BU17" s="401">
        <v>-0.57464280000000001</v>
      </c>
      <c r="BV17" s="401">
        <v>-0.54433359999999997</v>
      </c>
    </row>
    <row r="18" spans="1:74" ht="11.05" customHeight="1" x14ac:dyDescent="0.2">
      <c r="A18" s="176" t="s">
        <v>1077</v>
      </c>
      <c r="B18" s="423" t="s">
        <v>1078</v>
      </c>
      <c r="C18" s="413">
        <v>1.553323537</v>
      </c>
      <c r="D18" s="413">
        <v>2.146256776</v>
      </c>
      <c r="E18" s="413">
        <v>1.3569592500000001</v>
      </c>
      <c r="F18" s="413">
        <v>1.1556034879999999</v>
      </c>
      <c r="G18" s="413">
        <v>1.292085178</v>
      </c>
      <c r="H18" s="413">
        <v>1.323944341</v>
      </c>
      <c r="I18" s="413">
        <v>1.499043795</v>
      </c>
      <c r="J18" s="413">
        <v>1.8777759949999999</v>
      </c>
      <c r="K18" s="413">
        <v>1.5304277690000001</v>
      </c>
      <c r="L18" s="413">
        <v>1.481139607</v>
      </c>
      <c r="M18" s="413">
        <v>1.6002282640000001</v>
      </c>
      <c r="N18" s="413">
        <v>1.4915701079999999</v>
      </c>
      <c r="O18" s="413">
        <v>3.5635779890000001</v>
      </c>
      <c r="P18" s="413">
        <v>1.6514383850000001</v>
      </c>
      <c r="Q18" s="413">
        <v>1.381308607</v>
      </c>
      <c r="R18" s="413">
        <v>1.200211038</v>
      </c>
      <c r="S18" s="413">
        <v>1.348607205</v>
      </c>
      <c r="T18" s="413">
        <v>1.497633298</v>
      </c>
      <c r="U18" s="413">
        <v>1.4477544280000001</v>
      </c>
      <c r="V18" s="413">
        <v>1.500230631</v>
      </c>
      <c r="W18" s="413">
        <v>1.510022878</v>
      </c>
      <c r="X18" s="413">
        <v>1.480511355</v>
      </c>
      <c r="Y18" s="413">
        <v>1.392236829</v>
      </c>
      <c r="Z18" s="413">
        <v>3.8530234459999999</v>
      </c>
      <c r="AA18" s="413">
        <v>1.303177759</v>
      </c>
      <c r="AB18" s="413">
        <v>1.5346401300000001</v>
      </c>
      <c r="AC18" s="413">
        <v>1.152477502</v>
      </c>
      <c r="AD18" s="413">
        <v>1.108508112</v>
      </c>
      <c r="AE18" s="413">
        <v>1.1525393660000001</v>
      </c>
      <c r="AF18" s="413">
        <v>1.207780901</v>
      </c>
      <c r="AG18" s="413">
        <v>1.5460876539999999</v>
      </c>
      <c r="AH18" s="413">
        <v>1.544215288</v>
      </c>
      <c r="AI18" s="413">
        <v>1.426652662</v>
      </c>
      <c r="AJ18" s="413">
        <v>1.22243345</v>
      </c>
      <c r="AK18" s="413">
        <v>1.0204422740000001</v>
      </c>
      <c r="AL18" s="413">
        <v>1.169415203</v>
      </c>
      <c r="AM18" s="413">
        <v>1.777353119</v>
      </c>
      <c r="AN18" s="413">
        <v>0.91315536799999997</v>
      </c>
      <c r="AO18" s="413">
        <v>0.91971565899999996</v>
      </c>
      <c r="AP18" s="413">
        <v>1.1004263839999999</v>
      </c>
      <c r="AQ18" s="413">
        <v>1.1219674529999999</v>
      </c>
      <c r="AR18" s="413">
        <v>1.24845205</v>
      </c>
      <c r="AS18" s="413">
        <v>1.380547076</v>
      </c>
      <c r="AT18" s="413">
        <v>1.3949697889999999</v>
      </c>
      <c r="AU18" s="413">
        <v>1.0799927149999999</v>
      </c>
      <c r="AV18" s="413">
        <v>1.0498348470000001</v>
      </c>
      <c r="AW18" s="413">
        <v>1.0171193569999999</v>
      </c>
      <c r="AX18" s="413">
        <v>1.4814834720000001</v>
      </c>
      <c r="AY18" s="836">
        <v>3.2868904259999998</v>
      </c>
      <c r="AZ18" s="836">
        <v>1.4356352800000001</v>
      </c>
      <c r="BA18" s="836">
        <v>1.1950538589999999</v>
      </c>
      <c r="BB18" s="836">
        <v>1.1069024869999999</v>
      </c>
      <c r="BC18" s="836">
        <v>1.1549799999999999</v>
      </c>
      <c r="BD18" s="836">
        <v>1.239368</v>
      </c>
      <c r="BE18" s="401">
        <v>1.361291</v>
      </c>
      <c r="BF18" s="401">
        <v>1.3598600000000001</v>
      </c>
      <c r="BG18" s="401">
        <v>1.2328950000000001</v>
      </c>
      <c r="BH18" s="401">
        <v>1.0950040000000001</v>
      </c>
      <c r="BI18" s="401">
        <v>1.022438</v>
      </c>
      <c r="BJ18" s="401">
        <v>1.9533259999999999</v>
      </c>
      <c r="BK18" s="401">
        <v>1.9546939999999999</v>
      </c>
      <c r="BL18" s="401">
        <v>1.199095</v>
      </c>
      <c r="BM18" s="401">
        <v>0.96199290000000004</v>
      </c>
      <c r="BN18" s="401">
        <v>0.95701369999999997</v>
      </c>
      <c r="BO18" s="401">
        <v>1.014005</v>
      </c>
      <c r="BP18" s="401">
        <v>1.1253569999999999</v>
      </c>
      <c r="BQ18" s="401">
        <v>1.32575</v>
      </c>
      <c r="BR18" s="401">
        <v>1.317807</v>
      </c>
      <c r="BS18" s="401">
        <v>1.1705939999999999</v>
      </c>
      <c r="BT18" s="401">
        <v>1.0108760000000001</v>
      </c>
      <c r="BU18" s="401">
        <v>0.92330369999999995</v>
      </c>
      <c r="BV18" s="401">
        <v>1.4331739999999999</v>
      </c>
    </row>
    <row r="19" spans="1:74" ht="11.05" customHeight="1" x14ac:dyDescent="0.2">
      <c r="A19" s="176" t="s">
        <v>1079</v>
      </c>
      <c r="B19" s="423" t="s">
        <v>1080</v>
      </c>
      <c r="C19" s="413">
        <v>0.33655247300000002</v>
      </c>
      <c r="D19" s="413">
        <v>0.19521640800000001</v>
      </c>
      <c r="E19" s="413">
        <v>0.19682189</v>
      </c>
      <c r="F19" s="413">
        <v>0.269660328</v>
      </c>
      <c r="G19" s="413">
        <v>0.28859484099999999</v>
      </c>
      <c r="H19" s="413">
        <v>0.32129776999999998</v>
      </c>
      <c r="I19" s="413">
        <v>0.31170380800000003</v>
      </c>
      <c r="J19" s="413">
        <v>0.330902635</v>
      </c>
      <c r="K19" s="413">
        <v>0.29866473500000001</v>
      </c>
      <c r="L19" s="413">
        <v>0.34264007400000002</v>
      </c>
      <c r="M19" s="413">
        <v>0.179926115</v>
      </c>
      <c r="N19" s="413">
        <v>0.232125684</v>
      </c>
      <c r="O19" s="413">
        <v>0.29161194200000001</v>
      </c>
      <c r="P19" s="413">
        <v>0.25126378300000002</v>
      </c>
      <c r="Q19" s="413">
        <v>0.270395096</v>
      </c>
      <c r="R19" s="413">
        <v>0.29133490400000001</v>
      </c>
      <c r="S19" s="413">
        <v>0.36521351600000002</v>
      </c>
      <c r="T19" s="413">
        <v>0.28065564999999998</v>
      </c>
      <c r="U19" s="413">
        <v>0.34215333999999997</v>
      </c>
      <c r="V19" s="413">
        <v>0.27687559499999997</v>
      </c>
      <c r="W19" s="413">
        <v>0.30634179299999997</v>
      </c>
      <c r="X19" s="413">
        <v>0.27608252799999999</v>
      </c>
      <c r="Y19" s="413">
        <v>0.235622153</v>
      </c>
      <c r="Z19" s="413">
        <v>0.26363407700000002</v>
      </c>
      <c r="AA19" s="413">
        <v>0.28537277300000002</v>
      </c>
      <c r="AB19" s="413">
        <v>0.23757803699999999</v>
      </c>
      <c r="AC19" s="413">
        <v>0.28021892199999998</v>
      </c>
      <c r="AD19" s="413">
        <v>0.201633803</v>
      </c>
      <c r="AE19" s="413">
        <v>0.30845157699999998</v>
      </c>
      <c r="AF19" s="413">
        <v>0.272863095</v>
      </c>
      <c r="AG19" s="413">
        <v>0.30507399299999999</v>
      </c>
      <c r="AH19" s="413">
        <v>0.33270513099999999</v>
      </c>
      <c r="AI19" s="413">
        <v>0.28903578299999999</v>
      </c>
      <c r="AJ19" s="413">
        <v>0.248792031</v>
      </c>
      <c r="AK19" s="413">
        <v>0.261548273</v>
      </c>
      <c r="AL19" s="413">
        <v>0.316496746</v>
      </c>
      <c r="AM19" s="413">
        <v>0.291685729</v>
      </c>
      <c r="AN19" s="413">
        <v>0.21138691800000001</v>
      </c>
      <c r="AO19" s="413">
        <v>0.19484159500000001</v>
      </c>
      <c r="AP19" s="413">
        <v>0.23062296900000001</v>
      </c>
      <c r="AQ19" s="413">
        <v>0.19212259500000001</v>
      </c>
      <c r="AR19" s="413">
        <v>0.28576319700000002</v>
      </c>
      <c r="AS19" s="413">
        <v>0.25059398599999999</v>
      </c>
      <c r="AT19" s="413">
        <v>0.21672453999999999</v>
      </c>
      <c r="AU19" s="413">
        <v>0.24953287699999999</v>
      </c>
      <c r="AV19" s="413">
        <v>0.219014561</v>
      </c>
      <c r="AW19" s="413">
        <v>0.207784883</v>
      </c>
      <c r="AX19" s="413">
        <v>0.25169635299999998</v>
      </c>
      <c r="AY19" s="836">
        <v>0.28120692200000003</v>
      </c>
      <c r="AZ19" s="836">
        <v>0.30526240999999998</v>
      </c>
      <c r="BA19" s="836">
        <v>0.15242931800000001</v>
      </c>
      <c r="BB19" s="836">
        <v>0.121098231</v>
      </c>
      <c r="BC19" s="836">
        <v>0.28859590000000002</v>
      </c>
      <c r="BD19" s="836">
        <v>0.27976060000000003</v>
      </c>
      <c r="BE19" s="401">
        <v>0.29927379999999998</v>
      </c>
      <c r="BF19" s="401">
        <v>0.27543509999999999</v>
      </c>
      <c r="BG19" s="401">
        <v>0.28163680000000002</v>
      </c>
      <c r="BH19" s="401">
        <v>0.24796299999999999</v>
      </c>
      <c r="BI19" s="401">
        <v>0.2349851</v>
      </c>
      <c r="BJ19" s="401">
        <v>0.27727570000000001</v>
      </c>
      <c r="BK19" s="401">
        <v>0.28608850000000002</v>
      </c>
      <c r="BL19" s="401">
        <v>0.25001050000000002</v>
      </c>
      <c r="BM19" s="401">
        <v>0.2091633</v>
      </c>
      <c r="BN19" s="401">
        <v>0.1844517</v>
      </c>
      <c r="BO19" s="401">
        <v>0.26305669999999998</v>
      </c>
      <c r="BP19" s="401">
        <v>0.2794623</v>
      </c>
      <c r="BQ19" s="401">
        <v>0.28498059999999997</v>
      </c>
      <c r="BR19" s="401">
        <v>0.2749549</v>
      </c>
      <c r="BS19" s="401">
        <v>0.27340179999999997</v>
      </c>
      <c r="BT19" s="401">
        <v>0.23858989999999999</v>
      </c>
      <c r="BU19" s="401">
        <v>0.2347728</v>
      </c>
      <c r="BV19" s="401">
        <v>0.28182289999999999</v>
      </c>
    </row>
    <row r="20" spans="1:74" ht="11.05" customHeight="1" x14ac:dyDescent="0.2">
      <c r="A20" s="176" t="s">
        <v>1081</v>
      </c>
      <c r="B20" s="391" t="s">
        <v>1082</v>
      </c>
      <c r="C20" s="413">
        <v>0.63124753700000003</v>
      </c>
      <c r="D20" s="413">
        <v>0.54971863899999995</v>
      </c>
      <c r="E20" s="413">
        <v>0.61902516299999999</v>
      </c>
      <c r="F20" s="413">
        <v>0.56480678299999998</v>
      </c>
      <c r="G20" s="413">
        <v>0.57439926799999996</v>
      </c>
      <c r="H20" s="413">
        <v>0.57997869899999999</v>
      </c>
      <c r="I20" s="413">
        <v>0.58070102400000001</v>
      </c>
      <c r="J20" s="413">
        <v>0.57891081700000002</v>
      </c>
      <c r="K20" s="413">
        <v>0.55664646600000001</v>
      </c>
      <c r="L20" s="413">
        <v>0.57856753299999997</v>
      </c>
      <c r="M20" s="413">
        <v>0.53395009699999996</v>
      </c>
      <c r="N20" s="413">
        <v>0.60863544800000002</v>
      </c>
      <c r="O20" s="413">
        <v>0.39450876299999998</v>
      </c>
      <c r="P20" s="413">
        <v>0.32714090400000001</v>
      </c>
      <c r="Q20" s="413">
        <v>0.361099952</v>
      </c>
      <c r="R20" s="413">
        <v>0.33895582299999999</v>
      </c>
      <c r="S20" s="413">
        <v>0.34173211799999997</v>
      </c>
      <c r="T20" s="413">
        <v>0.34901512499999998</v>
      </c>
      <c r="U20" s="413">
        <v>0.35201356700000003</v>
      </c>
      <c r="V20" s="413">
        <v>0.33408432999999998</v>
      </c>
      <c r="W20" s="413">
        <v>0.307954907</v>
      </c>
      <c r="X20" s="413">
        <v>0.30091672200000003</v>
      </c>
      <c r="Y20" s="413">
        <v>0.29126634200000001</v>
      </c>
      <c r="Z20" s="413">
        <v>0.32255017899999999</v>
      </c>
      <c r="AA20" s="413">
        <v>0.330232105</v>
      </c>
      <c r="AB20" s="413">
        <v>0.26846550000000002</v>
      </c>
      <c r="AC20" s="413">
        <v>0.27508759500000002</v>
      </c>
      <c r="AD20" s="413">
        <v>0.25867712399999998</v>
      </c>
      <c r="AE20" s="413">
        <v>0.31482385099999999</v>
      </c>
      <c r="AF20" s="413">
        <v>0.30466930399999997</v>
      </c>
      <c r="AG20" s="413">
        <v>0.29174488700000001</v>
      </c>
      <c r="AH20" s="413">
        <v>0.29907524299999999</v>
      </c>
      <c r="AI20" s="413">
        <v>0.24315708699999999</v>
      </c>
      <c r="AJ20" s="413">
        <v>0.26224630599999998</v>
      </c>
      <c r="AK20" s="413">
        <v>0.27529623399999997</v>
      </c>
      <c r="AL20" s="413">
        <v>0.27945817499999998</v>
      </c>
      <c r="AM20" s="413">
        <v>0.26267464000000001</v>
      </c>
      <c r="AN20" s="413">
        <v>0.231852104</v>
      </c>
      <c r="AO20" s="413">
        <v>0.20766990799999999</v>
      </c>
      <c r="AP20" s="413">
        <v>0.17316780900000001</v>
      </c>
      <c r="AQ20" s="413">
        <v>0.27073285499999999</v>
      </c>
      <c r="AR20" s="413">
        <v>0.188034912</v>
      </c>
      <c r="AS20" s="413">
        <v>0.20127609499999999</v>
      </c>
      <c r="AT20" s="413">
        <v>0.192757545</v>
      </c>
      <c r="AU20" s="413">
        <v>0.18757647999999999</v>
      </c>
      <c r="AV20" s="413">
        <v>0.15083775499999999</v>
      </c>
      <c r="AW20" s="413">
        <v>0.203644672</v>
      </c>
      <c r="AX20" s="413">
        <v>0.205730463</v>
      </c>
      <c r="AY20" s="836">
        <v>0.17293430000000001</v>
      </c>
      <c r="AZ20" s="836">
        <v>0.143565687</v>
      </c>
      <c r="BA20" s="836">
        <v>0.17878607499999999</v>
      </c>
      <c r="BB20" s="836">
        <v>0.203115933</v>
      </c>
      <c r="BC20" s="836">
        <v>0.1235971</v>
      </c>
      <c r="BD20" s="836">
        <v>0.10226970000000001</v>
      </c>
      <c r="BE20" s="401">
        <v>9.5493900000000007E-2</v>
      </c>
      <c r="BF20" s="401">
        <v>4.9089500000000001E-2</v>
      </c>
      <c r="BG20" s="401">
        <v>4.7851400000000002E-2</v>
      </c>
      <c r="BH20" s="401">
        <v>5.9304200000000001E-2</v>
      </c>
      <c r="BI20" s="401">
        <v>9.0051300000000001E-2</v>
      </c>
      <c r="BJ20" s="401">
        <v>0.1046931</v>
      </c>
      <c r="BK20" s="401">
        <v>9.3595200000000003E-2</v>
      </c>
      <c r="BL20" s="401">
        <v>3.8337499999999997E-2</v>
      </c>
      <c r="BM20" s="401">
        <v>4.8288900000000003E-2</v>
      </c>
      <c r="BN20" s="401">
        <v>8.2380900000000007E-2</v>
      </c>
      <c r="BO20" s="401">
        <v>6.3094600000000001E-2</v>
      </c>
      <c r="BP20" s="401">
        <v>4.9471999999999997E-3</v>
      </c>
      <c r="BQ20" s="401">
        <v>-8.0526800000000004E-4</v>
      </c>
      <c r="BR20" s="401">
        <v>-1.29064E-2</v>
      </c>
      <c r="BS20" s="401">
        <v>-4.5728999999999999E-2</v>
      </c>
      <c r="BT20" s="401">
        <v>-4.6499699999999998E-2</v>
      </c>
      <c r="BU20" s="401">
        <v>-2.77887E-2</v>
      </c>
      <c r="BV20" s="401">
        <v>-1.6905199999999999E-2</v>
      </c>
    </row>
    <row r="21" spans="1:74" ht="11.05" customHeight="1" x14ac:dyDescent="0.2">
      <c r="A21" s="171"/>
      <c r="B21" s="47" t="s">
        <v>1083</v>
      </c>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14"/>
      <c r="AO21" s="414"/>
      <c r="AP21" s="414"/>
      <c r="AQ21" s="414"/>
      <c r="AR21" s="414"/>
      <c r="AS21" s="414"/>
      <c r="AT21" s="414"/>
      <c r="AU21" s="414"/>
      <c r="AV21" s="414"/>
      <c r="AW21" s="414"/>
      <c r="AX21" s="414"/>
      <c r="AY21" s="868"/>
      <c r="AZ21" s="868"/>
      <c r="BA21" s="868"/>
      <c r="BB21" s="868"/>
      <c r="BC21" s="868"/>
      <c r="BD21" s="868"/>
      <c r="BE21" s="419"/>
      <c r="BF21" s="419"/>
      <c r="BG21" s="419"/>
      <c r="BH21" s="419"/>
      <c r="BI21" s="419"/>
      <c r="BJ21" s="419"/>
      <c r="BK21" s="419"/>
      <c r="BL21" s="419"/>
      <c r="BM21" s="419"/>
      <c r="BN21" s="419"/>
      <c r="BO21" s="419"/>
      <c r="BP21" s="419"/>
      <c r="BQ21" s="419"/>
      <c r="BR21" s="419"/>
      <c r="BS21" s="419"/>
      <c r="BT21" s="419"/>
      <c r="BU21" s="419"/>
      <c r="BV21" s="419"/>
    </row>
    <row r="22" spans="1:74" s="236" customFormat="1" ht="11.05" customHeight="1" x14ac:dyDescent="0.2">
      <c r="A22" s="420" t="s">
        <v>1084</v>
      </c>
      <c r="B22" s="394" t="s">
        <v>1056</v>
      </c>
      <c r="C22" s="252">
        <v>8.5970486640000008</v>
      </c>
      <c r="D22" s="252">
        <v>7.9607799180000001</v>
      </c>
      <c r="E22" s="252">
        <v>7.933340641</v>
      </c>
      <c r="F22" s="252">
        <v>7.078122252</v>
      </c>
      <c r="G22" s="252">
        <v>7.4533345190000002</v>
      </c>
      <c r="H22" s="252">
        <v>9.0563640490000008</v>
      </c>
      <c r="I22" s="252">
        <v>9.4516904079999993</v>
      </c>
      <c r="J22" s="252">
        <v>10.129466511</v>
      </c>
      <c r="K22" s="252">
        <v>8.5442659990000003</v>
      </c>
      <c r="L22" s="252">
        <v>7.1258136150000002</v>
      </c>
      <c r="M22" s="252">
        <v>8.0043770470000002</v>
      </c>
      <c r="N22" s="252">
        <v>8.0853490810000004</v>
      </c>
      <c r="O22" s="252">
        <v>9.0252123839999996</v>
      </c>
      <c r="P22" s="252">
        <v>7.6632963920000003</v>
      </c>
      <c r="Q22" s="252">
        <v>8.4395646089999996</v>
      </c>
      <c r="R22" s="252">
        <v>7.3439979209999997</v>
      </c>
      <c r="S22" s="252">
        <v>7.6384179559999996</v>
      </c>
      <c r="T22" s="252">
        <v>8.2731327889999999</v>
      </c>
      <c r="U22" s="252">
        <v>10.511845667999999</v>
      </c>
      <c r="V22" s="252">
        <v>10.360737996999999</v>
      </c>
      <c r="W22" s="252">
        <v>8.2616489410000007</v>
      </c>
      <c r="X22" s="252">
        <v>7.3231363229999999</v>
      </c>
      <c r="Y22" s="252">
        <v>7.8742737590000003</v>
      </c>
      <c r="Z22" s="252">
        <v>8.2735665199999993</v>
      </c>
      <c r="AA22" s="252">
        <v>8.1350019570000001</v>
      </c>
      <c r="AB22" s="252">
        <v>7.5420545130000001</v>
      </c>
      <c r="AC22" s="252">
        <v>8.2754108720000001</v>
      </c>
      <c r="AD22" s="252">
        <v>7.0641924380000001</v>
      </c>
      <c r="AE22" s="252">
        <v>7.1824504249999999</v>
      </c>
      <c r="AF22" s="252">
        <v>7.6196590860000004</v>
      </c>
      <c r="AG22" s="252">
        <v>10.749811729999999</v>
      </c>
      <c r="AH22" s="252">
        <v>9.3214124369999993</v>
      </c>
      <c r="AI22" s="252">
        <v>8.6740771339999991</v>
      </c>
      <c r="AJ22" s="252">
        <v>7.9800783180000003</v>
      </c>
      <c r="AK22" s="252">
        <v>7.4843568329999997</v>
      </c>
      <c r="AL22" s="252">
        <v>8.5105266040000007</v>
      </c>
      <c r="AM22" s="252">
        <v>9.1478485159999998</v>
      </c>
      <c r="AN22" s="252">
        <v>7.9754639779999996</v>
      </c>
      <c r="AO22" s="252">
        <v>8.8805786330000007</v>
      </c>
      <c r="AP22" s="252">
        <v>7.7078805539999999</v>
      </c>
      <c r="AQ22" s="252">
        <v>7.978397148</v>
      </c>
      <c r="AR22" s="252">
        <v>9.1624019539999999</v>
      </c>
      <c r="AS22" s="252">
        <v>10.546230142000001</v>
      </c>
      <c r="AT22" s="252">
        <v>10.200906864</v>
      </c>
      <c r="AU22" s="252">
        <v>8.4409081490000002</v>
      </c>
      <c r="AV22" s="252">
        <v>7.8654606749999996</v>
      </c>
      <c r="AW22" s="252">
        <v>8.1175765850000001</v>
      </c>
      <c r="AX22" s="252">
        <v>8.8253555329999998</v>
      </c>
      <c r="AY22" s="861">
        <v>9.2064426160000004</v>
      </c>
      <c r="AZ22" s="861">
        <v>8.1995225470000008</v>
      </c>
      <c r="BA22" s="861">
        <v>8.6870841960000007</v>
      </c>
      <c r="BB22" s="861">
        <v>7.5484582549999999</v>
      </c>
      <c r="BC22" s="861">
        <v>7.7302309999999999</v>
      </c>
      <c r="BD22" s="861">
        <v>9.5052339999999997</v>
      </c>
      <c r="BE22" s="407">
        <v>10.59014</v>
      </c>
      <c r="BF22" s="407">
        <v>10.21172</v>
      </c>
      <c r="BG22" s="407">
        <v>8.4084230000000009</v>
      </c>
      <c r="BH22" s="407">
        <v>8.0733549999999994</v>
      </c>
      <c r="BI22" s="407">
        <v>7.8356719999999997</v>
      </c>
      <c r="BJ22" s="407">
        <v>8.5837230000000009</v>
      </c>
      <c r="BK22" s="407">
        <v>9.2752210000000002</v>
      </c>
      <c r="BL22" s="407">
        <v>7.9146270000000003</v>
      </c>
      <c r="BM22" s="407">
        <v>8.3722770000000004</v>
      </c>
      <c r="BN22" s="407">
        <v>7.3969690000000003</v>
      </c>
      <c r="BO22" s="407">
        <v>7.8070199999999996</v>
      </c>
      <c r="BP22" s="407">
        <v>8.8874610000000001</v>
      </c>
      <c r="BQ22" s="407">
        <v>10.792120000000001</v>
      </c>
      <c r="BR22" s="407">
        <v>10.43403</v>
      </c>
      <c r="BS22" s="407">
        <v>8.5564689999999999</v>
      </c>
      <c r="BT22" s="407">
        <v>8.0297549999999998</v>
      </c>
      <c r="BU22" s="407">
        <v>7.9071030000000002</v>
      </c>
      <c r="BV22" s="407">
        <v>8.8002289999999999</v>
      </c>
    </row>
    <row r="23" spans="1:74" ht="11.05" customHeight="1" x14ac:dyDescent="0.2">
      <c r="A23" s="176" t="s">
        <v>1085</v>
      </c>
      <c r="B23" s="423" t="s">
        <v>923</v>
      </c>
      <c r="C23" s="413">
        <v>4.4561335350000002</v>
      </c>
      <c r="D23" s="413">
        <v>4.1086150249999998</v>
      </c>
      <c r="E23" s="413">
        <v>3.5085204980000002</v>
      </c>
      <c r="F23" s="413">
        <v>2.9064025660000001</v>
      </c>
      <c r="G23" s="413">
        <v>3.3516356260000002</v>
      </c>
      <c r="H23" s="413">
        <v>5.5168708210000004</v>
      </c>
      <c r="I23" s="413">
        <v>5.5160232679999996</v>
      </c>
      <c r="J23" s="413">
        <v>6.3909202430000001</v>
      </c>
      <c r="K23" s="413">
        <v>4.7753580659999999</v>
      </c>
      <c r="L23" s="413">
        <v>4.7166901179999998</v>
      </c>
      <c r="M23" s="413">
        <v>4.2720732540000004</v>
      </c>
      <c r="N23" s="413">
        <v>3.9068217930000002</v>
      </c>
      <c r="O23" s="413">
        <v>3.939917957</v>
      </c>
      <c r="P23" s="413">
        <v>3.5889442699999998</v>
      </c>
      <c r="Q23" s="413">
        <v>3.8894771869999998</v>
      </c>
      <c r="R23" s="413">
        <v>3.5339791479999998</v>
      </c>
      <c r="S23" s="413">
        <v>4.3209078449999998</v>
      </c>
      <c r="T23" s="413">
        <v>4.6405108940000002</v>
      </c>
      <c r="U23" s="413">
        <v>6.7065068849999996</v>
      </c>
      <c r="V23" s="413">
        <v>6.8012020360000003</v>
      </c>
      <c r="W23" s="413">
        <v>4.6609431160000003</v>
      </c>
      <c r="X23" s="413">
        <v>3.5988453310000001</v>
      </c>
      <c r="Y23" s="413">
        <v>4.0187897379999997</v>
      </c>
      <c r="Z23" s="413">
        <v>3.6339898179999999</v>
      </c>
      <c r="AA23" s="413">
        <v>3.9613205800000002</v>
      </c>
      <c r="AB23" s="413">
        <v>3.5046344129999998</v>
      </c>
      <c r="AC23" s="413">
        <v>4.0253105089999996</v>
      </c>
      <c r="AD23" s="413">
        <v>4.2140496450000002</v>
      </c>
      <c r="AE23" s="413">
        <v>3.8149139359999999</v>
      </c>
      <c r="AF23" s="413">
        <v>5.2533242009999999</v>
      </c>
      <c r="AG23" s="413">
        <v>6.5830108100000002</v>
      </c>
      <c r="AH23" s="413">
        <v>5.3227255250000001</v>
      </c>
      <c r="AI23" s="413">
        <v>5.0700663510000004</v>
      </c>
      <c r="AJ23" s="413">
        <v>4.4096770569999997</v>
      </c>
      <c r="AK23" s="413">
        <v>4.3532970400000002</v>
      </c>
      <c r="AL23" s="413">
        <v>4.6804023839999997</v>
      </c>
      <c r="AM23" s="413">
        <v>5.0059335340000004</v>
      </c>
      <c r="AN23" s="413">
        <v>3.8124838360000002</v>
      </c>
      <c r="AO23" s="413">
        <v>4.36110256</v>
      </c>
      <c r="AP23" s="413">
        <v>3.4077154119999999</v>
      </c>
      <c r="AQ23" s="413">
        <v>3.6390911140000002</v>
      </c>
      <c r="AR23" s="413">
        <v>4.936659047</v>
      </c>
      <c r="AS23" s="413">
        <v>6.2761252499999998</v>
      </c>
      <c r="AT23" s="413">
        <v>5.9484054369999999</v>
      </c>
      <c r="AU23" s="413">
        <v>4.8309480530000002</v>
      </c>
      <c r="AV23" s="413">
        <v>5.0389662260000003</v>
      </c>
      <c r="AW23" s="413">
        <v>4.5670606960000004</v>
      </c>
      <c r="AX23" s="413">
        <v>4.4351796930000003</v>
      </c>
      <c r="AY23" s="836">
        <v>4.3454553330000003</v>
      </c>
      <c r="AZ23" s="836">
        <v>4.1611579780000003</v>
      </c>
      <c r="BA23" s="836">
        <v>4.1528308410000001</v>
      </c>
      <c r="BB23" s="836">
        <v>3.8616721699999998</v>
      </c>
      <c r="BC23" s="836">
        <v>3.9105430000000001</v>
      </c>
      <c r="BD23" s="836">
        <v>5.2710059999999999</v>
      </c>
      <c r="BE23" s="401">
        <v>6.4336669999999998</v>
      </c>
      <c r="BF23" s="401">
        <v>6.2518029999999998</v>
      </c>
      <c r="BG23" s="401">
        <v>4.6604760000000001</v>
      </c>
      <c r="BH23" s="401">
        <v>4.0395450000000004</v>
      </c>
      <c r="BI23" s="401">
        <v>3.7293919999999998</v>
      </c>
      <c r="BJ23" s="401">
        <v>3.8578700000000001</v>
      </c>
      <c r="BK23" s="401">
        <v>4.533906</v>
      </c>
      <c r="BL23" s="401">
        <v>3.7946170000000001</v>
      </c>
      <c r="BM23" s="401">
        <v>3.8876759999999999</v>
      </c>
      <c r="BN23" s="401">
        <v>4.185162</v>
      </c>
      <c r="BO23" s="401">
        <v>3.700218</v>
      </c>
      <c r="BP23" s="401">
        <v>4.6655990000000003</v>
      </c>
      <c r="BQ23" s="401">
        <v>6.3918660000000003</v>
      </c>
      <c r="BR23" s="401">
        <v>6.2864630000000004</v>
      </c>
      <c r="BS23" s="401">
        <v>4.6173310000000001</v>
      </c>
      <c r="BT23" s="401">
        <v>4.367794</v>
      </c>
      <c r="BU23" s="401">
        <v>4.0546230000000003</v>
      </c>
      <c r="BV23" s="401">
        <v>3.8974739999999999</v>
      </c>
    </row>
    <row r="24" spans="1:74" ht="11.05" customHeight="1" x14ac:dyDescent="0.2">
      <c r="A24" s="176" t="s">
        <v>1086</v>
      </c>
      <c r="B24" s="423" t="s">
        <v>85</v>
      </c>
      <c r="C24" s="413">
        <v>0.174569587</v>
      </c>
      <c r="D24" s="413">
        <v>0.255268312</v>
      </c>
      <c r="E24" s="413">
        <v>4.8117300000000002E-2</v>
      </c>
      <c r="F24" s="413">
        <v>-1.1234300000000001E-4</v>
      </c>
      <c r="G24" s="413">
        <v>2.851601E-3</v>
      </c>
      <c r="H24" s="413">
        <v>2.2246559999999999E-2</v>
      </c>
      <c r="I24" s="413">
        <v>1.7308212999999999E-2</v>
      </c>
      <c r="J24" s="413">
        <v>2.4954101999999999E-2</v>
      </c>
      <c r="K24" s="413">
        <v>6.4342519999999997E-3</v>
      </c>
      <c r="L24" s="413">
        <v>3.8076799999999999E-3</v>
      </c>
      <c r="M24" s="413">
        <v>2.8467739999999998E-3</v>
      </c>
      <c r="N24" s="413">
        <v>2.0514774E-2</v>
      </c>
      <c r="O24" s="413">
        <v>0.15433516799999999</v>
      </c>
      <c r="P24" s="413">
        <v>9.1760670000000003E-2</v>
      </c>
      <c r="Q24" s="413">
        <v>1.3233144000000001E-2</v>
      </c>
      <c r="R24" s="413">
        <v>4.16885E-3</v>
      </c>
      <c r="S24" s="413">
        <v>6.7032029999999996E-3</v>
      </c>
      <c r="T24" s="413">
        <v>1.813217E-3</v>
      </c>
      <c r="U24" s="413">
        <v>1.3912753999999999E-2</v>
      </c>
      <c r="V24" s="413">
        <v>1.9949887999999999E-2</v>
      </c>
      <c r="W24" s="413">
        <v>1.9410149999999999E-3</v>
      </c>
      <c r="X24" s="413">
        <v>2.9320259999999999E-3</v>
      </c>
      <c r="Y24" s="413">
        <v>4.3568460000000002E-3</v>
      </c>
      <c r="Z24" s="413">
        <v>3.2791041E-2</v>
      </c>
      <c r="AA24" s="413">
        <v>2.8954839E-2</v>
      </c>
      <c r="AB24" s="413">
        <v>8.2918449000000005E-2</v>
      </c>
      <c r="AC24" s="413">
        <v>5.6058009999999997E-3</v>
      </c>
      <c r="AD24" s="413">
        <v>2.5041709999999999E-3</v>
      </c>
      <c r="AE24" s="413">
        <v>1.906982E-3</v>
      </c>
      <c r="AF24" s="413">
        <v>1.8449510000000001E-3</v>
      </c>
      <c r="AG24" s="413">
        <v>1.3886745000000001E-2</v>
      </c>
      <c r="AH24" s="413">
        <v>2.073872E-3</v>
      </c>
      <c r="AI24" s="413">
        <v>2.9886099999999998E-4</v>
      </c>
      <c r="AJ24" s="413">
        <v>2.7703756999999999E-2</v>
      </c>
      <c r="AK24" s="413">
        <v>8.8356690000000009E-3</v>
      </c>
      <c r="AL24" s="413">
        <v>2.6811232000000001E-2</v>
      </c>
      <c r="AM24" s="413">
        <v>3.0665102E-2</v>
      </c>
      <c r="AN24" s="413">
        <v>3.0678089999999999E-3</v>
      </c>
      <c r="AO24" s="413">
        <v>1.162532E-2</v>
      </c>
      <c r="AP24" s="413">
        <v>1.788607E-3</v>
      </c>
      <c r="AQ24" s="413">
        <v>1.7261189999999999E-3</v>
      </c>
      <c r="AR24" s="413">
        <v>1.605963E-3</v>
      </c>
      <c r="AS24" s="413">
        <v>4.9509099000000001E-2</v>
      </c>
      <c r="AT24" s="413">
        <v>2.0788035E-2</v>
      </c>
      <c r="AU24" s="413">
        <v>2.6339689999999999E-3</v>
      </c>
      <c r="AV24" s="413">
        <v>2.3831500000000001E-3</v>
      </c>
      <c r="AW24" s="413">
        <v>2.4466396000000001E-2</v>
      </c>
      <c r="AX24" s="413">
        <v>0.1035606</v>
      </c>
      <c r="AY24" s="836">
        <v>0.100862351</v>
      </c>
      <c r="AZ24" s="836">
        <v>3.3500699000000002E-2</v>
      </c>
      <c r="BA24" s="836">
        <v>4.2489629999999997E-3</v>
      </c>
      <c r="BB24" s="836">
        <v>2.1624790000000001E-3</v>
      </c>
      <c r="BC24" s="836">
        <v>1.72612E-3</v>
      </c>
      <c r="BD24" s="836">
        <v>1.60596E-3</v>
      </c>
      <c r="BE24" s="401">
        <v>4.95091E-2</v>
      </c>
      <c r="BF24" s="401">
        <v>2.0788000000000001E-2</v>
      </c>
      <c r="BG24" s="401">
        <v>2.6339699999999998E-3</v>
      </c>
      <c r="BH24" s="401">
        <v>2.3831500000000001E-3</v>
      </c>
      <c r="BI24" s="401">
        <v>2.4466399999999999E-2</v>
      </c>
      <c r="BJ24" s="401">
        <v>0.1035606</v>
      </c>
      <c r="BK24" s="401">
        <v>0.1008624</v>
      </c>
      <c r="BL24" s="401">
        <v>3.3500700000000001E-2</v>
      </c>
      <c r="BM24" s="401">
        <v>4.2489600000000004E-3</v>
      </c>
      <c r="BN24" s="401">
        <v>2.16248E-3</v>
      </c>
      <c r="BO24" s="401">
        <v>1.72612E-3</v>
      </c>
      <c r="BP24" s="401">
        <v>1.60596E-3</v>
      </c>
      <c r="BQ24" s="401">
        <v>4.95091E-2</v>
      </c>
      <c r="BR24" s="401">
        <v>2.0788000000000001E-2</v>
      </c>
      <c r="BS24" s="401">
        <v>2.6339699999999998E-3</v>
      </c>
      <c r="BT24" s="401">
        <v>2.3831500000000001E-3</v>
      </c>
      <c r="BU24" s="401">
        <v>2.4466399999999999E-2</v>
      </c>
      <c r="BV24" s="401">
        <v>0.1035606</v>
      </c>
    </row>
    <row r="25" spans="1:74" ht="11.05" customHeight="1" x14ac:dyDescent="0.2">
      <c r="A25" s="176" t="s">
        <v>1087</v>
      </c>
      <c r="B25" s="391" t="s">
        <v>1060</v>
      </c>
      <c r="C25" s="413">
        <v>2.3273169999999999</v>
      </c>
      <c r="D25" s="413">
        <v>2.2517390000000002</v>
      </c>
      <c r="E25" s="413">
        <v>2.4931589999999999</v>
      </c>
      <c r="F25" s="413">
        <v>2.4123830000000002</v>
      </c>
      <c r="G25" s="413">
        <v>2.4901870000000002</v>
      </c>
      <c r="H25" s="413">
        <v>2.160364</v>
      </c>
      <c r="I25" s="413">
        <v>2.4736359999999999</v>
      </c>
      <c r="J25" s="413">
        <v>2.4537969999999998</v>
      </c>
      <c r="K25" s="413">
        <v>2.3843839999999998</v>
      </c>
      <c r="L25" s="413">
        <v>1.0638080000000001</v>
      </c>
      <c r="M25" s="413">
        <v>2.0740970000000001</v>
      </c>
      <c r="N25" s="413">
        <v>2.4877549999999999</v>
      </c>
      <c r="O25" s="413">
        <v>2.351677</v>
      </c>
      <c r="P25" s="413">
        <v>2.2473770000000002</v>
      </c>
      <c r="Q25" s="413">
        <v>2.483851</v>
      </c>
      <c r="R25" s="413">
        <v>1.7011769999999999</v>
      </c>
      <c r="S25" s="413">
        <v>1.573663</v>
      </c>
      <c r="T25" s="413">
        <v>2.2830180000000002</v>
      </c>
      <c r="U25" s="413">
        <v>2.4790740000000002</v>
      </c>
      <c r="V25" s="413">
        <v>2.4692310000000002</v>
      </c>
      <c r="W25" s="413">
        <v>2.391289</v>
      </c>
      <c r="X25" s="413">
        <v>2.4850319999999999</v>
      </c>
      <c r="Y25" s="413">
        <v>2.4198059999999999</v>
      </c>
      <c r="Z25" s="413">
        <v>2.5005000000000002</v>
      </c>
      <c r="AA25" s="413">
        <v>2.454634</v>
      </c>
      <c r="AB25" s="413">
        <v>2.1987679999999998</v>
      </c>
      <c r="AC25" s="413">
        <v>2.4810859999999999</v>
      </c>
      <c r="AD25" s="413">
        <v>0.999247</v>
      </c>
      <c r="AE25" s="413">
        <v>1.4977579999999999</v>
      </c>
      <c r="AF25" s="413">
        <v>0.924898</v>
      </c>
      <c r="AG25" s="413">
        <v>2.3311120000000001</v>
      </c>
      <c r="AH25" s="413">
        <v>2.3212760000000001</v>
      </c>
      <c r="AI25" s="413">
        <v>2.2086800000000002</v>
      </c>
      <c r="AJ25" s="413">
        <v>2.0885129999999998</v>
      </c>
      <c r="AK25" s="413">
        <v>1.5202180000000001</v>
      </c>
      <c r="AL25" s="413">
        <v>2.1780490000000001</v>
      </c>
      <c r="AM25" s="413">
        <v>2.1924380000000001</v>
      </c>
      <c r="AN25" s="413">
        <v>2.3353359999999999</v>
      </c>
      <c r="AO25" s="413">
        <v>2.4955579999999999</v>
      </c>
      <c r="AP25" s="413">
        <v>2.4170400000000001</v>
      </c>
      <c r="AQ25" s="413">
        <v>2.4621050000000002</v>
      </c>
      <c r="AR25" s="413">
        <v>2.407689</v>
      </c>
      <c r="AS25" s="413">
        <v>2.4765830000000002</v>
      </c>
      <c r="AT25" s="413">
        <v>2.4398930000000001</v>
      </c>
      <c r="AU25" s="413">
        <v>1.9673879999999999</v>
      </c>
      <c r="AV25" s="413">
        <v>1.088438</v>
      </c>
      <c r="AW25" s="413">
        <v>1.836929</v>
      </c>
      <c r="AX25" s="413">
        <v>2.4277700000000002</v>
      </c>
      <c r="AY25" s="836">
        <v>2.498367</v>
      </c>
      <c r="AZ25" s="836">
        <v>2.2483200000000001</v>
      </c>
      <c r="BA25" s="836">
        <v>2.4948709999999998</v>
      </c>
      <c r="BB25" s="836">
        <v>1.801188</v>
      </c>
      <c r="BC25" s="836">
        <v>1.93119</v>
      </c>
      <c r="BD25" s="836">
        <v>2.3910499999999999</v>
      </c>
      <c r="BE25" s="401">
        <v>2.4081000000000001</v>
      </c>
      <c r="BF25" s="401">
        <v>2.4081000000000001</v>
      </c>
      <c r="BG25" s="401">
        <v>2.3304200000000002</v>
      </c>
      <c r="BH25" s="401">
        <v>2.4081000000000001</v>
      </c>
      <c r="BI25" s="401">
        <v>2.3304200000000002</v>
      </c>
      <c r="BJ25" s="401">
        <v>2.4081000000000001</v>
      </c>
      <c r="BK25" s="401">
        <v>2.4081000000000001</v>
      </c>
      <c r="BL25" s="401">
        <v>2.1750600000000002</v>
      </c>
      <c r="BM25" s="401">
        <v>2.4081000000000001</v>
      </c>
      <c r="BN25" s="401">
        <v>0.97560999999999998</v>
      </c>
      <c r="BO25" s="401">
        <v>2.0255000000000001</v>
      </c>
      <c r="BP25" s="401">
        <v>2.3304200000000002</v>
      </c>
      <c r="BQ25" s="401">
        <v>2.4081000000000001</v>
      </c>
      <c r="BR25" s="401">
        <v>2.4081000000000001</v>
      </c>
      <c r="BS25" s="401">
        <v>2.3304200000000002</v>
      </c>
      <c r="BT25" s="401">
        <v>1.76661</v>
      </c>
      <c r="BU25" s="401">
        <v>1.9096</v>
      </c>
      <c r="BV25" s="401">
        <v>2.4081000000000001</v>
      </c>
    </row>
    <row r="26" spans="1:74" ht="11.05" customHeight="1" x14ac:dyDescent="0.2">
      <c r="A26" s="176" t="s">
        <v>1088</v>
      </c>
      <c r="B26" s="391" t="s">
        <v>1064</v>
      </c>
      <c r="C26" s="413">
        <v>0.61855426400000002</v>
      </c>
      <c r="D26" s="413">
        <v>0.39721144899999999</v>
      </c>
      <c r="E26" s="413">
        <v>0.61190738899999997</v>
      </c>
      <c r="F26" s="413">
        <v>0.75461627799999997</v>
      </c>
      <c r="G26" s="413">
        <v>0.57886209700000002</v>
      </c>
      <c r="H26" s="413">
        <v>0.25651305600000002</v>
      </c>
      <c r="I26" s="413">
        <v>0.51096708300000004</v>
      </c>
      <c r="J26" s="413">
        <v>0.35805573299999999</v>
      </c>
      <c r="K26" s="413">
        <v>0.41188328299999999</v>
      </c>
      <c r="L26" s="413">
        <v>0.44209013699999999</v>
      </c>
      <c r="M26" s="413">
        <v>0.62441825900000003</v>
      </c>
      <c r="N26" s="413">
        <v>0.61288063199999998</v>
      </c>
      <c r="O26" s="413">
        <v>0.50072918300000002</v>
      </c>
      <c r="P26" s="413">
        <v>0.61926938799999998</v>
      </c>
      <c r="Q26" s="413">
        <v>0.90835944999999996</v>
      </c>
      <c r="R26" s="413">
        <v>1.040137264</v>
      </c>
      <c r="S26" s="413">
        <v>0.75784167800000002</v>
      </c>
      <c r="T26" s="413">
        <v>0.35747368800000001</v>
      </c>
      <c r="U26" s="413">
        <v>0.20358311800000001</v>
      </c>
      <c r="V26" s="413">
        <v>0.178426736</v>
      </c>
      <c r="W26" s="413">
        <v>0.33314761199999998</v>
      </c>
      <c r="X26" s="413">
        <v>0.43662063600000001</v>
      </c>
      <c r="Y26" s="413">
        <v>0.48507423700000002</v>
      </c>
      <c r="Z26" s="413">
        <v>0.70199537000000001</v>
      </c>
      <c r="AA26" s="413">
        <v>0.89396942000000001</v>
      </c>
      <c r="AB26" s="413">
        <v>0.67737340999999995</v>
      </c>
      <c r="AC26" s="413">
        <v>0.70040243000000002</v>
      </c>
      <c r="AD26" s="413">
        <v>0.83645356999999998</v>
      </c>
      <c r="AE26" s="413">
        <v>0.66906761999999997</v>
      </c>
      <c r="AF26" s="413">
        <v>0.56193472</v>
      </c>
      <c r="AG26" s="413">
        <v>0.85382696000000002</v>
      </c>
      <c r="AH26" s="413">
        <v>0.71515010999999995</v>
      </c>
      <c r="AI26" s="413">
        <v>0.58289924999999998</v>
      </c>
      <c r="AJ26" s="413">
        <v>0.63139234</v>
      </c>
      <c r="AK26" s="413">
        <v>0.61253972999999995</v>
      </c>
      <c r="AL26" s="413">
        <v>0.77504640000000002</v>
      </c>
      <c r="AM26" s="413">
        <v>0.87287677799999996</v>
      </c>
      <c r="AN26" s="413">
        <v>0.79646842699999998</v>
      </c>
      <c r="AO26" s="413">
        <v>0.86214694599999997</v>
      </c>
      <c r="AP26" s="413">
        <v>0.71060030799999996</v>
      </c>
      <c r="AQ26" s="413">
        <v>0.76514784199999997</v>
      </c>
      <c r="AR26" s="413">
        <v>0.62397770100000005</v>
      </c>
      <c r="AS26" s="413">
        <v>0.63690736999999997</v>
      </c>
      <c r="AT26" s="413">
        <v>0.69714185699999998</v>
      </c>
      <c r="AU26" s="413">
        <v>0.61474929099999998</v>
      </c>
      <c r="AV26" s="413">
        <v>0.636993641</v>
      </c>
      <c r="AW26" s="413">
        <v>0.623895219</v>
      </c>
      <c r="AX26" s="413">
        <v>0.70344325299999999</v>
      </c>
      <c r="AY26" s="836">
        <v>0.68261842699999997</v>
      </c>
      <c r="AZ26" s="836">
        <v>0.63863805200000001</v>
      </c>
      <c r="BA26" s="836">
        <v>0.75553294000000004</v>
      </c>
      <c r="BB26" s="836">
        <v>0.66353805799999999</v>
      </c>
      <c r="BC26" s="836">
        <v>0.67259199999999997</v>
      </c>
      <c r="BD26" s="836">
        <v>0.49860199999999999</v>
      </c>
      <c r="BE26" s="401">
        <v>0.45555069999999998</v>
      </c>
      <c r="BF26" s="401">
        <v>0.3650562</v>
      </c>
      <c r="BG26" s="401">
        <v>0.35281079999999998</v>
      </c>
      <c r="BH26" s="401">
        <v>0.49567329999999998</v>
      </c>
      <c r="BI26" s="401">
        <v>0.56875949999999997</v>
      </c>
      <c r="BJ26" s="401">
        <v>0.68528909999999998</v>
      </c>
      <c r="BK26" s="401">
        <v>0.68779210000000002</v>
      </c>
      <c r="BL26" s="401">
        <v>0.59841279999999997</v>
      </c>
      <c r="BM26" s="401">
        <v>0.73788860000000001</v>
      </c>
      <c r="BN26" s="401">
        <v>0.8699981</v>
      </c>
      <c r="BO26" s="401">
        <v>0.78370309999999999</v>
      </c>
      <c r="BP26" s="401">
        <v>0.55460330000000002</v>
      </c>
      <c r="BQ26" s="401">
        <v>0.48568899999999998</v>
      </c>
      <c r="BR26" s="401">
        <v>0.3807526</v>
      </c>
      <c r="BS26" s="401">
        <v>0.36072199999999999</v>
      </c>
      <c r="BT26" s="401">
        <v>0.49993090000000001</v>
      </c>
      <c r="BU26" s="401">
        <v>0.57090529999999995</v>
      </c>
      <c r="BV26" s="401">
        <v>0.68911599999999995</v>
      </c>
    </row>
    <row r="27" spans="1:74" ht="11.05" customHeight="1" x14ac:dyDescent="0.2">
      <c r="A27" s="176" t="s">
        <v>1089</v>
      </c>
      <c r="B27" s="391" t="s">
        <v>1090</v>
      </c>
      <c r="C27" s="413">
        <v>0.88476125900000002</v>
      </c>
      <c r="D27" s="413">
        <v>0.768994921</v>
      </c>
      <c r="E27" s="413">
        <v>1.1756789050000001</v>
      </c>
      <c r="F27" s="413">
        <v>0.91605813400000002</v>
      </c>
      <c r="G27" s="413">
        <v>0.91735251500000003</v>
      </c>
      <c r="H27" s="413">
        <v>0.97340448700000004</v>
      </c>
      <c r="I27" s="413">
        <v>0.83012341000000001</v>
      </c>
      <c r="J27" s="413">
        <v>0.78809179500000004</v>
      </c>
      <c r="K27" s="413">
        <v>0.86305953899999999</v>
      </c>
      <c r="L27" s="413">
        <v>0.79536567000000002</v>
      </c>
      <c r="M27" s="413">
        <v>0.91185725299999998</v>
      </c>
      <c r="N27" s="413">
        <v>0.89821061700000004</v>
      </c>
      <c r="O27" s="413">
        <v>0.97584689999999996</v>
      </c>
      <c r="P27" s="413">
        <v>0.89363110499999998</v>
      </c>
      <c r="Q27" s="413">
        <v>1.0647364319999999</v>
      </c>
      <c r="R27" s="413">
        <v>1.007452647</v>
      </c>
      <c r="S27" s="413">
        <v>0.90728945500000002</v>
      </c>
      <c r="T27" s="413">
        <v>0.92164512499999995</v>
      </c>
      <c r="U27" s="413">
        <v>1.007180465</v>
      </c>
      <c r="V27" s="413">
        <v>0.83025921300000005</v>
      </c>
      <c r="W27" s="413">
        <v>0.81533298600000004</v>
      </c>
      <c r="X27" s="413">
        <v>0.74466577599999995</v>
      </c>
      <c r="Y27" s="413">
        <v>0.89832544299999995</v>
      </c>
      <c r="Z27" s="413">
        <v>0.87641433300000005</v>
      </c>
      <c r="AA27" s="413">
        <v>0.74175756599999998</v>
      </c>
      <c r="AB27" s="413">
        <v>0.79948162700000003</v>
      </c>
      <c r="AC27" s="413">
        <v>1.0261138059999999</v>
      </c>
      <c r="AD27" s="413">
        <v>0.95182960699999997</v>
      </c>
      <c r="AE27" s="413">
        <v>1.1206978190000001</v>
      </c>
      <c r="AF27" s="413">
        <v>0.82545815099999997</v>
      </c>
      <c r="AG27" s="413">
        <v>0.88009596899999998</v>
      </c>
      <c r="AH27" s="413">
        <v>0.90759541600000004</v>
      </c>
      <c r="AI27" s="413">
        <v>0.74024109999999999</v>
      </c>
      <c r="AJ27" s="413">
        <v>0.75086356499999996</v>
      </c>
      <c r="AK27" s="413">
        <v>0.89869269699999998</v>
      </c>
      <c r="AL27" s="413">
        <v>0.778051453</v>
      </c>
      <c r="AM27" s="413">
        <v>0.89595101499999996</v>
      </c>
      <c r="AN27" s="413">
        <v>0.96988995099999997</v>
      </c>
      <c r="AO27" s="413">
        <v>1.1054711079999999</v>
      </c>
      <c r="AP27" s="413">
        <v>1.105611535</v>
      </c>
      <c r="AQ27" s="413">
        <v>1.0531269000000001</v>
      </c>
      <c r="AR27" s="413">
        <v>1.1049202659999999</v>
      </c>
      <c r="AS27" s="413">
        <v>1.0232157</v>
      </c>
      <c r="AT27" s="413">
        <v>1.03110389</v>
      </c>
      <c r="AU27" s="413">
        <v>0.96376553499999995</v>
      </c>
      <c r="AV27" s="413">
        <v>1.040090146</v>
      </c>
      <c r="AW27" s="413">
        <v>1.015256833</v>
      </c>
      <c r="AX27" s="413">
        <v>0.93456206799999997</v>
      </c>
      <c r="AY27" s="836">
        <v>1.1011625030000001</v>
      </c>
      <c r="AZ27" s="836">
        <v>0.98777523599999995</v>
      </c>
      <c r="BA27" s="836">
        <v>1.2133670919999999</v>
      </c>
      <c r="BB27" s="836">
        <v>1.1473208669999999</v>
      </c>
      <c r="BC27" s="836">
        <v>1.162647</v>
      </c>
      <c r="BD27" s="836">
        <v>1.2659480000000001</v>
      </c>
      <c r="BE27" s="401">
        <v>1.1689350000000001</v>
      </c>
      <c r="BF27" s="401">
        <v>1.116711</v>
      </c>
      <c r="BG27" s="401">
        <v>0.97715280000000004</v>
      </c>
      <c r="BH27" s="401">
        <v>1.078975</v>
      </c>
      <c r="BI27" s="401">
        <v>1.1351929999999999</v>
      </c>
      <c r="BJ27" s="401">
        <v>1.21238</v>
      </c>
      <c r="BK27" s="401">
        <v>1.3172520000000001</v>
      </c>
      <c r="BL27" s="401">
        <v>1.168002</v>
      </c>
      <c r="BM27" s="401">
        <v>1.2756339999999999</v>
      </c>
      <c r="BN27" s="401">
        <v>1.2951269999999999</v>
      </c>
      <c r="BO27" s="401">
        <v>1.236969</v>
      </c>
      <c r="BP27" s="401">
        <v>1.2581180000000001</v>
      </c>
      <c r="BQ27" s="401">
        <v>1.3872040000000001</v>
      </c>
      <c r="BR27" s="401">
        <v>1.297051</v>
      </c>
      <c r="BS27" s="401">
        <v>1.1559090000000001</v>
      </c>
      <c r="BT27" s="401">
        <v>1.34545</v>
      </c>
      <c r="BU27" s="401">
        <v>1.3016460000000001</v>
      </c>
      <c r="BV27" s="401">
        <v>1.4991939999999999</v>
      </c>
    </row>
    <row r="28" spans="1:74" ht="11.05" customHeight="1" x14ac:dyDescent="0.2">
      <c r="A28" s="176" t="s">
        <v>1091</v>
      </c>
      <c r="B28" s="423" t="s">
        <v>1092</v>
      </c>
      <c r="C28" s="413">
        <v>0.13571301899999999</v>
      </c>
      <c r="D28" s="413">
        <v>0.178951211</v>
      </c>
      <c r="E28" s="413">
        <v>9.5957549000000003E-2</v>
      </c>
      <c r="F28" s="413">
        <v>8.8774617E-2</v>
      </c>
      <c r="G28" s="413">
        <v>0.11244568000000001</v>
      </c>
      <c r="H28" s="413">
        <v>0.12696512500000001</v>
      </c>
      <c r="I28" s="413">
        <v>0.103632434</v>
      </c>
      <c r="J28" s="413">
        <v>0.113647638</v>
      </c>
      <c r="K28" s="413">
        <v>0.10314685899999999</v>
      </c>
      <c r="L28" s="413">
        <v>0.10405201</v>
      </c>
      <c r="M28" s="413">
        <v>0.11908450700000001</v>
      </c>
      <c r="N28" s="413">
        <v>0.159166265</v>
      </c>
      <c r="O28" s="413">
        <v>1.1027061760000001</v>
      </c>
      <c r="P28" s="413">
        <v>0.22231395900000001</v>
      </c>
      <c r="Q28" s="413">
        <v>7.9907396000000006E-2</v>
      </c>
      <c r="R28" s="413">
        <v>5.7083012000000002E-2</v>
      </c>
      <c r="S28" s="413">
        <v>7.2012775000000001E-2</v>
      </c>
      <c r="T28" s="413">
        <v>6.8671864999999999E-2</v>
      </c>
      <c r="U28" s="413">
        <v>0.101588446</v>
      </c>
      <c r="V28" s="413">
        <v>6.1669123999999999E-2</v>
      </c>
      <c r="W28" s="413">
        <v>5.8995211999999998E-2</v>
      </c>
      <c r="X28" s="413">
        <v>5.5040553999999998E-2</v>
      </c>
      <c r="Y28" s="413">
        <v>4.7921495000000001E-2</v>
      </c>
      <c r="Z28" s="413">
        <v>0.52787595799999998</v>
      </c>
      <c r="AA28" s="413">
        <v>5.4365551999999998E-2</v>
      </c>
      <c r="AB28" s="413">
        <v>0.27887861400000002</v>
      </c>
      <c r="AC28" s="413">
        <v>3.6892326000000003E-2</v>
      </c>
      <c r="AD28" s="413">
        <v>6.0108445000000003E-2</v>
      </c>
      <c r="AE28" s="413">
        <v>7.8106068000000001E-2</v>
      </c>
      <c r="AF28" s="413">
        <v>5.2199062999999997E-2</v>
      </c>
      <c r="AG28" s="413">
        <v>8.7879245999999994E-2</v>
      </c>
      <c r="AH28" s="413">
        <v>5.2591513999999999E-2</v>
      </c>
      <c r="AI28" s="413">
        <v>7.1891572000000001E-2</v>
      </c>
      <c r="AJ28" s="413">
        <v>7.1928598999999996E-2</v>
      </c>
      <c r="AK28" s="413">
        <v>9.0773697E-2</v>
      </c>
      <c r="AL28" s="413">
        <v>7.2166135000000006E-2</v>
      </c>
      <c r="AM28" s="413">
        <v>0.14998408699999999</v>
      </c>
      <c r="AN28" s="413">
        <v>5.8217955000000002E-2</v>
      </c>
      <c r="AO28" s="413">
        <v>4.4674698999999998E-2</v>
      </c>
      <c r="AP28" s="413">
        <v>6.5124691999999998E-2</v>
      </c>
      <c r="AQ28" s="413">
        <v>5.7200173E-2</v>
      </c>
      <c r="AR28" s="413">
        <v>8.7549977000000001E-2</v>
      </c>
      <c r="AS28" s="413">
        <v>8.3889722999999999E-2</v>
      </c>
      <c r="AT28" s="413">
        <v>6.3574644999999999E-2</v>
      </c>
      <c r="AU28" s="413">
        <v>6.1423301E-2</v>
      </c>
      <c r="AV28" s="413">
        <v>5.8589512000000003E-2</v>
      </c>
      <c r="AW28" s="413">
        <v>4.9968441000000002E-2</v>
      </c>
      <c r="AX28" s="413">
        <v>0.220839919</v>
      </c>
      <c r="AY28" s="836">
        <v>0.47797700199999998</v>
      </c>
      <c r="AZ28" s="836">
        <v>0.13013058199999999</v>
      </c>
      <c r="BA28" s="836">
        <v>6.6233360000000005E-2</v>
      </c>
      <c r="BB28" s="836">
        <v>7.2576681000000004E-2</v>
      </c>
      <c r="BC28" s="836">
        <v>5.1532700000000001E-2</v>
      </c>
      <c r="BD28" s="836">
        <v>7.7021400000000004E-2</v>
      </c>
      <c r="BE28" s="401">
        <v>7.4374599999999999E-2</v>
      </c>
      <c r="BF28" s="401">
        <v>4.9265200000000002E-2</v>
      </c>
      <c r="BG28" s="401">
        <v>8.4929400000000002E-2</v>
      </c>
      <c r="BH28" s="401">
        <v>4.8677600000000001E-2</v>
      </c>
      <c r="BI28" s="401">
        <v>4.74416E-2</v>
      </c>
      <c r="BJ28" s="401">
        <v>0.3165231</v>
      </c>
      <c r="BK28" s="401">
        <v>0.22730819999999999</v>
      </c>
      <c r="BL28" s="401">
        <v>0.14503460000000001</v>
      </c>
      <c r="BM28" s="401">
        <v>5.8729900000000002E-2</v>
      </c>
      <c r="BN28" s="401">
        <v>6.8909100000000001E-2</v>
      </c>
      <c r="BO28" s="401">
        <v>5.89043E-2</v>
      </c>
      <c r="BP28" s="401">
        <v>7.7114500000000002E-2</v>
      </c>
      <c r="BQ28" s="401">
        <v>6.9753700000000002E-2</v>
      </c>
      <c r="BR28" s="401">
        <v>4.0875599999999998E-2</v>
      </c>
      <c r="BS28" s="401">
        <v>8.9453099999999994E-2</v>
      </c>
      <c r="BT28" s="401">
        <v>4.7586900000000001E-2</v>
      </c>
      <c r="BU28" s="401">
        <v>4.5862100000000003E-2</v>
      </c>
      <c r="BV28" s="401">
        <v>0.2027851</v>
      </c>
    </row>
    <row r="29" spans="1:74" ht="11.05" customHeight="1" x14ac:dyDescent="0.2">
      <c r="A29" s="176" t="s">
        <v>1093</v>
      </c>
      <c r="B29" s="421" t="s">
        <v>1094</v>
      </c>
      <c r="C29" s="413">
        <v>10.67671</v>
      </c>
      <c r="D29" s="413">
        <v>9.7437380000000005</v>
      </c>
      <c r="E29" s="413">
        <v>9.5002545000000005</v>
      </c>
      <c r="F29" s="413">
        <v>8.3468099999999996</v>
      </c>
      <c r="G29" s="413">
        <v>8.6536329999999992</v>
      </c>
      <c r="H29" s="413">
        <v>10.718552000000001</v>
      </c>
      <c r="I29" s="413">
        <v>11.022432</v>
      </c>
      <c r="J29" s="413">
        <v>12.095171000000001</v>
      </c>
      <c r="K29" s="413">
        <v>9.6442940000000004</v>
      </c>
      <c r="L29" s="413">
        <v>8.8786090000000009</v>
      </c>
      <c r="M29" s="413">
        <v>9.1386524999999992</v>
      </c>
      <c r="N29" s="413">
        <v>10.293087</v>
      </c>
      <c r="O29" s="413">
        <v>11.299628</v>
      </c>
      <c r="P29" s="413">
        <v>9.6485289999999999</v>
      </c>
      <c r="Q29" s="413">
        <v>9.6124460000000003</v>
      </c>
      <c r="R29" s="413">
        <v>8.3066110000000002</v>
      </c>
      <c r="S29" s="413">
        <v>8.9601790000000001</v>
      </c>
      <c r="T29" s="413">
        <v>9.5019259999999992</v>
      </c>
      <c r="U29" s="413">
        <v>12.135505999999999</v>
      </c>
      <c r="V29" s="413">
        <v>12.238972</v>
      </c>
      <c r="W29" s="413">
        <v>9.1390849999999997</v>
      </c>
      <c r="X29" s="413">
        <v>8.6590919999999993</v>
      </c>
      <c r="Y29" s="413">
        <v>8.983136</v>
      </c>
      <c r="Z29" s="413">
        <v>10.402118</v>
      </c>
      <c r="AA29" s="413">
        <v>10.232981000000001</v>
      </c>
      <c r="AB29" s="413">
        <v>9.3235729999999997</v>
      </c>
      <c r="AC29" s="413">
        <v>9.4446864999999995</v>
      </c>
      <c r="AD29" s="413">
        <v>8.1304850000000002</v>
      </c>
      <c r="AE29" s="413">
        <v>8.2165090000000003</v>
      </c>
      <c r="AF29" s="413">
        <v>9.2209900000000005</v>
      </c>
      <c r="AG29" s="413">
        <v>12.031221</v>
      </c>
      <c r="AH29" s="413">
        <v>10.530988000000001</v>
      </c>
      <c r="AI29" s="413">
        <v>9.6730160000000005</v>
      </c>
      <c r="AJ29" s="413">
        <v>8.7112350000000003</v>
      </c>
      <c r="AK29" s="413">
        <v>9.1774944999999999</v>
      </c>
      <c r="AL29" s="413">
        <v>10.021229999999999</v>
      </c>
      <c r="AM29" s="413">
        <v>10.88109</v>
      </c>
      <c r="AN29" s="413">
        <v>9.4984599999999997</v>
      </c>
      <c r="AO29" s="413">
        <v>9.2684189999999997</v>
      </c>
      <c r="AP29" s="413">
        <v>8.2959340000000008</v>
      </c>
      <c r="AQ29" s="413">
        <v>8.6333260000000003</v>
      </c>
      <c r="AR29" s="413">
        <v>10.116960000000001</v>
      </c>
      <c r="AS29" s="413">
        <v>12.306559999999999</v>
      </c>
      <c r="AT29" s="413">
        <v>10.873525000000001</v>
      </c>
      <c r="AU29" s="413">
        <v>8.8129390000000001</v>
      </c>
      <c r="AV29" s="413">
        <v>8.5663119999999999</v>
      </c>
      <c r="AW29" s="413">
        <v>8.8414839999999995</v>
      </c>
      <c r="AX29" s="413">
        <v>10.713865</v>
      </c>
      <c r="AY29" s="836">
        <v>11.389412999999999</v>
      </c>
      <c r="AZ29" s="836">
        <v>9.9484639999999995</v>
      </c>
      <c r="BA29" s="836">
        <v>9.3075170000000007</v>
      </c>
      <c r="BB29" s="836">
        <v>8.252319</v>
      </c>
      <c r="BC29" s="836">
        <v>8.3857060000000008</v>
      </c>
      <c r="BD29" s="836">
        <v>10.29271</v>
      </c>
      <c r="BE29" s="401">
        <v>11.632770000000001</v>
      </c>
      <c r="BF29" s="401">
        <v>11.41268</v>
      </c>
      <c r="BG29" s="401">
        <v>9.2750710000000005</v>
      </c>
      <c r="BH29" s="401">
        <v>8.8981949999999994</v>
      </c>
      <c r="BI29" s="401">
        <v>9.0130879999999998</v>
      </c>
      <c r="BJ29" s="401">
        <v>10.27575</v>
      </c>
      <c r="BK29" s="401">
        <v>10.99784</v>
      </c>
      <c r="BL29" s="401">
        <v>9.4375730000000004</v>
      </c>
      <c r="BM29" s="401">
        <v>9.6289549999999995</v>
      </c>
      <c r="BN29" s="401">
        <v>8.6574589999999993</v>
      </c>
      <c r="BO29" s="401">
        <v>8.8172449999999998</v>
      </c>
      <c r="BP29" s="401">
        <v>9.9989039999999996</v>
      </c>
      <c r="BQ29" s="401">
        <v>12.12121</v>
      </c>
      <c r="BR29" s="401">
        <v>11.803660000000001</v>
      </c>
      <c r="BS29" s="401">
        <v>9.5586169999999999</v>
      </c>
      <c r="BT29" s="401">
        <v>9.1889800000000008</v>
      </c>
      <c r="BU29" s="401">
        <v>9.2898110000000003</v>
      </c>
      <c r="BV29" s="401">
        <v>10.525550000000001</v>
      </c>
    </row>
    <row r="30" spans="1:74" ht="11.05" customHeight="1" x14ac:dyDescent="0.2">
      <c r="A30" s="171"/>
      <c r="B30" s="47" t="s">
        <v>1095</v>
      </c>
      <c r="C30" s="414"/>
      <c r="D30" s="414"/>
      <c r="E30" s="414"/>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14"/>
      <c r="AK30" s="414"/>
      <c r="AL30" s="414"/>
      <c r="AM30" s="414"/>
      <c r="AN30" s="414"/>
      <c r="AO30" s="414"/>
      <c r="AP30" s="414"/>
      <c r="AQ30" s="414"/>
      <c r="AR30" s="414"/>
      <c r="AS30" s="414"/>
      <c r="AT30" s="414"/>
      <c r="AU30" s="414"/>
      <c r="AV30" s="414"/>
      <c r="AW30" s="414"/>
      <c r="AX30" s="414"/>
      <c r="AY30" s="868"/>
      <c r="AZ30" s="868"/>
      <c r="BA30" s="868"/>
      <c r="BB30" s="868"/>
      <c r="BC30" s="868"/>
      <c r="BD30" s="868"/>
      <c r="BE30" s="419"/>
      <c r="BF30" s="419"/>
      <c r="BG30" s="419"/>
      <c r="BH30" s="419"/>
      <c r="BI30" s="419"/>
      <c r="BJ30" s="419"/>
      <c r="BK30" s="419"/>
      <c r="BL30" s="419"/>
      <c r="BM30" s="419"/>
      <c r="BN30" s="419"/>
      <c r="BO30" s="419"/>
      <c r="BP30" s="419"/>
      <c r="BQ30" s="419"/>
      <c r="BR30" s="419"/>
      <c r="BS30" s="419"/>
      <c r="BT30" s="419"/>
      <c r="BU30" s="419"/>
      <c r="BV30" s="419"/>
    </row>
    <row r="31" spans="1:74" s="236" customFormat="1" ht="11.05" customHeight="1" x14ac:dyDescent="0.2">
      <c r="A31" s="420" t="s">
        <v>1096</v>
      </c>
      <c r="B31" s="394" t="s">
        <v>1056</v>
      </c>
      <c r="C31" s="252">
        <v>11.301651915000001</v>
      </c>
      <c r="D31" s="252">
        <v>9.886395448</v>
      </c>
      <c r="E31" s="252">
        <v>10.400522186</v>
      </c>
      <c r="F31" s="252">
        <v>9.1767859789999999</v>
      </c>
      <c r="G31" s="252">
        <v>9.7351104310000007</v>
      </c>
      <c r="H31" s="252">
        <v>11.675998831999999</v>
      </c>
      <c r="I31" s="252">
        <v>12.240731801000001</v>
      </c>
      <c r="J31" s="252">
        <v>12.981750819</v>
      </c>
      <c r="K31" s="252">
        <v>10.415390479999999</v>
      </c>
      <c r="L31" s="252">
        <v>10.090166479000001</v>
      </c>
      <c r="M31" s="252">
        <v>10.343316003</v>
      </c>
      <c r="N31" s="252">
        <v>10.802977083</v>
      </c>
      <c r="O31" s="252">
        <v>11.471596527999999</v>
      </c>
      <c r="P31" s="252">
        <v>9.7971022740000002</v>
      </c>
      <c r="Q31" s="252">
        <v>9.4900946410000007</v>
      </c>
      <c r="R31" s="252">
        <v>9.6430764090000007</v>
      </c>
      <c r="S31" s="252">
        <v>10.703377851999999</v>
      </c>
      <c r="T31" s="252">
        <v>10.927987337999999</v>
      </c>
      <c r="U31" s="252">
        <v>13.360115044</v>
      </c>
      <c r="V31" s="252">
        <v>12.992623326</v>
      </c>
      <c r="W31" s="252">
        <v>9.5407692470000001</v>
      </c>
      <c r="X31" s="252">
        <v>9.5246497380000008</v>
      </c>
      <c r="Y31" s="252">
        <v>9.9995475989999996</v>
      </c>
      <c r="Z31" s="252">
        <v>10.880164683</v>
      </c>
      <c r="AA31" s="252">
        <v>10.403652267</v>
      </c>
      <c r="AB31" s="252">
        <v>9.8345108339999996</v>
      </c>
      <c r="AC31" s="252">
        <v>9.7163445599999996</v>
      </c>
      <c r="AD31" s="252">
        <v>8.7150121970000001</v>
      </c>
      <c r="AE31" s="252">
        <v>9.7482914330000003</v>
      </c>
      <c r="AF31" s="252">
        <v>10.560456816</v>
      </c>
      <c r="AG31" s="252">
        <v>13.633278648999999</v>
      </c>
      <c r="AH31" s="252">
        <v>11.992647440000001</v>
      </c>
      <c r="AI31" s="252">
        <v>10.650701296999999</v>
      </c>
      <c r="AJ31" s="252">
        <v>9.9453007580000001</v>
      </c>
      <c r="AK31" s="252">
        <v>10.80506265</v>
      </c>
      <c r="AL31" s="252">
        <v>11.318117717</v>
      </c>
      <c r="AM31" s="252">
        <v>11.598033139</v>
      </c>
      <c r="AN31" s="252">
        <v>10.716359052</v>
      </c>
      <c r="AO31" s="252">
        <v>10.364458089999999</v>
      </c>
      <c r="AP31" s="252">
        <v>9.9141469030000007</v>
      </c>
      <c r="AQ31" s="252">
        <v>10.652479792999999</v>
      </c>
      <c r="AR31" s="252">
        <v>11.825404298</v>
      </c>
      <c r="AS31" s="252">
        <v>13.740211046000001</v>
      </c>
      <c r="AT31" s="252">
        <v>12.540808494</v>
      </c>
      <c r="AU31" s="252">
        <v>10.466614944</v>
      </c>
      <c r="AV31" s="252">
        <v>10.338580751</v>
      </c>
      <c r="AW31" s="252">
        <v>10.60144723</v>
      </c>
      <c r="AX31" s="252">
        <v>11.68100797</v>
      </c>
      <c r="AY31" s="861">
        <v>12.132827679</v>
      </c>
      <c r="AZ31" s="861">
        <v>10.613971277999999</v>
      </c>
      <c r="BA31" s="861">
        <v>10.547159336</v>
      </c>
      <c r="BB31" s="861">
        <v>9.9840493129999999</v>
      </c>
      <c r="BC31" s="861">
        <v>10.3156</v>
      </c>
      <c r="BD31" s="861">
        <v>12.083399999999999</v>
      </c>
      <c r="BE31" s="407">
        <v>13.3116</v>
      </c>
      <c r="BF31" s="407">
        <v>12.91503</v>
      </c>
      <c r="BG31" s="407">
        <v>10.724130000000001</v>
      </c>
      <c r="BH31" s="407">
        <v>10.32136</v>
      </c>
      <c r="BI31" s="407">
        <v>10.13668</v>
      </c>
      <c r="BJ31" s="407">
        <v>10.99643</v>
      </c>
      <c r="BK31" s="407">
        <v>11.400690000000001</v>
      </c>
      <c r="BL31" s="407">
        <v>9.9027469999999997</v>
      </c>
      <c r="BM31" s="407">
        <v>9.9806749999999997</v>
      </c>
      <c r="BN31" s="407">
        <v>9.4167389999999997</v>
      </c>
      <c r="BO31" s="407">
        <v>10.08</v>
      </c>
      <c r="BP31" s="407">
        <v>11.463710000000001</v>
      </c>
      <c r="BQ31" s="407">
        <v>13.74202</v>
      </c>
      <c r="BR31" s="407">
        <v>13.237550000000001</v>
      </c>
      <c r="BS31" s="407">
        <v>10.76742</v>
      </c>
      <c r="BT31" s="407">
        <v>10.54857</v>
      </c>
      <c r="BU31" s="407">
        <v>10.434380000000001</v>
      </c>
      <c r="BV31" s="407">
        <v>11.259169999999999</v>
      </c>
    </row>
    <row r="32" spans="1:74" ht="11.05" customHeight="1" x14ac:dyDescent="0.2">
      <c r="A32" s="176" t="s">
        <v>1097</v>
      </c>
      <c r="B32" s="423" t="s">
        <v>923</v>
      </c>
      <c r="C32" s="413">
        <v>4.8306660199999998</v>
      </c>
      <c r="D32" s="413">
        <v>4.2300590290000004</v>
      </c>
      <c r="E32" s="413">
        <v>4.0542196029999999</v>
      </c>
      <c r="F32" s="413">
        <v>3.4315900780000002</v>
      </c>
      <c r="G32" s="413">
        <v>4.3321623770000004</v>
      </c>
      <c r="H32" s="413">
        <v>6.2713546859999996</v>
      </c>
      <c r="I32" s="413">
        <v>6.8321734239999996</v>
      </c>
      <c r="J32" s="413">
        <v>7.4751218570000004</v>
      </c>
      <c r="K32" s="413">
        <v>5.0664499149999997</v>
      </c>
      <c r="L32" s="413">
        <v>5.0379280570000002</v>
      </c>
      <c r="M32" s="413">
        <v>4.85678915</v>
      </c>
      <c r="N32" s="413">
        <v>4.9504481910000004</v>
      </c>
      <c r="O32" s="413">
        <v>5.078028786</v>
      </c>
      <c r="P32" s="413">
        <v>4.7311718989999996</v>
      </c>
      <c r="Q32" s="413">
        <v>4.4750605830000003</v>
      </c>
      <c r="R32" s="413">
        <v>4.5520362519999997</v>
      </c>
      <c r="S32" s="413">
        <v>5.4151973189999998</v>
      </c>
      <c r="T32" s="413">
        <v>5.678253572</v>
      </c>
      <c r="U32" s="413">
        <v>7.992725321</v>
      </c>
      <c r="V32" s="413">
        <v>7.894759605</v>
      </c>
      <c r="W32" s="413">
        <v>5.2105133480000001</v>
      </c>
      <c r="X32" s="413">
        <v>4.6602065049999997</v>
      </c>
      <c r="Y32" s="413">
        <v>4.7720984680000003</v>
      </c>
      <c r="Z32" s="413">
        <v>4.8532388400000004</v>
      </c>
      <c r="AA32" s="413">
        <v>4.8258835070000003</v>
      </c>
      <c r="AB32" s="413">
        <v>4.4734147279999998</v>
      </c>
      <c r="AC32" s="413">
        <v>4.3568612839999998</v>
      </c>
      <c r="AD32" s="413">
        <v>3.8431112330000001</v>
      </c>
      <c r="AE32" s="413">
        <v>4.1805665630000002</v>
      </c>
      <c r="AF32" s="413">
        <v>5.5954350939999999</v>
      </c>
      <c r="AG32" s="413">
        <v>8.2940027769999993</v>
      </c>
      <c r="AH32" s="413">
        <v>6.5292172690000001</v>
      </c>
      <c r="AI32" s="413">
        <v>5.8847228170000001</v>
      </c>
      <c r="AJ32" s="413">
        <v>4.5698662890000001</v>
      </c>
      <c r="AK32" s="413">
        <v>5.3053251399999999</v>
      </c>
      <c r="AL32" s="413">
        <v>5.597173636</v>
      </c>
      <c r="AM32" s="413">
        <v>5.7036634519999998</v>
      </c>
      <c r="AN32" s="413">
        <v>5.1621850399999998</v>
      </c>
      <c r="AO32" s="413">
        <v>5.074896195</v>
      </c>
      <c r="AP32" s="413">
        <v>4.2344140399999999</v>
      </c>
      <c r="AQ32" s="413">
        <v>4.9597558920000004</v>
      </c>
      <c r="AR32" s="413">
        <v>6.2838467250000001</v>
      </c>
      <c r="AS32" s="413">
        <v>8.2184281529999996</v>
      </c>
      <c r="AT32" s="413">
        <v>7.2753791190000001</v>
      </c>
      <c r="AU32" s="413">
        <v>5.83785475</v>
      </c>
      <c r="AV32" s="413">
        <v>5.0854611920000004</v>
      </c>
      <c r="AW32" s="413">
        <v>5.0825652029999997</v>
      </c>
      <c r="AX32" s="413">
        <v>5.930525405</v>
      </c>
      <c r="AY32" s="836">
        <v>5.8210946039999998</v>
      </c>
      <c r="AZ32" s="836">
        <v>5.388590185</v>
      </c>
      <c r="BA32" s="836">
        <v>4.6499327480000003</v>
      </c>
      <c r="BB32" s="836">
        <v>4.3629829420000004</v>
      </c>
      <c r="BC32" s="836">
        <v>4.6197229999999996</v>
      </c>
      <c r="BD32" s="836">
        <v>6.4534479999999999</v>
      </c>
      <c r="BE32" s="401">
        <v>7.6324509999999997</v>
      </c>
      <c r="BF32" s="401">
        <v>7.3495799999999996</v>
      </c>
      <c r="BG32" s="401">
        <v>5.4873979999999998</v>
      </c>
      <c r="BH32" s="401">
        <v>4.7421920000000002</v>
      </c>
      <c r="BI32" s="401">
        <v>4.5775009999999998</v>
      </c>
      <c r="BJ32" s="401">
        <v>5.0757770000000004</v>
      </c>
      <c r="BK32" s="401">
        <v>5.2870229999999996</v>
      </c>
      <c r="BL32" s="401">
        <v>4.4396040000000001</v>
      </c>
      <c r="BM32" s="401">
        <v>4.5241619999999996</v>
      </c>
      <c r="BN32" s="401">
        <v>3.9243709999999998</v>
      </c>
      <c r="BO32" s="401">
        <v>4.3076249999999998</v>
      </c>
      <c r="BP32" s="401">
        <v>5.741314</v>
      </c>
      <c r="BQ32" s="401">
        <v>7.9618710000000004</v>
      </c>
      <c r="BR32" s="401">
        <v>7.5254979999999998</v>
      </c>
      <c r="BS32" s="401">
        <v>5.6672770000000003</v>
      </c>
      <c r="BT32" s="401">
        <v>4.7824289999999996</v>
      </c>
      <c r="BU32" s="401">
        <v>4.6394200000000003</v>
      </c>
      <c r="BV32" s="401">
        <v>5.1455380000000002</v>
      </c>
    </row>
    <row r="33" spans="1:74" ht="11.05" customHeight="1" x14ac:dyDescent="0.2">
      <c r="A33" s="176" t="s">
        <v>1098</v>
      </c>
      <c r="B33" s="391" t="s">
        <v>85</v>
      </c>
      <c r="C33" s="413">
        <v>0</v>
      </c>
      <c r="D33" s="413">
        <v>0</v>
      </c>
      <c r="E33" s="413">
        <v>0</v>
      </c>
      <c r="F33" s="413">
        <v>0</v>
      </c>
      <c r="G33" s="413">
        <v>0</v>
      </c>
      <c r="H33" s="413">
        <v>0</v>
      </c>
      <c r="I33" s="413">
        <v>0</v>
      </c>
      <c r="J33" s="413">
        <v>0</v>
      </c>
      <c r="K33" s="413">
        <v>0</v>
      </c>
      <c r="L33" s="413">
        <v>0</v>
      </c>
      <c r="M33" s="413">
        <v>0</v>
      </c>
      <c r="N33" s="413">
        <v>0</v>
      </c>
      <c r="O33" s="413">
        <v>0</v>
      </c>
      <c r="P33" s="413">
        <v>0</v>
      </c>
      <c r="Q33" s="413">
        <v>0</v>
      </c>
      <c r="R33" s="413">
        <v>0</v>
      </c>
      <c r="S33" s="413">
        <v>0</v>
      </c>
      <c r="T33" s="413">
        <v>0</v>
      </c>
      <c r="U33" s="413">
        <v>0</v>
      </c>
      <c r="V33" s="413">
        <v>0</v>
      </c>
      <c r="W33" s="413">
        <v>0</v>
      </c>
      <c r="X33" s="413">
        <v>0</v>
      </c>
      <c r="Y33" s="413">
        <v>0</v>
      </c>
      <c r="Z33" s="413">
        <v>0</v>
      </c>
      <c r="AA33" s="413">
        <v>0</v>
      </c>
      <c r="AB33" s="413">
        <v>0</v>
      </c>
      <c r="AC33" s="413">
        <v>0</v>
      </c>
      <c r="AD33" s="413">
        <v>0</v>
      </c>
      <c r="AE33" s="413">
        <v>0</v>
      </c>
      <c r="AF33" s="413">
        <v>0</v>
      </c>
      <c r="AG33" s="413">
        <v>0</v>
      </c>
      <c r="AH33" s="413">
        <v>0</v>
      </c>
      <c r="AI33" s="413">
        <v>0</v>
      </c>
      <c r="AJ33" s="413">
        <v>0</v>
      </c>
      <c r="AK33" s="413">
        <v>0</v>
      </c>
      <c r="AL33" s="413">
        <v>0</v>
      </c>
      <c r="AM33" s="413">
        <v>0</v>
      </c>
      <c r="AN33" s="413">
        <v>0</v>
      </c>
      <c r="AO33" s="413">
        <v>0</v>
      </c>
      <c r="AP33" s="413">
        <v>0</v>
      </c>
      <c r="AQ33" s="413">
        <v>0</v>
      </c>
      <c r="AR33" s="413">
        <v>0</v>
      </c>
      <c r="AS33" s="413">
        <v>0</v>
      </c>
      <c r="AT33" s="413">
        <v>0</v>
      </c>
      <c r="AU33" s="413">
        <v>0</v>
      </c>
      <c r="AV33" s="413">
        <v>0</v>
      </c>
      <c r="AW33" s="413">
        <v>0</v>
      </c>
      <c r="AX33" s="413">
        <v>0</v>
      </c>
      <c r="AY33" s="836">
        <v>0</v>
      </c>
      <c r="AZ33" s="836">
        <v>0</v>
      </c>
      <c r="BA33" s="836">
        <v>0</v>
      </c>
      <c r="BB33" s="836">
        <v>0</v>
      </c>
      <c r="BC33" s="836">
        <v>0</v>
      </c>
      <c r="BD33" s="836">
        <v>0</v>
      </c>
      <c r="BE33" s="401">
        <v>0</v>
      </c>
      <c r="BF33" s="401">
        <v>0</v>
      </c>
      <c r="BG33" s="401">
        <v>0</v>
      </c>
      <c r="BH33" s="401">
        <v>0</v>
      </c>
      <c r="BI33" s="401">
        <v>0</v>
      </c>
      <c r="BJ33" s="401">
        <v>0</v>
      </c>
      <c r="BK33" s="401">
        <v>0</v>
      </c>
      <c r="BL33" s="401">
        <v>0</v>
      </c>
      <c r="BM33" s="401">
        <v>0</v>
      </c>
      <c r="BN33" s="401">
        <v>0</v>
      </c>
      <c r="BO33" s="401">
        <v>0</v>
      </c>
      <c r="BP33" s="401">
        <v>0</v>
      </c>
      <c r="BQ33" s="401">
        <v>0</v>
      </c>
      <c r="BR33" s="401">
        <v>0</v>
      </c>
      <c r="BS33" s="401">
        <v>0</v>
      </c>
      <c r="BT33" s="401">
        <v>0</v>
      </c>
      <c r="BU33" s="401">
        <v>0</v>
      </c>
      <c r="BV33" s="401">
        <v>0</v>
      </c>
    </row>
    <row r="34" spans="1:74" ht="11.05" customHeight="1" x14ac:dyDescent="0.2">
      <c r="A34" s="176" t="s">
        <v>1099</v>
      </c>
      <c r="B34" s="391" t="s">
        <v>1060</v>
      </c>
      <c r="C34" s="413">
        <v>3.2741229999999999</v>
      </c>
      <c r="D34" s="413">
        <v>2.9367179999999999</v>
      </c>
      <c r="E34" s="413">
        <v>3.0706630000000001</v>
      </c>
      <c r="F34" s="413">
        <v>2.830031</v>
      </c>
      <c r="G34" s="413">
        <v>2.475368</v>
      </c>
      <c r="H34" s="413">
        <v>2.3699210000000002</v>
      </c>
      <c r="I34" s="413">
        <v>2.4680550000000001</v>
      </c>
      <c r="J34" s="413">
        <v>2.407</v>
      </c>
      <c r="K34" s="413">
        <v>2.3781020000000002</v>
      </c>
      <c r="L34" s="413">
        <v>2.105477</v>
      </c>
      <c r="M34" s="413">
        <v>2.3819910000000002</v>
      </c>
      <c r="N34" s="413">
        <v>2.4791340000000002</v>
      </c>
      <c r="O34" s="413">
        <v>2.4766319999999999</v>
      </c>
      <c r="P34" s="413">
        <v>2.129934</v>
      </c>
      <c r="Q34" s="413">
        <v>1.759827</v>
      </c>
      <c r="R34" s="413">
        <v>2.2480720000000001</v>
      </c>
      <c r="S34" s="413">
        <v>2.449576</v>
      </c>
      <c r="T34" s="413">
        <v>2.3463850000000002</v>
      </c>
      <c r="U34" s="413">
        <v>2.3799920000000001</v>
      </c>
      <c r="V34" s="413">
        <v>2.2978160000000001</v>
      </c>
      <c r="W34" s="413">
        <v>1.7285269999999999</v>
      </c>
      <c r="X34" s="413">
        <v>2.1130990000000001</v>
      </c>
      <c r="Y34" s="413">
        <v>2.3962590000000001</v>
      </c>
      <c r="Z34" s="413">
        <v>2.4860449999999998</v>
      </c>
      <c r="AA34" s="413">
        <v>2.4696549999999999</v>
      </c>
      <c r="AB34" s="413">
        <v>2.1856100000000001</v>
      </c>
      <c r="AC34" s="413">
        <v>2.139999</v>
      </c>
      <c r="AD34" s="413">
        <v>1.771711</v>
      </c>
      <c r="AE34" s="413">
        <v>2.4506009999999998</v>
      </c>
      <c r="AF34" s="413">
        <v>2.3679579999999998</v>
      </c>
      <c r="AG34" s="413">
        <v>2.386361</v>
      </c>
      <c r="AH34" s="413">
        <v>2.409554</v>
      </c>
      <c r="AI34" s="413">
        <v>2.113712</v>
      </c>
      <c r="AJ34" s="413">
        <v>2.4000720000000002</v>
      </c>
      <c r="AK34" s="413">
        <v>2.3780320000000001</v>
      </c>
      <c r="AL34" s="413">
        <v>2.4516580000000001</v>
      </c>
      <c r="AM34" s="413">
        <v>2.4607730000000001</v>
      </c>
      <c r="AN34" s="413">
        <v>2.2955570000000001</v>
      </c>
      <c r="AO34" s="413">
        <v>1.715265</v>
      </c>
      <c r="AP34" s="413">
        <v>2.3959790000000001</v>
      </c>
      <c r="AQ34" s="413">
        <v>2.4605579999999998</v>
      </c>
      <c r="AR34" s="413">
        <v>2.355766</v>
      </c>
      <c r="AS34" s="413">
        <v>2.4017089999999999</v>
      </c>
      <c r="AT34" s="413">
        <v>2.1936550000000001</v>
      </c>
      <c r="AU34" s="413">
        <v>1.791663</v>
      </c>
      <c r="AV34" s="413">
        <v>2.2305860000000002</v>
      </c>
      <c r="AW34" s="413">
        <v>2.3420489999999998</v>
      </c>
      <c r="AX34" s="413">
        <v>2.4297599999999999</v>
      </c>
      <c r="AY34" s="836">
        <v>2.4254199999999999</v>
      </c>
      <c r="AZ34" s="836">
        <v>2.1831119999999999</v>
      </c>
      <c r="BA34" s="836">
        <v>2.1934140000000002</v>
      </c>
      <c r="BB34" s="836">
        <v>2.2993739999999998</v>
      </c>
      <c r="BC34" s="836">
        <v>2.4754800000000001</v>
      </c>
      <c r="BD34" s="836">
        <v>2.3738000000000001</v>
      </c>
      <c r="BE34" s="401">
        <v>2.4175200000000001</v>
      </c>
      <c r="BF34" s="401">
        <v>2.4175200000000001</v>
      </c>
      <c r="BG34" s="401">
        <v>2.33954</v>
      </c>
      <c r="BH34" s="401">
        <v>2.4175200000000001</v>
      </c>
      <c r="BI34" s="401">
        <v>2.33954</v>
      </c>
      <c r="BJ34" s="401">
        <v>2.4175200000000001</v>
      </c>
      <c r="BK34" s="401">
        <v>2.4175200000000001</v>
      </c>
      <c r="BL34" s="401">
        <v>2.18357</v>
      </c>
      <c r="BM34" s="401">
        <v>1.6380600000000001</v>
      </c>
      <c r="BN34" s="401">
        <v>2.1170100000000001</v>
      </c>
      <c r="BO34" s="401">
        <v>2.4175200000000001</v>
      </c>
      <c r="BP34" s="401">
        <v>2.33954</v>
      </c>
      <c r="BQ34" s="401">
        <v>2.4175200000000001</v>
      </c>
      <c r="BR34" s="401">
        <v>2.4175200000000001</v>
      </c>
      <c r="BS34" s="401">
        <v>2.0059100000000001</v>
      </c>
      <c r="BT34" s="401">
        <v>2.4175200000000001</v>
      </c>
      <c r="BU34" s="401">
        <v>2.33954</v>
      </c>
      <c r="BV34" s="401">
        <v>2.4175200000000001</v>
      </c>
    </row>
    <row r="35" spans="1:74" ht="11.05" customHeight="1" x14ac:dyDescent="0.2">
      <c r="A35" s="176" t="s">
        <v>1100</v>
      </c>
      <c r="B35" s="391" t="s">
        <v>1064</v>
      </c>
      <c r="C35" s="413">
        <v>2.570166526</v>
      </c>
      <c r="D35" s="413">
        <v>2.073726127</v>
      </c>
      <c r="E35" s="413">
        <v>2.4211474750000002</v>
      </c>
      <c r="F35" s="413">
        <v>2.303364889</v>
      </c>
      <c r="G35" s="413">
        <v>2.3623638969999998</v>
      </c>
      <c r="H35" s="413">
        <v>2.3366264960000001</v>
      </c>
      <c r="I35" s="413">
        <v>2.4282567199999998</v>
      </c>
      <c r="J35" s="413">
        <v>2.4386904309999999</v>
      </c>
      <c r="K35" s="413">
        <v>2.2669035769999999</v>
      </c>
      <c r="L35" s="413">
        <v>2.3673957300000001</v>
      </c>
      <c r="M35" s="413">
        <v>2.4805946909999999</v>
      </c>
      <c r="N35" s="413">
        <v>2.638890983</v>
      </c>
      <c r="O35" s="413">
        <v>2.4115053469999999</v>
      </c>
      <c r="P35" s="413">
        <v>2.2091782919999998</v>
      </c>
      <c r="Q35" s="413">
        <v>2.51748605</v>
      </c>
      <c r="R35" s="413">
        <v>2.1814047269999999</v>
      </c>
      <c r="S35" s="413">
        <v>2.2980127619999999</v>
      </c>
      <c r="T35" s="413">
        <v>2.333229373</v>
      </c>
      <c r="U35" s="413">
        <v>2.3903478069999999</v>
      </c>
      <c r="V35" s="413">
        <v>2.2928776530000001</v>
      </c>
      <c r="W35" s="413">
        <v>2.1509347860000001</v>
      </c>
      <c r="X35" s="413">
        <v>2.1189708970000001</v>
      </c>
      <c r="Y35" s="413">
        <v>2.1497675209999998</v>
      </c>
      <c r="Z35" s="413">
        <v>2.3276987849999999</v>
      </c>
      <c r="AA35" s="413">
        <v>2.6601176660000001</v>
      </c>
      <c r="AB35" s="413">
        <v>2.2579637109999999</v>
      </c>
      <c r="AC35" s="413">
        <v>2.446587895</v>
      </c>
      <c r="AD35" s="413">
        <v>2.3587562000000002</v>
      </c>
      <c r="AE35" s="413">
        <v>2.4140065169999998</v>
      </c>
      <c r="AF35" s="413">
        <v>2.0787795550000001</v>
      </c>
      <c r="AG35" s="413">
        <v>2.382581155</v>
      </c>
      <c r="AH35" s="413">
        <v>2.4592847760000001</v>
      </c>
      <c r="AI35" s="413">
        <v>2.1632538129999999</v>
      </c>
      <c r="AJ35" s="413">
        <v>2.238708398</v>
      </c>
      <c r="AK35" s="413">
        <v>2.3115044770000002</v>
      </c>
      <c r="AL35" s="413">
        <v>2.584885528</v>
      </c>
      <c r="AM35" s="413">
        <v>2.605185031</v>
      </c>
      <c r="AN35" s="413">
        <v>2.4845608260000001</v>
      </c>
      <c r="AO35" s="413">
        <v>2.651816003</v>
      </c>
      <c r="AP35" s="413">
        <v>2.3630176669999998</v>
      </c>
      <c r="AQ35" s="413">
        <v>2.441987497</v>
      </c>
      <c r="AR35" s="413">
        <v>2.2927722149999998</v>
      </c>
      <c r="AS35" s="413">
        <v>2.392682449</v>
      </c>
      <c r="AT35" s="413">
        <v>2.3162524950000001</v>
      </c>
      <c r="AU35" s="413">
        <v>2.127353576</v>
      </c>
      <c r="AV35" s="413">
        <v>2.1381534580000001</v>
      </c>
      <c r="AW35" s="413">
        <v>2.2248856039999998</v>
      </c>
      <c r="AX35" s="413">
        <v>2.3571585939999999</v>
      </c>
      <c r="AY35" s="836">
        <v>2.2703159469999998</v>
      </c>
      <c r="AZ35" s="836">
        <v>1.953195182</v>
      </c>
      <c r="BA35" s="836">
        <v>2.3562127579999999</v>
      </c>
      <c r="BB35" s="836">
        <v>2.1514629219999999</v>
      </c>
      <c r="BC35" s="836">
        <v>2.282715</v>
      </c>
      <c r="BD35" s="836">
        <v>2.2203089999999999</v>
      </c>
      <c r="BE35" s="401">
        <v>2.3392400000000002</v>
      </c>
      <c r="BF35" s="401">
        <v>2.295731</v>
      </c>
      <c r="BG35" s="401">
        <v>2.1395200000000001</v>
      </c>
      <c r="BH35" s="401">
        <v>2.1898119999999999</v>
      </c>
      <c r="BI35" s="401">
        <v>2.339331</v>
      </c>
      <c r="BJ35" s="401">
        <v>2.455435</v>
      </c>
      <c r="BK35" s="401">
        <v>2.3537349999999999</v>
      </c>
      <c r="BL35" s="401">
        <v>2.1088269999999998</v>
      </c>
      <c r="BM35" s="401">
        <v>2.4272490000000002</v>
      </c>
      <c r="BN35" s="401">
        <v>2.2368489999999999</v>
      </c>
      <c r="BO35" s="401">
        <v>2.3561030000000001</v>
      </c>
      <c r="BP35" s="401">
        <v>2.2793809999999999</v>
      </c>
      <c r="BQ35" s="401">
        <v>2.3900109999999999</v>
      </c>
      <c r="BR35" s="401">
        <v>2.337961</v>
      </c>
      <c r="BS35" s="401">
        <v>2.1735120000000001</v>
      </c>
      <c r="BT35" s="401">
        <v>2.2190270000000001</v>
      </c>
      <c r="BU35" s="401">
        <v>2.3628469999999999</v>
      </c>
      <c r="BV35" s="401">
        <v>2.4756480000000001</v>
      </c>
    </row>
    <row r="36" spans="1:74" ht="11.05" customHeight="1" x14ac:dyDescent="0.2">
      <c r="A36" s="176" t="s">
        <v>1101</v>
      </c>
      <c r="B36" s="391" t="s">
        <v>1090</v>
      </c>
      <c r="C36" s="413">
        <v>0.459257321</v>
      </c>
      <c r="D36" s="413">
        <v>0.48225167099999999</v>
      </c>
      <c r="E36" s="413">
        <v>0.80387760799999997</v>
      </c>
      <c r="F36" s="413">
        <v>0.54751741200000004</v>
      </c>
      <c r="G36" s="413">
        <v>0.53470625199999999</v>
      </c>
      <c r="H36" s="413">
        <v>0.63538251899999998</v>
      </c>
      <c r="I36" s="413">
        <v>0.45202173600000001</v>
      </c>
      <c r="J36" s="413">
        <v>0.450892719</v>
      </c>
      <c r="K36" s="413">
        <v>0.566624499</v>
      </c>
      <c r="L36" s="413">
        <v>0.551901325</v>
      </c>
      <c r="M36" s="413">
        <v>0.59530490599999997</v>
      </c>
      <c r="N36" s="413">
        <v>0.695245958</v>
      </c>
      <c r="O36" s="413">
        <v>0.52152241899999996</v>
      </c>
      <c r="P36" s="413">
        <v>0.630065439</v>
      </c>
      <c r="Q36" s="413">
        <v>0.71854970399999996</v>
      </c>
      <c r="R36" s="413">
        <v>0.67883593200000003</v>
      </c>
      <c r="S36" s="413">
        <v>0.54393480299999997</v>
      </c>
      <c r="T36" s="413">
        <v>0.58882283999999996</v>
      </c>
      <c r="U36" s="413">
        <v>0.57297131000000001</v>
      </c>
      <c r="V36" s="413">
        <v>0.48905159199999998</v>
      </c>
      <c r="W36" s="413">
        <v>0.45530801999999998</v>
      </c>
      <c r="X36" s="413">
        <v>0.64289540300000003</v>
      </c>
      <c r="Y36" s="413">
        <v>0.68673810000000002</v>
      </c>
      <c r="Z36" s="413">
        <v>0.706240019</v>
      </c>
      <c r="AA36" s="413">
        <v>0.44187577900000002</v>
      </c>
      <c r="AB36" s="413">
        <v>0.72260278200000005</v>
      </c>
      <c r="AC36" s="413">
        <v>0.76779201399999997</v>
      </c>
      <c r="AD36" s="413">
        <v>0.74205569199999999</v>
      </c>
      <c r="AE36" s="413">
        <v>0.70805870400000004</v>
      </c>
      <c r="AF36" s="413">
        <v>0.52130132900000004</v>
      </c>
      <c r="AG36" s="413">
        <v>0.55154884699999995</v>
      </c>
      <c r="AH36" s="413">
        <v>0.60010640800000004</v>
      </c>
      <c r="AI36" s="413">
        <v>0.487735535</v>
      </c>
      <c r="AJ36" s="413">
        <v>0.68363101299999995</v>
      </c>
      <c r="AK36" s="413">
        <v>0.81572412699999997</v>
      </c>
      <c r="AL36" s="413">
        <v>0.68722221400000005</v>
      </c>
      <c r="AM36" s="413">
        <v>0.68824352300000002</v>
      </c>
      <c r="AN36" s="413">
        <v>0.77123419199999999</v>
      </c>
      <c r="AO36" s="413">
        <v>0.91787650899999995</v>
      </c>
      <c r="AP36" s="413">
        <v>0.91768100500000005</v>
      </c>
      <c r="AQ36" s="413">
        <v>0.78630551800000004</v>
      </c>
      <c r="AR36" s="413">
        <v>0.867234277</v>
      </c>
      <c r="AS36" s="413">
        <v>0.70471163299999995</v>
      </c>
      <c r="AT36" s="413">
        <v>0.75554768800000005</v>
      </c>
      <c r="AU36" s="413">
        <v>0.716652171</v>
      </c>
      <c r="AV36" s="413">
        <v>0.88375683199999999</v>
      </c>
      <c r="AW36" s="413">
        <v>0.95249351299999996</v>
      </c>
      <c r="AX36" s="413">
        <v>0.90428537399999998</v>
      </c>
      <c r="AY36" s="836">
        <v>1.070405797</v>
      </c>
      <c r="AZ36" s="836">
        <v>0.90444627499999997</v>
      </c>
      <c r="BA36" s="836">
        <v>1.311111546</v>
      </c>
      <c r="BB36" s="836">
        <v>1.1569216389999999</v>
      </c>
      <c r="BC36" s="836">
        <v>0.93452069999999998</v>
      </c>
      <c r="BD36" s="836">
        <v>1.0294859999999999</v>
      </c>
      <c r="BE36" s="401">
        <v>0.84607370000000004</v>
      </c>
      <c r="BF36" s="401">
        <v>0.86918260000000003</v>
      </c>
      <c r="BG36" s="401">
        <v>0.77031249999999996</v>
      </c>
      <c r="BH36" s="401">
        <v>0.95151330000000001</v>
      </c>
      <c r="BI36" s="401">
        <v>0.88516450000000002</v>
      </c>
      <c r="BJ36" s="401">
        <v>0.88521229999999995</v>
      </c>
      <c r="BK36" s="401">
        <v>1.120819</v>
      </c>
      <c r="BL36" s="401">
        <v>1.0464560000000001</v>
      </c>
      <c r="BM36" s="401">
        <v>1.3956310000000001</v>
      </c>
      <c r="BN36" s="401">
        <v>1.1520410000000001</v>
      </c>
      <c r="BO36" s="401">
        <v>1.0010250000000001</v>
      </c>
      <c r="BP36" s="401">
        <v>1.1015600000000001</v>
      </c>
      <c r="BQ36" s="401">
        <v>0.90992280000000003</v>
      </c>
      <c r="BR36" s="401">
        <v>0.98426250000000004</v>
      </c>
      <c r="BS36" s="401">
        <v>0.88882280000000002</v>
      </c>
      <c r="BT36" s="401">
        <v>1.123685</v>
      </c>
      <c r="BU36" s="401">
        <v>1.101151</v>
      </c>
      <c r="BV36" s="401">
        <v>1.158828</v>
      </c>
    </row>
    <row r="37" spans="1:74" ht="11.05" customHeight="1" x14ac:dyDescent="0.2">
      <c r="A37" s="176" t="s">
        <v>1102</v>
      </c>
      <c r="B37" s="423" t="s">
        <v>1092</v>
      </c>
      <c r="C37" s="413">
        <v>0.16743904800000001</v>
      </c>
      <c r="D37" s="413">
        <v>0.16364062099999999</v>
      </c>
      <c r="E37" s="413">
        <v>5.06145E-2</v>
      </c>
      <c r="F37" s="413">
        <v>6.4282599999999995E-2</v>
      </c>
      <c r="G37" s="413">
        <v>3.0509905E-2</v>
      </c>
      <c r="H37" s="413">
        <v>6.2714131000000006E-2</v>
      </c>
      <c r="I37" s="413">
        <v>6.0224921000000001E-2</v>
      </c>
      <c r="J37" s="413">
        <v>0.210045812</v>
      </c>
      <c r="K37" s="413">
        <v>0.13731048900000001</v>
      </c>
      <c r="L37" s="413">
        <v>2.7464367E-2</v>
      </c>
      <c r="M37" s="413">
        <v>2.8636255999999999E-2</v>
      </c>
      <c r="N37" s="413">
        <v>3.9257950999999999E-2</v>
      </c>
      <c r="O37" s="413">
        <v>0.98390797600000002</v>
      </c>
      <c r="P37" s="413">
        <v>9.6752643999999999E-2</v>
      </c>
      <c r="Q37" s="413">
        <v>1.9171304E-2</v>
      </c>
      <c r="R37" s="413">
        <v>-1.7272501999999999E-2</v>
      </c>
      <c r="S37" s="413">
        <v>-3.3430320000000001E-3</v>
      </c>
      <c r="T37" s="413">
        <v>-1.8703447000000002E-2</v>
      </c>
      <c r="U37" s="413">
        <v>2.4078605999999999E-2</v>
      </c>
      <c r="V37" s="413">
        <v>1.8118476000000001E-2</v>
      </c>
      <c r="W37" s="413">
        <v>-4.5139070000000002E-3</v>
      </c>
      <c r="X37" s="413">
        <v>-1.0522067E-2</v>
      </c>
      <c r="Y37" s="413">
        <v>-5.31549E-3</v>
      </c>
      <c r="Z37" s="413">
        <v>0.50694203900000001</v>
      </c>
      <c r="AA37" s="413">
        <v>6.1203150000000003E-3</v>
      </c>
      <c r="AB37" s="413">
        <v>0.19491961299999999</v>
      </c>
      <c r="AC37" s="413">
        <v>5.1043670000000003E-3</v>
      </c>
      <c r="AD37" s="413">
        <v>-6.21928E-4</v>
      </c>
      <c r="AE37" s="413">
        <v>-4.9413510000000001E-3</v>
      </c>
      <c r="AF37" s="413">
        <v>-3.0171619999999999E-3</v>
      </c>
      <c r="AG37" s="413">
        <v>1.8784869999999999E-2</v>
      </c>
      <c r="AH37" s="413">
        <v>-5.515013E-3</v>
      </c>
      <c r="AI37" s="413">
        <v>1.2771320000000001E-3</v>
      </c>
      <c r="AJ37" s="413">
        <v>5.3023057999999998E-2</v>
      </c>
      <c r="AK37" s="413">
        <v>-5.5230940000000001E-3</v>
      </c>
      <c r="AL37" s="413">
        <v>-2.821661E-3</v>
      </c>
      <c r="AM37" s="413">
        <v>0.140168133</v>
      </c>
      <c r="AN37" s="413">
        <v>2.821994E-3</v>
      </c>
      <c r="AO37" s="413">
        <v>4.6043830000000001E-3</v>
      </c>
      <c r="AP37" s="413">
        <v>3.0551910000000001E-3</v>
      </c>
      <c r="AQ37" s="413">
        <v>3.8728859999999999E-3</v>
      </c>
      <c r="AR37" s="413">
        <v>2.5785081000000001E-2</v>
      </c>
      <c r="AS37" s="413">
        <v>2.2679811000000001E-2</v>
      </c>
      <c r="AT37" s="413">
        <v>-2.5807999998E-5</v>
      </c>
      <c r="AU37" s="413">
        <v>-6.9085529999999996E-3</v>
      </c>
      <c r="AV37" s="413">
        <v>6.2326899999999997E-4</v>
      </c>
      <c r="AW37" s="413">
        <v>-5.4609000000000005E-4</v>
      </c>
      <c r="AX37" s="413">
        <v>5.9278597000000002E-2</v>
      </c>
      <c r="AY37" s="836">
        <v>0.54559133100000001</v>
      </c>
      <c r="AZ37" s="836">
        <v>0.18462763600000001</v>
      </c>
      <c r="BA37" s="836">
        <v>3.6488284000000003E-2</v>
      </c>
      <c r="BB37" s="836">
        <v>1.330781E-2</v>
      </c>
      <c r="BC37" s="836">
        <v>3.16505E-3</v>
      </c>
      <c r="BD37" s="836">
        <v>6.3541700000000001E-3</v>
      </c>
      <c r="BE37" s="401">
        <v>7.63186E-2</v>
      </c>
      <c r="BF37" s="401">
        <v>-1.69833E-2</v>
      </c>
      <c r="BG37" s="401">
        <v>-1.26447E-2</v>
      </c>
      <c r="BH37" s="401">
        <v>2.0324600000000002E-2</v>
      </c>
      <c r="BI37" s="401">
        <v>-4.85849E-3</v>
      </c>
      <c r="BJ37" s="401">
        <v>0.16248080000000001</v>
      </c>
      <c r="BK37" s="401">
        <v>0.2215953</v>
      </c>
      <c r="BL37" s="401">
        <v>0.12428939999999999</v>
      </c>
      <c r="BM37" s="401">
        <v>-4.4273400000000001E-3</v>
      </c>
      <c r="BN37" s="401">
        <v>-1.3531899999999999E-2</v>
      </c>
      <c r="BO37" s="401">
        <v>-2.2683899999999999E-3</v>
      </c>
      <c r="BP37" s="401">
        <v>1.9158199999999999E-3</v>
      </c>
      <c r="BQ37" s="401">
        <v>6.2693700000000005E-2</v>
      </c>
      <c r="BR37" s="401">
        <v>-2.76905E-2</v>
      </c>
      <c r="BS37" s="401">
        <v>3.1896500000000001E-2</v>
      </c>
      <c r="BT37" s="401">
        <v>5.9130600000000004E-3</v>
      </c>
      <c r="BU37" s="401">
        <v>-8.5741099999999994E-3</v>
      </c>
      <c r="BV37" s="401">
        <v>6.1635200000000001E-2</v>
      </c>
    </row>
    <row r="38" spans="1:74" ht="11.05" customHeight="1" x14ac:dyDescent="0.2">
      <c r="A38" s="176" t="s">
        <v>1103</v>
      </c>
      <c r="B38" s="421" t="s">
        <v>1094</v>
      </c>
      <c r="C38" s="413">
        <v>13.223711</v>
      </c>
      <c r="D38" s="413">
        <v>12.147183999999999</v>
      </c>
      <c r="E38" s="413">
        <v>11.930161</v>
      </c>
      <c r="F38" s="413">
        <v>10.610669</v>
      </c>
      <c r="G38" s="413">
        <v>11.314845</v>
      </c>
      <c r="H38" s="413">
        <v>13.754079000000001</v>
      </c>
      <c r="I38" s="413">
        <v>14.962937999999999</v>
      </c>
      <c r="J38" s="413">
        <v>15.637915</v>
      </c>
      <c r="K38" s="413">
        <v>12.591926000000001</v>
      </c>
      <c r="L38" s="413">
        <v>11.554100999999999</v>
      </c>
      <c r="M38" s="413">
        <v>11.605649</v>
      </c>
      <c r="N38" s="413">
        <v>12.645562999999999</v>
      </c>
      <c r="O38" s="413">
        <v>13.97039</v>
      </c>
      <c r="P38" s="413">
        <v>12.007031</v>
      </c>
      <c r="Q38" s="413">
        <v>12.109356</v>
      </c>
      <c r="R38" s="413">
        <v>10.768197000000001</v>
      </c>
      <c r="S38" s="413">
        <v>11.532183</v>
      </c>
      <c r="T38" s="413">
        <v>12.668996</v>
      </c>
      <c r="U38" s="413">
        <v>15.766400000000001</v>
      </c>
      <c r="V38" s="413">
        <v>15.922114000000001</v>
      </c>
      <c r="W38" s="413">
        <v>12.336512000000001</v>
      </c>
      <c r="X38" s="413">
        <v>11.119448999999999</v>
      </c>
      <c r="Y38" s="413">
        <v>11.434576</v>
      </c>
      <c r="Z38" s="413">
        <v>13.046155000000001</v>
      </c>
      <c r="AA38" s="413">
        <v>12.699878999999999</v>
      </c>
      <c r="AB38" s="413">
        <v>11.432169999999999</v>
      </c>
      <c r="AC38" s="413">
        <v>12.006843999999999</v>
      </c>
      <c r="AD38" s="413">
        <v>10.478032000000001</v>
      </c>
      <c r="AE38" s="413">
        <v>10.839790000000001</v>
      </c>
      <c r="AF38" s="413">
        <v>12.018212999999999</v>
      </c>
      <c r="AG38" s="413">
        <v>15.607754999999999</v>
      </c>
      <c r="AH38" s="413">
        <v>13.951835000000001</v>
      </c>
      <c r="AI38" s="413">
        <v>12.559091</v>
      </c>
      <c r="AJ38" s="413">
        <v>11.366149</v>
      </c>
      <c r="AK38" s="413">
        <v>11.584643</v>
      </c>
      <c r="AL38" s="413">
        <v>12.505335006999999</v>
      </c>
      <c r="AM38" s="413">
        <v>13.447781000000001</v>
      </c>
      <c r="AN38" s="413">
        <v>11.872809999999999</v>
      </c>
      <c r="AO38" s="413">
        <v>11.641648999999999</v>
      </c>
      <c r="AP38" s="413">
        <v>10.659670999999999</v>
      </c>
      <c r="AQ38" s="413">
        <v>11.366106</v>
      </c>
      <c r="AR38" s="413">
        <v>13.643476</v>
      </c>
      <c r="AS38" s="413">
        <v>16.019259999999999</v>
      </c>
      <c r="AT38" s="413">
        <v>14.508747</v>
      </c>
      <c r="AU38" s="413">
        <v>11.894012</v>
      </c>
      <c r="AV38" s="413">
        <v>11.185245999999999</v>
      </c>
      <c r="AW38" s="413">
        <v>11.319523999999999</v>
      </c>
      <c r="AX38" s="413">
        <v>13.37975</v>
      </c>
      <c r="AY38" s="836">
        <v>14.178055000000001</v>
      </c>
      <c r="AZ38" s="836">
        <v>12.330371</v>
      </c>
      <c r="BA38" s="836">
        <v>11.699904</v>
      </c>
      <c r="BB38" s="836">
        <v>10.725705</v>
      </c>
      <c r="BC38" s="836">
        <v>11.024865999999999</v>
      </c>
      <c r="BD38" s="836">
        <v>13.967790000000001</v>
      </c>
      <c r="BE38" s="401">
        <v>15.658569999999999</v>
      </c>
      <c r="BF38" s="401">
        <v>15.361980000000001</v>
      </c>
      <c r="BG38" s="401">
        <v>12.583130000000001</v>
      </c>
      <c r="BH38" s="401">
        <v>11.581060000000001</v>
      </c>
      <c r="BI38" s="401">
        <v>11.52783</v>
      </c>
      <c r="BJ38" s="401">
        <v>12.938610000000001</v>
      </c>
      <c r="BK38" s="401">
        <v>13.76451</v>
      </c>
      <c r="BL38" s="401">
        <v>11.887370000000001</v>
      </c>
      <c r="BM38" s="401">
        <v>12.357150000000001</v>
      </c>
      <c r="BN38" s="401">
        <v>11.164020000000001</v>
      </c>
      <c r="BO38" s="401">
        <v>11.610569999999999</v>
      </c>
      <c r="BP38" s="401">
        <v>13.58489</v>
      </c>
      <c r="BQ38" s="401">
        <v>16.32619</v>
      </c>
      <c r="BR38" s="401">
        <v>15.829190000000001</v>
      </c>
      <c r="BS38" s="401">
        <v>12.911809999999999</v>
      </c>
      <c r="BT38" s="401">
        <v>11.926769999999999</v>
      </c>
      <c r="BU38" s="401">
        <v>11.86613</v>
      </c>
      <c r="BV38" s="401">
        <v>13.25789</v>
      </c>
    </row>
    <row r="39" spans="1:74" ht="11.05" customHeight="1" x14ac:dyDescent="0.2">
      <c r="A39" s="171"/>
      <c r="B39" s="47" t="s">
        <v>1104</v>
      </c>
      <c r="C39" s="414"/>
      <c r="D39" s="414"/>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868"/>
      <c r="AZ39" s="868"/>
      <c r="BA39" s="868"/>
      <c r="BB39" s="868"/>
      <c r="BC39" s="868"/>
      <c r="BD39" s="868"/>
      <c r="BE39" s="419"/>
      <c r="BF39" s="419"/>
      <c r="BG39" s="419"/>
      <c r="BH39" s="419"/>
      <c r="BI39" s="419"/>
      <c r="BJ39" s="419"/>
      <c r="BK39" s="419"/>
      <c r="BL39" s="419"/>
      <c r="BM39" s="419"/>
      <c r="BN39" s="419"/>
      <c r="BO39" s="419"/>
      <c r="BP39" s="419"/>
      <c r="BQ39" s="419"/>
      <c r="BR39" s="419"/>
      <c r="BS39" s="419"/>
      <c r="BT39" s="419"/>
      <c r="BU39" s="419"/>
      <c r="BV39" s="419"/>
    </row>
    <row r="40" spans="1:74" s="236" customFormat="1" ht="11.05" customHeight="1" x14ac:dyDescent="0.2">
      <c r="A40" s="420" t="s">
        <v>1105</v>
      </c>
      <c r="B40" s="394" t="s">
        <v>1056</v>
      </c>
      <c r="C40" s="252">
        <v>75.203105309999998</v>
      </c>
      <c r="D40" s="252">
        <v>72.461637197000002</v>
      </c>
      <c r="E40" s="252">
        <v>66.008560861999996</v>
      </c>
      <c r="F40" s="252">
        <v>59.160415356000001</v>
      </c>
      <c r="G40" s="252">
        <v>62.841729313999998</v>
      </c>
      <c r="H40" s="252">
        <v>75.698846343</v>
      </c>
      <c r="I40" s="252">
        <v>83.134663066000002</v>
      </c>
      <c r="J40" s="252">
        <v>84.776085179000006</v>
      </c>
      <c r="K40" s="252">
        <v>68.984147053000001</v>
      </c>
      <c r="L40" s="252">
        <v>63.495807091000003</v>
      </c>
      <c r="M40" s="252">
        <v>64.770424520999995</v>
      </c>
      <c r="N40" s="252">
        <v>71.358592224000006</v>
      </c>
      <c r="O40" s="252">
        <v>81.805861011999994</v>
      </c>
      <c r="P40" s="252">
        <v>69.174548702999999</v>
      </c>
      <c r="Q40" s="252">
        <v>68.017681647000003</v>
      </c>
      <c r="R40" s="252">
        <v>59.174351147000003</v>
      </c>
      <c r="S40" s="252">
        <v>65.437802590999993</v>
      </c>
      <c r="T40" s="252">
        <v>73.198368613</v>
      </c>
      <c r="U40" s="252">
        <v>83.176610875999998</v>
      </c>
      <c r="V40" s="252">
        <v>82.809029881000001</v>
      </c>
      <c r="W40" s="252">
        <v>68.908996502999997</v>
      </c>
      <c r="X40" s="252">
        <v>61.427862691000001</v>
      </c>
      <c r="Y40" s="252">
        <v>64.387994925000001</v>
      </c>
      <c r="Z40" s="252">
        <v>75.256463867999997</v>
      </c>
      <c r="AA40" s="252">
        <v>72.639659834</v>
      </c>
      <c r="AB40" s="252">
        <v>64.733321043999993</v>
      </c>
      <c r="AC40" s="252">
        <v>68.953841136999998</v>
      </c>
      <c r="AD40" s="252">
        <v>58.785967917999997</v>
      </c>
      <c r="AE40" s="252">
        <v>62.523123439999999</v>
      </c>
      <c r="AF40" s="252">
        <v>70.367586840000001</v>
      </c>
      <c r="AG40" s="252">
        <v>85.222901702000001</v>
      </c>
      <c r="AH40" s="252">
        <v>82.730104138000002</v>
      </c>
      <c r="AI40" s="252">
        <v>70.787788474999999</v>
      </c>
      <c r="AJ40" s="252">
        <v>62.844989839999997</v>
      </c>
      <c r="AK40" s="252">
        <v>66.808247528999999</v>
      </c>
      <c r="AL40" s="252">
        <v>73.905745151999994</v>
      </c>
      <c r="AM40" s="252">
        <v>81.285564703000006</v>
      </c>
      <c r="AN40" s="252">
        <v>69.101163384000003</v>
      </c>
      <c r="AO40" s="252">
        <v>67.43212389</v>
      </c>
      <c r="AP40" s="252">
        <v>61.325713264000001</v>
      </c>
      <c r="AQ40" s="252">
        <v>66.443952397000004</v>
      </c>
      <c r="AR40" s="252">
        <v>80.006665566999999</v>
      </c>
      <c r="AS40" s="252">
        <v>87.519815178000002</v>
      </c>
      <c r="AT40" s="252">
        <v>84.219668941999998</v>
      </c>
      <c r="AU40" s="252">
        <v>69.774042738999995</v>
      </c>
      <c r="AV40" s="252">
        <v>63.620694362000002</v>
      </c>
      <c r="AW40" s="252">
        <v>64.394835384000004</v>
      </c>
      <c r="AX40" s="252">
        <v>77.508403186999999</v>
      </c>
      <c r="AY40" s="861">
        <v>87.961761687000006</v>
      </c>
      <c r="AZ40" s="861">
        <v>73.942975520000005</v>
      </c>
      <c r="BA40" s="861">
        <v>69.034887850000004</v>
      </c>
      <c r="BB40" s="861">
        <v>62.953415002</v>
      </c>
      <c r="BC40" s="861">
        <v>65.284207066999997</v>
      </c>
      <c r="BD40" s="861">
        <v>80.532194129999993</v>
      </c>
      <c r="BE40" s="407">
        <v>91.223119999999994</v>
      </c>
      <c r="BF40" s="407">
        <v>88.031570000000002</v>
      </c>
      <c r="BG40" s="407">
        <v>73.942359999999994</v>
      </c>
      <c r="BH40" s="407">
        <v>67.878699999999995</v>
      </c>
      <c r="BI40" s="407">
        <v>69.820419999999999</v>
      </c>
      <c r="BJ40" s="407">
        <v>80.286090000000002</v>
      </c>
      <c r="BK40" s="407">
        <v>85.823949999999996</v>
      </c>
      <c r="BL40" s="407">
        <v>72.859970000000004</v>
      </c>
      <c r="BM40" s="407">
        <v>73.301900000000003</v>
      </c>
      <c r="BN40" s="407">
        <v>65.795479999999998</v>
      </c>
      <c r="BO40" s="407">
        <v>70.574070000000006</v>
      </c>
      <c r="BP40" s="407">
        <v>80.694869999999995</v>
      </c>
      <c r="BQ40" s="407">
        <v>92.723410000000001</v>
      </c>
      <c r="BR40" s="407">
        <v>90.902230000000003</v>
      </c>
      <c r="BS40" s="407">
        <v>76.364980000000003</v>
      </c>
      <c r="BT40" s="407">
        <v>70.994119999999995</v>
      </c>
      <c r="BU40" s="407">
        <v>72.935329999999993</v>
      </c>
      <c r="BV40" s="407">
        <v>83.877420000000001</v>
      </c>
    </row>
    <row r="41" spans="1:74" ht="11.05" customHeight="1" x14ac:dyDescent="0.2">
      <c r="A41" s="176" t="s">
        <v>1106</v>
      </c>
      <c r="B41" s="423" t="s">
        <v>923</v>
      </c>
      <c r="C41" s="413">
        <v>26.389330203</v>
      </c>
      <c r="D41" s="413">
        <v>22.949838454000002</v>
      </c>
      <c r="E41" s="413">
        <v>24.345029590999999</v>
      </c>
      <c r="F41" s="413">
        <v>22.159965944</v>
      </c>
      <c r="G41" s="413">
        <v>22.727601753999998</v>
      </c>
      <c r="H41" s="413">
        <v>27.999774435999999</v>
      </c>
      <c r="I41" s="413">
        <v>31.942890851000001</v>
      </c>
      <c r="J41" s="413">
        <v>33.437001318</v>
      </c>
      <c r="K41" s="413">
        <v>26.072315138</v>
      </c>
      <c r="L41" s="413">
        <v>26.671328905999999</v>
      </c>
      <c r="M41" s="413">
        <v>26.072399527000002</v>
      </c>
      <c r="N41" s="413">
        <v>27.822578641</v>
      </c>
      <c r="O41" s="413">
        <v>27.728312468999999</v>
      </c>
      <c r="P41" s="413">
        <v>24.459084074</v>
      </c>
      <c r="Q41" s="413">
        <v>25.947734256</v>
      </c>
      <c r="R41" s="413">
        <v>20.330661221</v>
      </c>
      <c r="S41" s="413">
        <v>23.696620188000001</v>
      </c>
      <c r="T41" s="413">
        <v>30.392852474000001</v>
      </c>
      <c r="U41" s="413">
        <v>37.149022737000003</v>
      </c>
      <c r="V41" s="413">
        <v>36.533886088000003</v>
      </c>
      <c r="W41" s="413">
        <v>30.684391844</v>
      </c>
      <c r="X41" s="413">
        <v>27.083527145000001</v>
      </c>
      <c r="Y41" s="413">
        <v>25.713037833000001</v>
      </c>
      <c r="Z41" s="413">
        <v>28.249464356000001</v>
      </c>
      <c r="AA41" s="413">
        <v>30.760508476999998</v>
      </c>
      <c r="AB41" s="413">
        <v>27.41496463</v>
      </c>
      <c r="AC41" s="413">
        <v>29.250988804999999</v>
      </c>
      <c r="AD41" s="413">
        <v>23.233795242999999</v>
      </c>
      <c r="AE41" s="413">
        <v>26.621627404000002</v>
      </c>
      <c r="AF41" s="413">
        <v>32.807063663000001</v>
      </c>
      <c r="AG41" s="413">
        <v>41.396604242000002</v>
      </c>
      <c r="AH41" s="413">
        <v>39.083980377000003</v>
      </c>
      <c r="AI41" s="413">
        <v>33.243518217999998</v>
      </c>
      <c r="AJ41" s="413">
        <v>27.304447866</v>
      </c>
      <c r="AK41" s="413">
        <v>28.731118781999999</v>
      </c>
      <c r="AL41" s="413">
        <v>32.063719646999999</v>
      </c>
      <c r="AM41" s="413">
        <v>33.399440364</v>
      </c>
      <c r="AN41" s="413">
        <v>31.446286249</v>
      </c>
      <c r="AO41" s="413">
        <v>30.617885566000002</v>
      </c>
      <c r="AP41" s="413">
        <v>26.869633057000001</v>
      </c>
      <c r="AQ41" s="413">
        <v>28.03441042</v>
      </c>
      <c r="AR41" s="413">
        <v>35.975393668999999</v>
      </c>
      <c r="AS41" s="413">
        <v>42.989091233000003</v>
      </c>
      <c r="AT41" s="413">
        <v>40.316398986000003</v>
      </c>
      <c r="AU41" s="413">
        <v>33.972668227</v>
      </c>
      <c r="AV41" s="413">
        <v>27.927262358</v>
      </c>
      <c r="AW41" s="413">
        <v>28.835331682</v>
      </c>
      <c r="AX41" s="413">
        <v>32.642598884999998</v>
      </c>
      <c r="AY41" s="836">
        <v>35.167204495999997</v>
      </c>
      <c r="AZ41" s="836">
        <v>31.994731116000001</v>
      </c>
      <c r="BA41" s="836">
        <v>28.827054844999999</v>
      </c>
      <c r="BB41" s="836">
        <v>24.763736986000001</v>
      </c>
      <c r="BC41" s="836">
        <v>27.192624012</v>
      </c>
      <c r="BD41" s="836">
        <v>35.352073974</v>
      </c>
      <c r="BE41" s="401">
        <v>43.68768</v>
      </c>
      <c r="BF41" s="401">
        <v>41.269620000000003</v>
      </c>
      <c r="BG41" s="401">
        <v>35.529539999999997</v>
      </c>
      <c r="BH41" s="401">
        <v>30.260729999999999</v>
      </c>
      <c r="BI41" s="401">
        <v>30.599489999999999</v>
      </c>
      <c r="BJ41" s="401">
        <v>33.867269999999998</v>
      </c>
      <c r="BK41" s="401">
        <v>35.401859999999999</v>
      </c>
      <c r="BL41" s="401">
        <v>31.058859999999999</v>
      </c>
      <c r="BM41" s="401">
        <v>31.315010000000001</v>
      </c>
      <c r="BN41" s="401">
        <v>26.113530000000001</v>
      </c>
      <c r="BO41" s="401">
        <v>28.041260000000001</v>
      </c>
      <c r="BP41" s="401">
        <v>35.992190000000001</v>
      </c>
      <c r="BQ41" s="401">
        <v>44.645510000000002</v>
      </c>
      <c r="BR41" s="401">
        <v>42.745170000000002</v>
      </c>
      <c r="BS41" s="401">
        <v>36.805819999999997</v>
      </c>
      <c r="BT41" s="401">
        <v>30.760480000000001</v>
      </c>
      <c r="BU41" s="401">
        <v>32.468400000000003</v>
      </c>
      <c r="BV41" s="401">
        <v>35.497929999999997</v>
      </c>
    </row>
    <row r="42" spans="1:74" ht="11.05" customHeight="1" x14ac:dyDescent="0.2">
      <c r="A42" s="176" t="s">
        <v>1107</v>
      </c>
      <c r="B42" s="391" t="s">
        <v>85</v>
      </c>
      <c r="C42" s="413">
        <v>19.208330678999999</v>
      </c>
      <c r="D42" s="413">
        <v>23.066113305999998</v>
      </c>
      <c r="E42" s="413">
        <v>14.576999983</v>
      </c>
      <c r="F42" s="413">
        <v>12.215670810000001</v>
      </c>
      <c r="G42" s="413">
        <v>13.595573988</v>
      </c>
      <c r="H42" s="413">
        <v>20.315312474999999</v>
      </c>
      <c r="I42" s="413">
        <v>23.964789764999999</v>
      </c>
      <c r="J42" s="413">
        <v>23.560650880000001</v>
      </c>
      <c r="K42" s="413">
        <v>15.528505542</v>
      </c>
      <c r="L42" s="413">
        <v>10.935695972</v>
      </c>
      <c r="M42" s="413">
        <v>11.432377897</v>
      </c>
      <c r="N42" s="413">
        <v>13.385060205</v>
      </c>
      <c r="O42" s="413">
        <v>23.865950931</v>
      </c>
      <c r="P42" s="413">
        <v>17.659593537999999</v>
      </c>
      <c r="Q42" s="413">
        <v>13.717796140000001</v>
      </c>
      <c r="R42" s="413">
        <v>13.464845146</v>
      </c>
      <c r="S42" s="413">
        <v>13.798435320999999</v>
      </c>
      <c r="T42" s="413">
        <v>15.287973982</v>
      </c>
      <c r="U42" s="413">
        <v>18.171483153</v>
      </c>
      <c r="V42" s="413">
        <v>19.092617079</v>
      </c>
      <c r="W42" s="413">
        <v>12.376879213</v>
      </c>
      <c r="X42" s="413">
        <v>9.0460841829999996</v>
      </c>
      <c r="Y42" s="413">
        <v>11.387858517</v>
      </c>
      <c r="Z42" s="413">
        <v>17.032377150999999</v>
      </c>
      <c r="AA42" s="413">
        <v>12.451085295</v>
      </c>
      <c r="AB42" s="413">
        <v>10.585938820999999</v>
      </c>
      <c r="AC42" s="413">
        <v>11.673125347999999</v>
      </c>
      <c r="AD42" s="413">
        <v>10.139908514</v>
      </c>
      <c r="AE42" s="413">
        <v>8.7695523830000006</v>
      </c>
      <c r="AF42" s="413">
        <v>10.213133951</v>
      </c>
      <c r="AG42" s="413">
        <v>16.118471666000001</v>
      </c>
      <c r="AH42" s="413">
        <v>15.812427497</v>
      </c>
      <c r="AI42" s="413">
        <v>11.52792051</v>
      </c>
      <c r="AJ42" s="413">
        <v>8.8704651820000002</v>
      </c>
      <c r="AK42" s="413">
        <v>10.361991740000001</v>
      </c>
      <c r="AL42" s="413">
        <v>12.319769561999999</v>
      </c>
      <c r="AM42" s="413">
        <v>17.911579714999998</v>
      </c>
      <c r="AN42" s="413">
        <v>9.9179207829999996</v>
      </c>
      <c r="AO42" s="413">
        <v>8.3912453429999996</v>
      </c>
      <c r="AP42" s="413">
        <v>8.955149273</v>
      </c>
      <c r="AQ42" s="413">
        <v>10.761576442000001</v>
      </c>
      <c r="AR42" s="413">
        <v>15.187205856</v>
      </c>
      <c r="AS42" s="413">
        <v>16.320425259</v>
      </c>
      <c r="AT42" s="413">
        <v>14.941101824</v>
      </c>
      <c r="AU42" s="413">
        <v>8.7312229559999999</v>
      </c>
      <c r="AV42" s="413">
        <v>8.2027000680000004</v>
      </c>
      <c r="AW42" s="413">
        <v>8.4052127429999999</v>
      </c>
      <c r="AX42" s="413">
        <v>14.376904219</v>
      </c>
      <c r="AY42" s="836">
        <v>21.026978788000001</v>
      </c>
      <c r="AZ42" s="836">
        <v>14.543720134999999</v>
      </c>
      <c r="BA42" s="836">
        <v>10.958868283999999</v>
      </c>
      <c r="BB42" s="836">
        <v>10.950324405</v>
      </c>
      <c r="BC42" s="836">
        <v>10.115209999999999</v>
      </c>
      <c r="BD42" s="836">
        <v>15.38457</v>
      </c>
      <c r="BE42" s="401">
        <v>17.796520000000001</v>
      </c>
      <c r="BF42" s="401">
        <v>17.300070000000002</v>
      </c>
      <c r="BG42" s="401">
        <v>11.24396</v>
      </c>
      <c r="BH42" s="401">
        <v>11.24306</v>
      </c>
      <c r="BI42" s="401">
        <v>10.67229</v>
      </c>
      <c r="BJ42" s="401">
        <v>15.910259999999999</v>
      </c>
      <c r="BK42" s="401">
        <v>19.03471</v>
      </c>
      <c r="BL42" s="401">
        <v>13.641730000000001</v>
      </c>
      <c r="BM42" s="401">
        <v>12.05176</v>
      </c>
      <c r="BN42" s="401">
        <v>11.33497</v>
      </c>
      <c r="BO42" s="401">
        <v>12.339700000000001</v>
      </c>
      <c r="BP42" s="401">
        <v>14.44717</v>
      </c>
      <c r="BQ42" s="401">
        <v>17.752400000000002</v>
      </c>
      <c r="BR42" s="401">
        <v>17.931909999999998</v>
      </c>
      <c r="BS42" s="401">
        <v>11.80003</v>
      </c>
      <c r="BT42" s="401">
        <v>11.75343</v>
      </c>
      <c r="BU42" s="401">
        <v>12.084110000000001</v>
      </c>
      <c r="BV42" s="401">
        <v>17.093879999999999</v>
      </c>
    </row>
    <row r="43" spans="1:74" ht="11.05" customHeight="1" x14ac:dyDescent="0.2">
      <c r="A43" s="176" t="s">
        <v>1108</v>
      </c>
      <c r="B43" s="391" t="s">
        <v>1060</v>
      </c>
      <c r="C43" s="413">
        <v>25.059024999999998</v>
      </c>
      <c r="D43" s="413">
        <v>22.059631</v>
      </c>
      <c r="E43" s="413">
        <v>21.140552</v>
      </c>
      <c r="F43" s="413">
        <v>19.603925</v>
      </c>
      <c r="G43" s="413">
        <v>21.749980999999998</v>
      </c>
      <c r="H43" s="413">
        <v>23.295214999999999</v>
      </c>
      <c r="I43" s="413">
        <v>23.527076999999998</v>
      </c>
      <c r="J43" s="413">
        <v>24.210357999999999</v>
      </c>
      <c r="K43" s="413">
        <v>22.781082999999999</v>
      </c>
      <c r="L43" s="413">
        <v>21.486812</v>
      </c>
      <c r="M43" s="413">
        <v>21.970548000000001</v>
      </c>
      <c r="N43" s="413">
        <v>24.808299999999999</v>
      </c>
      <c r="O43" s="413">
        <v>24.976103999999999</v>
      </c>
      <c r="P43" s="413">
        <v>21.677513999999999</v>
      </c>
      <c r="Q43" s="413">
        <v>22.356406</v>
      </c>
      <c r="R43" s="413">
        <v>19.338346000000001</v>
      </c>
      <c r="S43" s="413">
        <v>22.62135</v>
      </c>
      <c r="T43" s="413">
        <v>23.104254000000001</v>
      </c>
      <c r="U43" s="413">
        <v>23.994440999999998</v>
      </c>
      <c r="V43" s="413">
        <v>23.605253999999999</v>
      </c>
      <c r="W43" s="413">
        <v>22.09065</v>
      </c>
      <c r="X43" s="413">
        <v>20.431763</v>
      </c>
      <c r="Y43" s="413">
        <v>22.007086000000001</v>
      </c>
      <c r="Z43" s="413">
        <v>24.383047000000001</v>
      </c>
      <c r="AA43" s="413">
        <v>24.382957999999999</v>
      </c>
      <c r="AB43" s="413">
        <v>21.35632</v>
      </c>
      <c r="AC43" s="413">
        <v>21.878081000000002</v>
      </c>
      <c r="AD43" s="413">
        <v>20.077632000000001</v>
      </c>
      <c r="AE43" s="413">
        <v>22.207439000000001</v>
      </c>
      <c r="AF43" s="413">
        <v>23.373743000000001</v>
      </c>
      <c r="AG43" s="413">
        <v>24.054993</v>
      </c>
      <c r="AH43" s="413">
        <v>23.876401000000001</v>
      </c>
      <c r="AI43" s="413">
        <v>22.623988000000001</v>
      </c>
      <c r="AJ43" s="413">
        <v>21.732585</v>
      </c>
      <c r="AK43" s="413">
        <v>22.630302</v>
      </c>
      <c r="AL43" s="413">
        <v>24.396889000000002</v>
      </c>
      <c r="AM43" s="413">
        <v>24.642478000000001</v>
      </c>
      <c r="AN43" s="413">
        <v>22.390941999999999</v>
      </c>
      <c r="AO43" s="413">
        <v>21.840306000000002</v>
      </c>
      <c r="AP43" s="413">
        <v>19.02272</v>
      </c>
      <c r="AQ43" s="413">
        <v>22.118300000000001</v>
      </c>
      <c r="AR43" s="413">
        <v>23.234210999999998</v>
      </c>
      <c r="AS43" s="413">
        <v>23.685130000000001</v>
      </c>
      <c r="AT43" s="413">
        <v>24.107386999999999</v>
      </c>
      <c r="AU43" s="413">
        <v>22.608529000000001</v>
      </c>
      <c r="AV43" s="413">
        <v>21.983473</v>
      </c>
      <c r="AW43" s="413">
        <v>21.857797999999999</v>
      </c>
      <c r="AX43" s="413">
        <v>24.910430999999999</v>
      </c>
      <c r="AY43" s="836">
        <v>24.967769000000001</v>
      </c>
      <c r="AZ43" s="836">
        <v>21.686121</v>
      </c>
      <c r="BA43" s="836">
        <v>21.511257000000001</v>
      </c>
      <c r="BB43" s="836">
        <v>20.215267000000001</v>
      </c>
      <c r="BC43" s="836">
        <v>21.556419999999999</v>
      </c>
      <c r="BD43" s="836">
        <v>23.188980000000001</v>
      </c>
      <c r="BE43" s="401">
        <v>24.340250000000001</v>
      </c>
      <c r="BF43" s="401">
        <v>24.340250000000001</v>
      </c>
      <c r="BG43" s="401">
        <v>22.381499999999999</v>
      </c>
      <c r="BH43" s="401">
        <v>20.366440000000001</v>
      </c>
      <c r="BI43" s="401">
        <v>22.804020000000001</v>
      </c>
      <c r="BJ43" s="401">
        <v>24.340250000000001</v>
      </c>
      <c r="BK43" s="401">
        <v>24.343070000000001</v>
      </c>
      <c r="BL43" s="401">
        <v>21.273260000000001</v>
      </c>
      <c r="BM43" s="401">
        <v>22.111170000000001</v>
      </c>
      <c r="BN43" s="401">
        <v>20.10643</v>
      </c>
      <c r="BO43" s="401">
        <v>23.119009999999999</v>
      </c>
      <c r="BP43" s="401">
        <v>23.432500000000001</v>
      </c>
      <c r="BQ43" s="401">
        <v>24.343070000000001</v>
      </c>
      <c r="BR43" s="401">
        <v>24.343070000000001</v>
      </c>
      <c r="BS43" s="401">
        <v>22.610320000000002</v>
      </c>
      <c r="BT43" s="401">
        <v>21.842790000000001</v>
      </c>
      <c r="BU43" s="401">
        <v>22.52975</v>
      </c>
      <c r="BV43" s="401">
        <v>24.343070000000001</v>
      </c>
    </row>
    <row r="44" spans="1:74" ht="11.05" customHeight="1" x14ac:dyDescent="0.2">
      <c r="A44" s="176" t="s">
        <v>1109</v>
      </c>
      <c r="B44" s="391" t="s">
        <v>1064</v>
      </c>
      <c r="C44" s="413">
        <v>0.92799121699999998</v>
      </c>
      <c r="D44" s="413">
        <v>0.70604274</v>
      </c>
      <c r="E44" s="413">
        <v>1.1286526610000001</v>
      </c>
      <c r="F44" s="413">
        <v>0.88321707100000002</v>
      </c>
      <c r="G44" s="413">
        <v>0.89179540899999998</v>
      </c>
      <c r="H44" s="413">
        <v>0.71263759000000004</v>
      </c>
      <c r="I44" s="413">
        <v>0.83645899300000004</v>
      </c>
      <c r="J44" s="413">
        <v>0.76933964300000002</v>
      </c>
      <c r="K44" s="413">
        <v>0.83284890499999997</v>
      </c>
      <c r="L44" s="413">
        <v>0.79488323599999999</v>
      </c>
      <c r="M44" s="413">
        <v>0.885113763</v>
      </c>
      <c r="N44" s="413">
        <v>0.75470889200000002</v>
      </c>
      <c r="O44" s="413">
        <v>0.75367160899999996</v>
      </c>
      <c r="P44" s="413">
        <v>0.81267897600000005</v>
      </c>
      <c r="Q44" s="413">
        <v>1.0552259749999999</v>
      </c>
      <c r="R44" s="413">
        <v>0.92378893100000004</v>
      </c>
      <c r="S44" s="413">
        <v>0.80008991500000004</v>
      </c>
      <c r="T44" s="413">
        <v>0.65950751399999996</v>
      </c>
      <c r="U44" s="413">
        <v>0.56647437899999997</v>
      </c>
      <c r="V44" s="413">
        <v>0.56591977699999996</v>
      </c>
      <c r="W44" s="413">
        <v>0.56700199799999995</v>
      </c>
      <c r="X44" s="413">
        <v>0.50966255100000002</v>
      </c>
      <c r="Y44" s="413">
        <v>0.61831661400000004</v>
      </c>
      <c r="Z44" s="413">
        <v>0.86450828099999999</v>
      </c>
      <c r="AA44" s="413">
        <v>1.0809196430000001</v>
      </c>
      <c r="AB44" s="413">
        <v>0.74634627899999995</v>
      </c>
      <c r="AC44" s="413">
        <v>0.95171629800000002</v>
      </c>
      <c r="AD44" s="413">
        <v>0.77694200499999999</v>
      </c>
      <c r="AE44" s="413">
        <v>0.82517121699999996</v>
      </c>
      <c r="AF44" s="413">
        <v>0.44462737200000002</v>
      </c>
      <c r="AG44" s="413">
        <v>0.65481561300000002</v>
      </c>
      <c r="AH44" s="413">
        <v>0.62451416999999998</v>
      </c>
      <c r="AI44" s="413">
        <v>0.463388725</v>
      </c>
      <c r="AJ44" s="413">
        <v>0.691531389</v>
      </c>
      <c r="AK44" s="413">
        <v>0.58626582299999996</v>
      </c>
      <c r="AL44" s="413">
        <v>1.0245862910000001</v>
      </c>
      <c r="AM44" s="413">
        <v>1.1285164510000001</v>
      </c>
      <c r="AN44" s="413">
        <v>0.88396197099999996</v>
      </c>
      <c r="AO44" s="413">
        <v>1.033875463</v>
      </c>
      <c r="AP44" s="413">
        <v>0.83024006800000005</v>
      </c>
      <c r="AQ44" s="413">
        <v>0.83513793700000005</v>
      </c>
      <c r="AR44" s="413">
        <v>0.47167778799999999</v>
      </c>
      <c r="AS44" s="413">
        <v>0.46820125499999998</v>
      </c>
      <c r="AT44" s="413">
        <v>0.779167155</v>
      </c>
      <c r="AU44" s="413">
        <v>0.61086282800000002</v>
      </c>
      <c r="AV44" s="413">
        <v>0.58620711199999997</v>
      </c>
      <c r="AW44" s="413">
        <v>0.51446071699999996</v>
      </c>
      <c r="AX44" s="413">
        <v>0.69674221400000003</v>
      </c>
      <c r="AY44" s="836">
        <v>0.63358756999999999</v>
      </c>
      <c r="AZ44" s="836">
        <v>0.73712966099999999</v>
      </c>
      <c r="BA44" s="836">
        <v>0.90996051499999997</v>
      </c>
      <c r="BB44" s="836">
        <v>0.73028074300000001</v>
      </c>
      <c r="BC44" s="836">
        <v>0.80151519999999998</v>
      </c>
      <c r="BD44" s="836">
        <v>0.62956889999999999</v>
      </c>
      <c r="BE44" s="401">
        <v>0.6053868</v>
      </c>
      <c r="BF44" s="401">
        <v>0.55101029999999995</v>
      </c>
      <c r="BG44" s="401">
        <v>0.50694349999999999</v>
      </c>
      <c r="BH44" s="401">
        <v>0.61803379999999997</v>
      </c>
      <c r="BI44" s="401">
        <v>0.6527887</v>
      </c>
      <c r="BJ44" s="401">
        <v>0.86265689999999995</v>
      </c>
      <c r="BK44" s="401">
        <v>0.90468559999999998</v>
      </c>
      <c r="BL44" s="401">
        <v>0.78365050000000003</v>
      </c>
      <c r="BM44" s="401">
        <v>0.9995541</v>
      </c>
      <c r="BN44" s="401">
        <v>0.96710090000000004</v>
      </c>
      <c r="BO44" s="401">
        <v>0.93427939999999998</v>
      </c>
      <c r="BP44" s="401">
        <v>0.69875259999999995</v>
      </c>
      <c r="BQ44" s="401">
        <v>0.64434429999999998</v>
      </c>
      <c r="BR44" s="401">
        <v>0.57240619999999998</v>
      </c>
      <c r="BS44" s="401">
        <v>0.51850909999999995</v>
      </c>
      <c r="BT44" s="401">
        <v>0.62511360000000005</v>
      </c>
      <c r="BU44" s="401">
        <v>0.65711459999999999</v>
      </c>
      <c r="BV44" s="401">
        <v>0.86602780000000001</v>
      </c>
    </row>
    <row r="45" spans="1:74" ht="11.05" customHeight="1" x14ac:dyDescent="0.2">
      <c r="A45" s="176" t="s">
        <v>1110</v>
      </c>
      <c r="B45" s="391" t="s">
        <v>1090</v>
      </c>
      <c r="C45" s="413">
        <v>3.3949758929999998</v>
      </c>
      <c r="D45" s="413">
        <v>3.3820912729999999</v>
      </c>
      <c r="E45" s="413">
        <v>4.5584076549999999</v>
      </c>
      <c r="F45" s="413">
        <v>3.9993899759999998</v>
      </c>
      <c r="G45" s="413">
        <v>3.6489075670000002</v>
      </c>
      <c r="H45" s="413">
        <v>3.196736901</v>
      </c>
      <c r="I45" s="413">
        <v>2.729853656</v>
      </c>
      <c r="J45" s="413">
        <v>2.6190488109999999</v>
      </c>
      <c r="K45" s="413">
        <v>3.60847886</v>
      </c>
      <c r="L45" s="413">
        <v>3.4053695880000001</v>
      </c>
      <c r="M45" s="413">
        <v>4.1251166289999999</v>
      </c>
      <c r="N45" s="413">
        <v>4.3116018360000004</v>
      </c>
      <c r="O45" s="413">
        <v>4.1659993149999996</v>
      </c>
      <c r="P45" s="413">
        <v>4.4083172599999996</v>
      </c>
      <c r="Q45" s="413">
        <v>4.8111835840000001</v>
      </c>
      <c r="R45" s="413">
        <v>4.9723777699999996</v>
      </c>
      <c r="S45" s="413">
        <v>4.4598033050000003</v>
      </c>
      <c r="T45" s="413">
        <v>3.6809886469999999</v>
      </c>
      <c r="U45" s="413">
        <v>3.2254754920000002</v>
      </c>
      <c r="V45" s="413">
        <v>2.950801373</v>
      </c>
      <c r="W45" s="413">
        <v>3.130797238</v>
      </c>
      <c r="X45" s="413">
        <v>4.1879661510000004</v>
      </c>
      <c r="Y45" s="413">
        <v>4.5243257730000002</v>
      </c>
      <c r="Z45" s="413">
        <v>3.936090294</v>
      </c>
      <c r="AA45" s="413">
        <v>3.8615677759999998</v>
      </c>
      <c r="AB45" s="413">
        <v>4.4825363659999997</v>
      </c>
      <c r="AC45" s="413">
        <v>5.0983452810000003</v>
      </c>
      <c r="AD45" s="413">
        <v>4.4754646930000002</v>
      </c>
      <c r="AE45" s="413">
        <v>3.9862099149999999</v>
      </c>
      <c r="AF45" s="413">
        <v>3.5261171560000002</v>
      </c>
      <c r="AG45" s="413">
        <v>2.9783710239999999</v>
      </c>
      <c r="AH45" s="413">
        <v>3.3409546919999999</v>
      </c>
      <c r="AI45" s="413">
        <v>2.898705498</v>
      </c>
      <c r="AJ45" s="413">
        <v>4.1494665419999999</v>
      </c>
      <c r="AK45" s="413">
        <v>4.4285038170000002</v>
      </c>
      <c r="AL45" s="413">
        <v>4.007392157</v>
      </c>
      <c r="AM45" s="413">
        <v>4.0345703879999997</v>
      </c>
      <c r="AN45" s="413">
        <v>4.4544146820000003</v>
      </c>
      <c r="AO45" s="413">
        <v>5.5182068019999999</v>
      </c>
      <c r="AP45" s="413">
        <v>5.5650394619999997</v>
      </c>
      <c r="AQ45" s="413">
        <v>4.6337624829999999</v>
      </c>
      <c r="AR45" s="413">
        <v>5.1222251160000001</v>
      </c>
      <c r="AS45" s="413">
        <v>4.0632640950000001</v>
      </c>
      <c r="AT45" s="413">
        <v>4.0646592679999998</v>
      </c>
      <c r="AU45" s="413">
        <v>3.862492086</v>
      </c>
      <c r="AV45" s="413">
        <v>4.9368971330000004</v>
      </c>
      <c r="AW45" s="413">
        <v>4.7214005830000003</v>
      </c>
      <c r="AX45" s="413">
        <v>4.7193735109999997</v>
      </c>
      <c r="AY45" s="836">
        <v>5.4977309999999999</v>
      </c>
      <c r="AZ45" s="836">
        <v>4.8408690989999998</v>
      </c>
      <c r="BA45" s="836">
        <v>6.7698528309999997</v>
      </c>
      <c r="BB45" s="836">
        <v>6.2159216590000002</v>
      </c>
      <c r="BC45" s="836">
        <v>5.6187069999999997</v>
      </c>
      <c r="BD45" s="836">
        <v>5.9086559999999997</v>
      </c>
      <c r="BE45" s="401">
        <v>4.9024479999999997</v>
      </c>
      <c r="BF45" s="401">
        <v>4.6751459999999998</v>
      </c>
      <c r="BG45" s="401">
        <v>4.4360939999999998</v>
      </c>
      <c r="BH45" s="401">
        <v>5.4026930000000002</v>
      </c>
      <c r="BI45" s="401">
        <v>5.0765289999999998</v>
      </c>
      <c r="BJ45" s="401">
        <v>5.0444779999999998</v>
      </c>
      <c r="BK45" s="401">
        <v>5.8667449999999999</v>
      </c>
      <c r="BL45" s="401">
        <v>6.0460849999999997</v>
      </c>
      <c r="BM45" s="401">
        <v>6.8515050000000004</v>
      </c>
      <c r="BN45" s="401">
        <v>7.2062160000000004</v>
      </c>
      <c r="BO45" s="401">
        <v>6.1429220000000004</v>
      </c>
      <c r="BP45" s="401">
        <v>6.162242</v>
      </c>
      <c r="BQ45" s="401">
        <v>5.4957029999999998</v>
      </c>
      <c r="BR45" s="401">
        <v>5.3876410000000003</v>
      </c>
      <c r="BS45" s="401">
        <v>4.7814829999999997</v>
      </c>
      <c r="BT45" s="401">
        <v>6.1759389999999996</v>
      </c>
      <c r="BU45" s="401">
        <v>5.1810890000000001</v>
      </c>
      <c r="BV45" s="401">
        <v>5.9474169999999997</v>
      </c>
    </row>
    <row r="46" spans="1:74" ht="11.05" customHeight="1" x14ac:dyDescent="0.2">
      <c r="A46" s="176" t="s">
        <v>1111</v>
      </c>
      <c r="B46" s="423" t="s">
        <v>1092</v>
      </c>
      <c r="C46" s="413">
        <v>0.22345231800000001</v>
      </c>
      <c r="D46" s="413">
        <v>0.29792042400000002</v>
      </c>
      <c r="E46" s="413">
        <v>0.25891897200000002</v>
      </c>
      <c r="F46" s="413">
        <v>0.29824655500000002</v>
      </c>
      <c r="G46" s="413">
        <v>0.22786959600000001</v>
      </c>
      <c r="H46" s="413">
        <v>0.179169941</v>
      </c>
      <c r="I46" s="413">
        <v>0.13359280100000001</v>
      </c>
      <c r="J46" s="413">
        <v>0.17968652700000001</v>
      </c>
      <c r="K46" s="413">
        <v>0.16091560799999999</v>
      </c>
      <c r="L46" s="413">
        <v>0.201717389</v>
      </c>
      <c r="M46" s="413">
        <v>0.284868705</v>
      </c>
      <c r="N46" s="413">
        <v>0.27634265000000002</v>
      </c>
      <c r="O46" s="413">
        <v>0.31582268800000002</v>
      </c>
      <c r="P46" s="413">
        <v>0.15736085499999999</v>
      </c>
      <c r="Q46" s="413">
        <v>0.129335692</v>
      </c>
      <c r="R46" s="413">
        <v>0.144332079</v>
      </c>
      <c r="S46" s="413">
        <v>6.1503861999999999E-2</v>
      </c>
      <c r="T46" s="413">
        <v>7.2791995999999998E-2</v>
      </c>
      <c r="U46" s="413">
        <v>6.9714114999999993E-2</v>
      </c>
      <c r="V46" s="413">
        <v>6.0551564000000002E-2</v>
      </c>
      <c r="W46" s="413">
        <v>5.9276210000000003E-2</v>
      </c>
      <c r="X46" s="413">
        <v>0.16885966099999999</v>
      </c>
      <c r="Y46" s="413">
        <v>0.137370188</v>
      </c>
      <c r="Z46" s="413">
        <v>0.79097678599999999</v>
      </c>
      <c r="AA46" s="413">
        <v>0.102620643</v>
      </c>
      <c r="AB46" s="413">
        <v>0.14721494800000001</v>
      </c>
      <c r="AC46" s="413">
        <v>0.101584405</v>
      </c>
      <c r="AD46" s="413">
        <v>8.2225462999999999E-2</v>
      </c>
      <c r="AE46" s="413">
        <v>0.113123521</v>
      </c>
      <c r="AF46" s="413">
        <v>2.9016979999999999E-3</v>
      </c>
      <c r="AG46" s="413">
        <v>1.9646157000000001E-2</v>
      </c>
      <c r="AH46" s="413">
        <v>-8.1735980000000007E-3</v>
      </c>
      <c r="AI46" s="413">
        <v>3.0267524000000001E-2</v>
      </c>
      <c r="AJ46" s="413">
        <v>9.6493861E-2</v>
      </c>
      <c r="AK46" s="413">
        <v>7.0065367000000003E-2</v>
      </c>
      <c r="AL46" s="413">
        <v>9.3388495000000002E-2</v>
      </c>
      <c r="AM46" s="413">
        <v>0.16897978499999999</v>
      </c>
      <c r="AN46" s="413">
        <v>7.6376990000000004E-3</v>
      </c>
      <c r="AO46" s="413">
        <v>3.0604716000000001E-2</v>
      </c>
      <c r="AP46" s="413">
        <v>8.2931404E-2</v>
      </c>
      <c r="AQ46" s="413">
        <v>6.0765115000000001E-2</v>
      </c>
      <c r="AR46" s="413">
        <v>1.5952138000000001E-2</v>
      </c>
      <c r="AS46" s="413">
        <v>-6.2966640000000004E-3</v>
      </c>
      <c r="AT46" s="413">
        <v>1.0954709E-2</v>
      </c>
      <c r="AU46" s="413">
        <v>-1.1732358E-2</v>
      </c>
      <c r="AV46" s="413">
        <v>-1.5845308999999998E-2</v>
      </c>
      <c r="AW46" s="413">
        <v>6.0631658999999997E-2</v>
      </c>
      <c r="AX46" s="413">
        <v>0.162353358</v>
      </c>
      <c r="AY46" s="836">
        <v>0.66849083300000001</v>
      </c>
      <c r="AZ46" s="836">
        <v>0.14040450900000001</v>
      </c>
      <c r="BA46" s="836">
        <v>5.7894374999999998E-2</v>
      </c>
      <c r="BB46" s="836">
        <v>7.7884208999999996E-2</v>
      </c>
      <c r="BC46" s="836">
        <v>-2.6883199999999999E-4</v>
      </c>
      <c r="BD46" s="836">
        <v>6.8344799999999997E-2</v>
      </c>
      <c r="BE46" s="401">
        <v>-0.1091679</v>
      </c>
      <c r="BF46" s="401">
        <v>-0.1045339</v>
      </c>
      <c r="BG46" s="401">
        <v>-0.15568290000000001</v>
      </c>
      <c r="BH46" s="401">
        <v>-1.2259300000000001E-2</v>
      </c>
      <c r="BI46" s="401">
        <v>1.53019E-2</v>
      </c>
      <c r="BJ46" s="401">
        <v>0.26117560000000001</v>
      </c>
      <c r="BK46" s="401">
        <v>0.27287030000000001</v>
      </c>
      <c r="BL46" s="401">
        <v>5.6392200000000003E-2</v>
      </c>
      <c r="BM46" s="401">
        <v>-2.7099499999999999E-2</v>
      </c>
      <c r="BN46" s="401">
        <v>6.7235600000000006E-2</v>
      </c>
      <c r="BO46" s="401">
        <v>-3.10714E-3</v>
      </c>
      <c r="BP46" s="401">
        <v>-3.79858E-2</v>
      </c>
      <c r="BQ46" s="401">
        <v>-0.1576293</v>
      </c>
      <c r="BR46" s="401">
        <v>-7.7966599999999997E-2</v>
      </c>
      <c r="BS46" s="401">
        <v>-0.1511854</v>
      </c>
      <c r="BT46" s="401">
        <v>-0.16363069999999999</v>
      </c>
      <c r="BU46" s="401">
        <v>1.4856299999999999E-2</v>
      </c>
      <c r="BV46" s="401">
        <v>0.12909870000000001</v>
      </c>
    </row>
    <row r="47" spans="1:74" ht="11.05" customHeight="1" x14ac:dyDescent="0.2">
      <c r="A47" s="176" t="s">
        <v>1112</v>
      </c>
      <c r="B47" s="421" t="s">
        <v>1094</v>
      </c>
      <c r="C47" s="413">
        <v>73.917465590000006</v>
      </c>
      <c r="D47" s="413">
        <v>69.197911730000001</v>
      </c>
      <c r="E47" s="413">
        <v>63.866894719999998</v>
      </c>
      <c r="F47" s="413">
        <v>57.447242029999998</v>
      </c>
      <c r="G47" s="413">
        <v>61.150001549999999</v>
      </c>
      <c r="H47" s="413">
        <v>72.261854819999996</v>
      </c>
      <c r="I47" s="413">
        <v>79.195610169999995</v>
      </c>
      <c r="J47" s="413">
        <v>81.35632434</v>
      </c>
      <c r="K47" s="413">
        <v>66.29299949</v>
      </c>
      <c r="L47" s="413">
        <v>61.162244520000002</v>
      </c>
      <c r="M47" s="413">
        <v>63.734006280000003</v>
      </c>
      <c r="N47" s="413">
        <v>67.640562790000004</v>
      </c>
      <c r="O47" s="413">
        <v>79.51782</v>
      </c>
      <c r="P47" s="413">
        <v>66.597114000000005</v>
      </c>
      <c r="Q47" s="413">
        <v>65.471807999999996</v>
      </c>
      <c r="R47" s="413">
        <v>58.797463999999998</v>
      </c>
      <c r="S47" s="413">
        <v>63.581586999999999</v>
      </c>
      <c r="T47" s="413">
        <v>70.710277000000005</v>
      </c>
      <c r="U47" s="413">
        <v>80.835746999999998</v>
      </c>
      <c r="V47" s="413">
        <v>79.435653000000002</v>
      </c>
      <c r="W47" s="413">
        <v>65.192104999999998</v>
      </c>
      <c r="X47" s="413">
        <v>59.581229</v>
      </c>
      <c r="Y47" s="413">
        <v>63.014265000000002</v>
      </c>
      <c r="Z47" s="413">
        <v>74.550225999999995</v>
      </c>
      <c r="AA47" s="413">
        <v>70.948689999999999</v>
      </c>
      <c r="AB47" s="413">
        <v>62.605170819999998</v>
      </c>
      <c r="AC47" s="413">
        <v>66.41385674</v>
      </c>
      <c r="AD47" s="413">
        <v>57.709603190000003</v>
      </c>
      <c r="AE47" s="413">
        <v>60.398479879999996</v>
      </c>
      <c r="AF47" s="413">
        <v>65.252087500000002</v>
      </c>
      <c r="AG47" s="413">
        <v>80.367954819999994</v>
      </c>
      <c r="AH47" s="413">
        <v>76.71498939</v>
      </c>
      <c r="AI47" s="413">
        <v>65.897357940000006</v>
      </c>
      <c r="AJ47" s="413">
        <v>60.918693529999999</v>
      </c>
      <c r="AK47" s="413">
        <v>63.748614934000003</v>
      </c>
      <c r="AL47" s="413">
        <v>69.638464040000002</v>
      </c>
      <c r="AM47" s="413">
        <v>77.296790661000003</v>
      </c>
      <c r="AN47" s="413">
        <v>65.702265628000006</v>
      </c>
      <c r="AO47" s="413">
        <v>64.164886252000002</v>
      </c>
      <c r="AP47" s="413">
        <v>59.418853898999998</v>
      </c>
      <c r="AQ47" s="413">
        <v>64.958605153999997</v>
      </c>
      <c r="AR47" s="413">
        <v>75.009938156999993</v>
      </c>
      <c r="AS47" s="413">
        <v>83.061238860000003</v>
      </c>
      <c r="AT47" s="413">
        <v>78.890501303999997</v>
      </c>
      <c r="AU47" s="413">
        <v>65.500139200000007</v>
      </c>
      <c r="AV47" s="413">
        <v>61.054288311999997</v>
      </c>
      <c r="AW47" s="413">
        <v>61.882866948</v>
      </c>
      <c r="AX47" s="413">
        <v>74.739028430000005</v>
      </c>
      <c r="AY47" s="836">
        <v>84.041098787999999</v>
      </c>
      <c r="AZ47" s="836">
        <v>70.063399193999999</v>
      </c>
      <c r="BA47" s="836">
        <v>65.813938012999998</v>
      </c>
      <c r="BB47" s="836">
        <v>60.698996841000003</v>
      </c>
      <c r="BC47" s="836">
        <v>62.507294592000001</v>
      </c>
      <c r="BD47" s="836">
        <v>75.453739999999996</v>
      </c>
      <c r="BE47" s="401">
        <v>86.341120000000004</v>
      </c>
      <c r="BF47" s="401">
        <v>83.187150000000003</v>
      </c>
      <c r="BG47" s="401">
        <v>69.473079999999996</v>
      </c>
      <c r="BH47" s="401">
        <v>64.731859999999998</v>
      </c>
      <c r="BI47" s="401">
        <v>66.82235</v>
      </c>
      <c r="BJ47" s="401">
        <v>76.949579999999997</v>
      </c>
      <c r="BK47" s="401">
        <v>83.147440000000003</v>
      </c>
      <c r="BL47" s="401">
        <v>69.882300000000001</v>
      </c>
      <c r="BM47" s="401">
        <v>70.301500000000004</v>
      </c>
      <c r="BN47" s="401">
        <v>63.568620000000003</v>
      </c>
      <c r="BO47" s="401">
        <v>68.577590000000001</v>
      </c>
      <c r="BP47" s="401">
        <v>77.771150000000006</v>
      </c>
      <c r="BQ47" s="401">
        <v>89.169499999999999</v>
      </c>
      <c r="BR47" s="401">
        <v>87.242630000000005</v>
      </c>
      <c r="BS47" s="401">
        <v>72.568920000000006</v>
      </c>
      <c r="BT47" s="401">
        <v>68.114059999999995</v>
      </c>
      <c r="BU47" s="401">
        <v>70.401870000000002</v>
      </c>
      <c r="BV47" s="401">
        <v>81.05668</v>
      </c>
    </row>
    <row r="48" spans="1:74" ht="11.05" customHeight="1" x14ac:dyDescent="0.2">
      <c r="A48" s="171"/>
      <c r="B48" s="47" t="s">
        <v>1113</v>
      </c>
      <c r="C48" s="414"/>
      <c r="D48" s="414"/>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414"/>
      <c r="AJ48" s="414"/>
      <c r="AK48" s="414"/>
      <c r="AL48" s="414"/>
      <c r="AM48" s="414"/>
      <c r="AN48" s="414"/>
      <c r="AO48" s="414"/>
      <c r="AP48" s="414"/>
      <c r="AQ48" s="414"/>
      <c r="AR48" s="414"/>
      <c r="AS48" s="414"/>
      <c r="AT48" s="414"/>
      <c r="AU48" s="414"/>
      <c r="AV48" s="414"/>
      <c r="AW48" s="414"/>
      <c r="AX48" s="414"/>
      <c r="AY48" s="868"/>
      <c r="AZ48" s="868"/>
      <c r="BA48" s="868"/>
      <c r="BB48" s="868"/>
      <c r="BC48" s="868"/>
      <c r="BD48" s="868"/>
      <c r="BE48" s="419"/>
      <c r="BF48" s="419"/>
      <c r="BG48" s="419"/>
      <c r="BH48" s="419"/>
      <c r="BI48" s="419"/>
      <c r="BJ48" s="419"/>
      <c r="BK48" s="419"/>
      <c r="BL48" s="419"/>
      <c r="BM48" s="419"/>
      <c r="BN48" s="419"/>
      <c r="BO48" s="419"/>
      <c r="BP48" s="419"/>
      <c r="BQ48" s="419"/>
      <c r="BR48" s="419"/>
      <c r="BS48" s="419"/>
      <c r="BT48" s="419"/>
      <c r="BU48" s="419"/>
      <c r="BV48" s="419"/>
    </row>
    <row r="49" spans="1:74" s="236" customFormat="1" ht="11.05" customHeight="1" x14ac:dyDescent="0.2">
      <c r="A49" s="420" t="s">
        <v>1114</v>
      </c>
      <c r="B49" s="394" t="s">
        <v>1056</v>
      </c>
      <c r="C49" s="252">
        <v>55.241130081000001</v>
      </c>
      <c r="D49" s="252">
        <v>50.218170866000001</v>
      </c>
      <c r="E49" s="252">
        <v>45.058312653000002</v>
      </c>
      <c r="F49" s="252">
        <v>43.084245996</v>
      </c>
      <c r="G49" s="252">
        <v>48.993659528999999</v>
      </c>
      <c r="H49" s="252">
        <v>56.101197851000002</v>
      </c>
      <c r="I49" s="252">
        <v>61.079731764999998</v>
      </c>
      <c r="J49" s="252">
        <v>61.779836478999997</v>
      </c>
      <c r="K49" s="252">
        <v>50.236510252000002</v>
      </c>
      <c r="L49" s="252">
        <v>46.237103042000001</v>
      </c>
      <c r="M49" s="252">
        <v>48.020990083999997</v>
      </c>
      <c r="N49" s="252">
        <v>49.367523832000003</v>
      </c>
      <c r="O49" s="252">
        <v>58.245436728000001</v>
      </c>
      <c r="P49" s="252">
        <v>47.052486766000001</v>
      </c>
      <c r="Q49" s="252">
        <v>46.366674242000002</v>
      </c>
      <c r="R49" s="252">
        <v>43.654709466</v>
      </c>
      <c r="S49" s="252">
        <v>51.924363667000001</v>
      </c>
      <c r="T49" s="252">
        <v>59.552178118999997</v>
      </c>
      <c r="U49" s="252">
        <v>63.753120144999997</v>
      </c>
      <c r="V49" s="252">
        <v>60.586078424</v>
      </c>
      <c r="W49" s="252">
        <v>51.512610969000001</v>
      </c>
      <c r="X49" s="252">
        <v>44.667406800999998</v>
      </c>
      <c r="Y49" s="252">
        <v>46.649617683000002</v>
      </c>
      <c r="Z49" s="252">
        <v>54.386012457</v>
      </c>
      <c r="AA49" s="252">
        <v>52.323314031999999</v>
      </c>
      <c r="AB49" s="252">
        <v>45.304437921999998</v>
      </c>
      <c r="AC49" s="252">
        <v>48.348941066999998</v>
      </c>
      <c r="AD49" s="252">
        <v>44.266021008000003</v>
      </c>
      <c r="AE49" s="252">
        <v>48.885087605000002</v>
      </c>
      <c r="AF49" s="252">
        <v>53.895988950000003</v>
      </c>
      <c r="AG49" s="252">
        <v>63.291300073999999</v>
      </c>
      <c r="AH49" s="252">
        <v>63.467130011000002</v>
      </c>
      <c r="AI49" s="252">
        <v>52.389231262999999</v>
      </c>
      <c r="AJ49" s="252">
        <v>46.240623251999999</v>
      </c>
      <c r="AK49" s="252">
        <v>45.833627317000001</v>
      </c>
      <c r="AL49" s="252">
        <v>53.240194516999999</v>
      </c>
      <c r="AM49" s="252">
        <v>58.990964626999997</v>
      </c>
      <c r="AN49" s="252">
        <v>47.886915784000003</v>
      </c>
      <c r="AO49" s="252">
        <v>46.075360058000001</v>
      </c>
      <c r="AP49" s="252">
        <v>45.299412621999998</v>
      </c>
      <c r="AQ49" s="252">
        <v>53.693007373999997</v>
      </c>
      <c r="AR49" s="252">
        <v>59.387768201</v>
      </c>
      <c r="AS49" s="252">
        <v>64.482640974000006</v>
      </c>
      <c r="AT49" s="252">
        <v>63.604641416</v>
      </c>
      <c r="AU49" s="252">
        <v>52.191074082999997</v>
      </c>
      <c r="AV49" s="252">
        <v>47.017562955000002</v>
      </c>
      <c r="AW49" s="252">
        <v>46.639307099</v>
      </c>
      <c r="AX49" s="252">
        <v>54.363894076999998</v>
      </c>
      <c r="AY49" s="861">
        <v>62.593011451999999</v>
      </c>
      <c r="AZ49" s="861">
        <v>48.606474265999999</v>
      </c>
      <c r="BA49" s="861">
        <v>47.223767258999999</v>
      </c>
      <c r="BB49" s="861">
        <v>46.427887671999997</v>
      </c>
      <c r="BC49" s="861">
        <v>51.441560000000003</v>
      </c>
      <c r="BD49" s="861">
        <v>59.022289999999998</v>
      </c>
      <c r="BE49" s="407">
        <v>62.481589999999997</v>
      </c>
      <c r="BF49" s="407">
        <v>63.17116</v>
      </c>
      <c r="BG49" s="407">
        <v>52.631950000000003</v>
      </c>
      <c r="BH49" s="407">
        <v>46.997419999999998</v>
      </c>
      <c r="BI49" s="407">
        <v>45.893520000000002</v>
      </c>
      <c r="BJ49" s="407">
        <v>52.34928</v>
      </c>
      <c r="BK49" s="407">
        <v>56.017220000000002</v>
      </c>
      <c r="BL49" s="407">
        <v>46.314430000000002</v>
      </c>
      <c r="BM49" s="407">
        <v>47.10716</v>
      </c>
      <c r="BN49" s="407">
        <v>45.075040000000001</v>
      </c>
      <c r="BO49" s="407">
        <v>50.55341</v>
      </c>
      <c r="BP49" s="407">
        <v>58.55227</v>
      </c>
      <c r="BQ49" s="407">
        <v>64.264380000000003</v>
      </c>
      <c r="BR49" s="407">
        <v>63.943620000000003</v>
      </c>
      <c r="BS49" s="407">
        <v>52.590150000000001</v>
      </c>
      <c r="BT49" s="407">
        <v>47.164020000000001</v>
      </c>
      <c r="BU49" s="407">
        <v>46.19753</v>
      </c>
      <c r="BV49" s="407">
        <v>52.675539999999998</v>
      </c>
    </row>
    <row r="50" spans="1:74" ht="11.05" customHeight="1" x14ac:dyDescent="0.2">
      <c r="A50" s="176" t="s">
        <v>1115</v>
      </c>
      <c r="B50" s="423" t="s">
        <v>923</v>
      </c>
      <c r="C50" s="413">
        <v>21.903577992999999</v>
      </c>
      <c r="D50" s="413">
        <v>16.668127644999998</v>
      </c>
      <c r="E50" s="413">
        <v>15.164804814</v>
      </c>
      <c r="F50" s="413">
        <v>15.475226729999999</v>
      </c>
      <c r="G50" s="413">
        <v>17.198789472000001</v>
      </c>
      <c r="H50" s="413">
        <v>21.510865704</v>
      </c>
      <c r="I50" s="413">
        <v>24.270997668</v>
      </c>
      <c r="J50" s="413">
        <v>24.768762963</v>
      </c>
      <c r="K50" s="413">
        <v>19.957070559000002</v>
      </c>
      <c r="L50" s="413">
        <v>19.399835296999999</v>
      </c>
      <c r="M50" s="413">
        <v>20.723403246</v>
      </c>
      <c r="N50" s="413">
        <v>21.138474647999999</v>
      </c>
      <c r="O50" s="413">
        <v>23.015051489000001</v>
      </c>
      <c r="P50" s="413">
        <v>19.021396201999998</v>
      </c>
      <c r="Q50" s="413">
        <v>18.106810418999999</v>
      </c>
      <c r="R50" s="413">
        <v>16.223537287999999</v>
      </c>
      <c r="S50" s="413">
        <v>20.582764204</v>
      </c>
      <c r="T50" s="413">
        <v>26.906168751999999</v>
      </c>
      <c r="U50" s="413">
        <v>29.797920009999999</v>
      </c>
      <c r="V50" s="413">
        <v>29.005012935</v>
      </c>
      <c r="W50" s="413">
        <v>23.386407481999999</v>
      </c>
      <c r="X50" s="413">
        <v>19.580807703000001</v>
      </c>
      <c r="Y50" s="413">
        <v>19.839121693999999</v>
      </c>
      <c r="Z50" s="413">
        <v>22.142925728000002</v>
      </c>
      <c r="AA50" s="413">
        <v>21.472200235999999</v>
      </c>
      <c r="AB50" s="413">
        <v>19.654914550000001</v>
      </c>
      <c r="AC50" s="413">
        <v>20.079208175000002</v>
      </c>
      <c r="AD50" s="413">
        <v>17.527188410000001</v>
      </c>
      <c r="AE50" s="413">
        <v>21.117986783999999</v>
      </c>
      <c r="AF50" s="413">
        <v>23.184010293</v>
      </c>
      <c r="AG50" s="413">
        <v>26.709596068</v>
      </c>
      <c r="AH50" s="413">
        <v>27.156833259999999</v>
      </c>
      <c r="AI50" s="413">
        <v>22.629146368000001</v>
      </c>
      <c r="AJ50" s="413">
        <v>18.559867742000002</v>
      </c>
      <c r="AK50" s="413">
        <v>18.874283026000001</v>
      </c>
      <c r="AL50" s="413">
        <v>21.864164928000001</v>
      </c>
      <c r="AM50" s="413">
        <v>23.134523390999998</v>
      </c>
      <c r="AN50" s="413">
        <v>19.275620704000001</v>
      </c>
      <c r="AO50" s="413">
        <v>16.386451773000001</v>
      </c>
      <c r="AP50" s="413">
        <v>17.320930623999999</v>
      </c>
      <c r="AQ50" s="413">
        <v>21.021866757000002</v>
      </c>
      <c r="AR50" s="413">
        <v>24.869084690000001</v>
      </c>
      <c r="AS50" s="413">
        <v>29.314977078999998</v>
      </c>
      <c r="AT50" s="413">
        <v>29.030410595999999</v>
      </c>
      <c r="AU50" s="413">
        <v>24.386020457000001</v>
      </c>
      <c r="AV50" s="413">
        <v>19.571699197000001</v>
      </c>
      <c r="AW50" s="413">
        <v>19.723920471</v>
      </c>
      <c r="AX50" s="413">
        <v>21.383868913000001</v>
      </c>
      <c r="AY50" s="836">
        <v>24.536679437</v>
      </c>
      <c r="AZ50" s="836">
        <v>20.628971580000002</v>
      </c>
      <c r="BA50" s="836">
        <v>19.254466055999998</v>
      </c>
      <c r="BB50" s="836">
        <v>18.072656820999999</v>
      </c>
      <c r="BC50" s="836">
        <v>20.036950000000001</v>
      </c>
      <c r="BD50" s="836">
        <v>24.49409</v>
      </c>
      <c r="BE50" s="401">
        <v>27.1617</v>
      </c>
      <c r="BF50" s="401">
        <v>27.689589999999999</v>
      </c>
      <c r="BG50" s="401">
        <v>22.45777</v>
      </c>
      <c r="BH50" s="401">
        <v>18.660799999999998</v>
      </c>
      <c r="BI50" s="401">
        <v>17.486940000000001</v>
      </c>
      <c r="BJ50" s="401">
        <v>19.337309999999999</v>
      </c>
      <c r="BK50" s="401">
        <v>20.812429999999999</v>
      </c>
      <c r="BL50" s="401">
        <v>18.907679999999999</v>
      </c>
      <c r="BM50" s="401">
        <v>18.347670000000001</v>
      </c>
      <c r="BN50" s="401">
        <v>16.110969999999998</v>
      </c>
      <c r="BO50" s="401">
        <v>19.589849999999998</v>
      </c>
      <c r="BP50" s="401">
        <v>23.992349999999998</v>
      </c>
      <c r="BQ50" s="401">
        <v>27.729299999999999</v>
      </c>
      <c r="BR50" s="401">
        <v>27.7242</v>
      </c>
      <c r="BS50" s="401">
        <v>22.15185</v>
      </c>
      <c r="BT50" s="401">
        <v>17.930119999999999</v>
      </c>
      <c r="BU50" s="401">
        <v>17.36138</v>
      </c>
      <c r="BV50" s="401">
        <v>19.83381</v>
      </c>
    </row>
    <row r="51" spans="1:74" ht="11.05" customHeight="1" x14ac:dyDescent="0.2">
      <c r="A51" s="176" t="s">
        <v>1116</v>
      </c>
      <c r="B51" s="391" t="s">
        <v>85</v>
      </c>
      <c r="C51" s="413">
        <v>9.1833470669999997</v>
      </c>
      <c r="D51" s="413">
        <v>12.498599124</v>
      </c>
      <c r="E51" s="413">
        <v>7.5898825060000004</v>
      </c>
      <c r="F51" s="413">
        <v>7.1381351000000004</v>
      </c>
      <c r="G51" s="413">
        <v>8.6908949230000001</v>
      </c>
      <c r="H51" s="413">
        <v>11.537672063</v>
      </c>
      <c r="I51" s="413">
        <v>13.201227359000001</v>
      </c>
      <c r="J51" s="413">
        <v>14.065397679</v>
      </c>
      <c r="K51" s="413">
        <v>9.2996628220000002</v>
      </c>
      <c r="L51" s="413">
        <v>5.8363076039999999</v>
      </c>
      <c r="M51" s="413">
        <v>6.3677933600000003</v>
      </c>
      <c r="N51" s="413">
        <v>5.1453717479999996</v>
      </c>
      <c r="O51" s="413">
        <v>11.516122708999999</v>
      </c>
      <c r="P51" s="413">
        <v>7.6737143290000001</v>
      </c>
      <c r="Q51" s="413">
        <v>6.7440840350000002</v>
      </c>
      <c r="R51" s="413">
        <v>6.8514085939999996</v>
      </c>
      <c r="S51" s="413">
        <v>9.1346650819999997</v>
      </c>
      <c r="T51" s="413">
        <v>9.8824909529999996</v>
      </c>
      <c r="U51" s="413">
        <v>10.230353557999999</v>
      </c>
      <c r="V51" s="413">
        <v>8.0214191909999997</v>
      </c>
      <c r="W51" s="413">
        <v>6.6667944930000003</v>
      </c>
      <c r="X51" s="413">
        <v>5.6115271379999996</v>
      </c>
      <c r="Y51" s="413">
        <v>6.6188747809999997</v>
      </c>
      <c r="Z51" s="413">
        <v>9.4956667209999992</v>
      </c>
      <c r="AA51" s="413">
        <v>6.1495126549999997</v>
      </c>
      <c r="AB51" s="413">
        <v>4.8031804710000001</v>
      </c>
      <c r="AC51" s="413">
        <v>6.4406782949999997</v>
      </c>
      <c r="AD51" s="413">
        <v>5.8383209300000001</v>
      </c>
      <c r="AE51" s="413">
        <v>6.0925225200000002</v>
      </c>
      <c r="AF51" s="413">
        <v>8.2714873779999998</v>
      </c>
      <c r="AG51" s="413">
        <v>12.866794534</v>
      </c>
      <c r="AH51" s="413">
        <v>11.983203683999999</v>
      </c>
      <c r="AI51" s="413">
        <v>7.5398382740000001</v>
      </c>
      <c r="AJ51" s="413">
        <v>5.5028891140000002</v>
      </c>
      <c r="AK51" s="413">
        <v>5.9161416530000004</v>
      </c>
      <c r="AL51" s="413">
        <v>7.839696956</v>
      </c>
      <c r="AM51" s="413">
        <v>10.810783142</v>
      </c>
      <c r="AN51" s="413">
        <v>6.339227438</v>
      </c>
      <c r="AO51" s="413">
        <v>6.1948296889999996</v>
      </c>
      <c r="AP51" s="413">
        <v>5.9410319469999999</v>
      </c>
      <c r="AQ51" s="413">
        <v>7.7755678489999998</v>
      </c>
      <c r="AR51" s="413">
        <v>10.727624541999999</v>
      </c>
      <c r="AS51" s="413">
        <v>11.450956751</v>
      </c>
      <c r="AT51" s="413">
        <v>9.9144772509999992</v>
      </c>
      <c r="AU51" s="413">
        <v>7.3459233819999996</v>
      </c>
      <c r="AV51" s="413">
        <v>6.5252019370000003</v>
      </c>
      <c r="AW51" s="413">
        <v>6.2779110779999998</v>
      </c>
      <c r="AX51" s="413">
        <v>9.2879009299999993</v>
      </c>
      <c r="AY51" s="836">
        <v>13.909771393</v>
      </c>
      <c r="AZ51" s="836">
        <v>7.1091944390000004</v>
      </c>
      <c r="BA51" s="836">
        <v>6.5836722099999996</v>
      </c>
      <c r="BB51" s="836">
        <v>6.9224563669999997</v>
      </c>
      <c r="BC51" s="836">
        <v>8.1304560000000006</v>
      </c>
      <c r="BD51" s="836">
        <v>10.45979</v>
      </c>
      <c r="BE51" s="401">
        <v>9.61205</v>
      </c>
      <c r="BF51" s="401">
        <v>9.6899619999999995</v>
      </c>
      <c r="BG51" s="401">
        <v>6.7506389999999996</v>
      </c>
      <c r="BH51" s="401">
        <v>6.3156249999999998</v>
      </c>
      <c r="BI51" s="401">
        <v>5.3454620000000004</v>
      </c>
      <c r="BJ51" s="401">
        <v>7.3802209999999997</v>
      </c>
      <c r="BK51" s="401">
        <v>8.8557880000000004</v>
      </c>
      <c r="BL51" s="401">
        <v>4.9807649999999999</v>
      </c>
      <c r="BM51" s="401">
        <v>5.2012289999999997</v>
      </c>
      <c r="BN51" s="401">
        <v>5.0458889999999998</v>
      </c>
      <c r="BO51" s="401">
        <v>6.4645159999999997</v>
      </c>
      <c r="BP51" s="401">
        <v>8.8811750000000007</v>
      </c>
      <c r="BQ51" s="401">
        <v>10.174950000000001</v>
      </c>
      <c r="BR51" s="401">
        <v>9.9851720000000004</v>
      </c>
      <c r="BS51" s="401">
        <v>6.8164189999999998</v>
      </c>
      <c r="BT51" s="401">
        <v>6.1855549999999999</v>
      </c>
      <c r="BU51" s="401">
        <v>5.584225</v>
      </c>
      <c r="BV51" s="401">
        <v>7.0643330000000004</v>
      </c>
    </row>
    <row r="52" spans="1:74" ht="11.05" customHeight="1" x14ac:dyDescent="0.2">
      <c r="A52" s="176" t="s">
        <v>1117</v>
      </c>
      <c r="B52" s="391" t="s">
        <v>1060</v>
      </c>
      <c r="C52" s="413">
        <v>19.530722999999998</v>
      </c>
      <c r="D52" s="413">
        <v>16.982538999999999</v>
      </c>
      <c r="E52" s="413">
        <v>17.324390000000001</v>
      </c>
      <c r="F52" s="413">
        <v>15.76116</v>
      </c>
      <c r="G52" s="413">
        <v>18.088152999999998</v>
      </c>
      <c r="H52" s="413">
        <v>18.365967000000001</v>
      </c>
      <c r="I52" s="413">
        <v>18.954926</v>
      </c>
      <c r="J52" s="413">
        <v>18.491440999999998</v>
      </c>
      <c r="K52" s="413">
        <v>16.658725</v>
      </c>
      <c r="L52" s="413">
        <v>16.633362999999999</v>
      </c>
      <c r="M52" s="413">
        <v>16.663706999999999</v>
      </c>
      <c r="N52" s="413">
        <v>18.752912999999999</v>
      </c>
      <c r="O52" s="413">
        <v>19.091163000000002</v>
      </c>
      <c r="P52" s="413">
        <v>16.057859000000001</v>
      </c>
      <c r="Q52" s="413">
        <v>16.294006</v>
      </c>
      <c r="R52" s="413">
        <v>16.011775</v>
      </c>
      <c r="S52" s="413">
        <v>17.476329</v>
      </c>
      <c r="T52" s="413">
        <v>17.613462999999999</v>
      </c>
      <c r="U52" s="413">
        <v>19.047746</v>
      </c>
      <c r="V52" s="413">
        <v>19.020423000000001</v>
      </c>
      <c r="W52" s="413">
        <v>17.356864000000002</v>
      </c>
      <c r="X52" s="413">
        <v>15.939408</v>
      </c>
      <c r="Y52" s="413">
        <v>16.841947999999999</v>
      </c>
      <c r="Z52" s="413">
        <v>18.285696999999999</v>
      </c>
      <c r="AA52" s="413">
        <v>19.449155999999999</v>
      </c>
      <c r="AB52" s="413">
        <v>15.806047</v>
      </c>
      <c r="AC52" s="413">
        <v>16.459697999999999</v>
      </c>
      <c r="AD52" s="413">
        <v>16.530222999999999</v>
      </c>
      <c r="AE52" s="413">
        <v>17.562723999999999</v>
      </c>
      <c r="AF52" s="413">
        <v>18.302240000000001</v>
      </c>
      <c r="AG52" s="413">
        <v>19.338314</v>
      </c>
      <c r="AH52" s="413">
        <v>19.712409000000001</v>
      </c>
      <c r="AI52" s="413">
        <v>18.314914000000002</v>
      </c>
      <c r="AJ52" s="413">
        <v>18.961352999999999</v>
      </c>
      <c r="AK52" s="413">
        <v>18.059418999999998</v>
      </c>
      <c r="AL52" s="413">
        <v>20.354880999999999</v>
      </c>
      <c r="AM52" s="413">
        <v>19.989898</v>
      </c>
      <c r="AN52" s="413">
        <v>17.629095</v>
      </c>
      <c r="AO52" s="413">
        <v>18.260936000000001</v>
      </c>
      <c r="AP52" s="413">
        <v>17.583428000000001</v>
      </c>
      <c r="AQ52" s="413">
        <v>19.609961999999999</v>
      </c>
      <c r="AR52" s="413">
        <v>19.598914000000001</v>
      </c>
      <c r="AS52" s="413">
        <v>19.741700000000002</v>
      </c>
      <c r="AT52" s="413">
        <v>19.613382999999999</v>
      </c>
      <c r="AU52" s="413">
        <v>16.257228000000001</v>
      </c>
      <c r="AV52" s="413">
        <v>16.460681000000001</v>
      </c>
      <c r="AW52" s="413">
        <v>17.144815999999999</v>
      </c>
      <c r="AX52" s="413">
        <v>19.878723000000001</v>
      </c>
      <c r="AY52" s="836">
        <v>19.869764</v>
      </c>
      <c r="AZ52" s="836">
        <v>16.34496</v>
      </c>
      <c r="BA52" s="836">
        <v>15.984567</v>
      </c>
      <c r="BB52" s="836">
        <v>16.205314000000001</v>
      </c>
      <c r="BC52" s="836">
        <v>17.974689999999999</v>
      </c>
      <c r="BD52" s="836">
        <v>18.763940000000002</v>
      </c>
      <c r="BE52" s="401">
        <v>20.589939999999999</v>
      </c>
      <c r="BF52" s="401">
        <v>20.586970000000001</v>
      </c>
      <c r="BG52" s="401">
        <v>19.183610000000002</v>
      </c>
      <c r="BH52" s="401">
        <v>17.296500000000002</v>
      </c>
      <c r="BI52" s="401">
        <v>18.942270000000001</v>
      </c>
      <c r="BJ52" s="401">
        <v>20.591290000000001</v>
      </c>
      <c r="BK52" s="401">
        <v>20.633469999999999</v>
      </c>
      <c r="BL52" s="401">
        <v>17.224219999999999</v>
      </c>
      <c r="BM52" s="401">
        <v>17.257370000000002</v>
      </c>
      <c r="BN52" s="401">
        <v>17.870190000000001</v>
      </c>
      <c r="BO52" s="401">
        <v>18.473980000000001</v>
      </c>
      <c r="BP52" s="401">
        <v>19.661480000000001</v>
      </c>
      <c r="BQ52" s="401">
        <v>20.589939999999999</v>
      </c>
      <c r="BR52" s="401">
        <v>20.586970000000001</v>
      </c>
      <c r="BS52" s="401">
        <v>18.912140000000001</v>
      </c>
      <c r="BT52" s="401">
        <v>17.897469999999998</v>
      </c>
      <c r="BU52" s="401">
        <v>18.780909999999999</v>
      </c>
      <c r="BV52" s="401">
        <v>20.459060000000001</v>
      </c>
    </row>
    <row r="53" spans="1:74" ht="11.05" customHeight="1" x14ac:dyDescent="0.2">
      <c r="A53" s="176" t="s">
        <v>1118</v>
      </c>
      <c r="B53" s="391" t="s">
        <v>1064</v>
      </c>
      <c r="C53" s="413">
        <v>3.5550906310000001</v>
      </c>
      <c r="D53" s="413">
        <v>2.9710285500000002</v>
      </c>
      <c r="E53" s="413">
        <v>3.435270853</v>
      </c>
      <c r="F53" s="413">
        <v>2.8809800339999998</v>
      </c>
      <c r="G53" s="413">
        <v>3.100793006</v>
      </c>
      <c r="H53" s="413">
        <v>3.01526015</v>
      </c>
      <c r="I53" s="413">
        <v>3.0081455519999998</v>
      </c>
      <c r="J53" s="413">
        <v>2.866615076</v>
      </c>
      <c r="K53" s="413">
        <v>2.709058159</v>
      </c>
      <c r="L53" s="413">
        <v>2.8787544459999999</v>
      </c>
      <c r="M53" s="413">
        <v>2.9167291839999998</v>
      </c>
      <c r="N53" s="413">
        <v>3.2867673590000002</v>
      </c>
      <c r="O53" s="413">
        <v>3.3074206089999998</v>
      </c>
      <c r="P53" s="413">
        <v>2.8682971629999998</v>
      </c>
      <c r="Q53" s="413">
        <v>3.3180244760000002</v>
      </c>
      <c r="R53" s="413">
        <v>2.355014326</v>
      </c>
      <c r="S53" s="413">
        <v>2.5262923659999998</v>
      </c>
      <c r="T53" s="413">
        <v>2.8271811819999999</v>
      </c>
      <c r="U53" s="413">
        <v>2.6985129699999999</v>
      </c>
      <c r="V53" s="413">
        <v>2.686505404</v>
      </c>
      <c r="W53" s="413">
        <v>2.2319499469999999</v>
      </c>
      <c r="X53" s="413">
        <v>1.769233979</v>
      </c>
      <c r="Y53" s="413">
        <v>2.1004734680000001</v>
      </c>
      <c r="Z53" s="413">
        <v>2.9854841099999998</v>
      </c>
      <c r="AA53" s="413">
        <v>3.9368807010000002</v>
      </c>
      <c r="AB53" s="413">
        <v>3.6385346489999999</v>
      </c>
      <c r="AC53" s="413">
        <v>3.3334711010000002</v>
      </c>
      <c r="AD53" s="413">
        <v>2.205376695</v>
      </c>
      <c r="AE53" s="413">
        <v>1.785769248</v>
      </c>
      <c r="AF53" s="413">
        <v>1.8528614619999999</v>
      </c>
      <c r="AG53" s="413">
        <v>2.0501595199999998</v>
      </c>
      <c r="AH53" s="413">
        <v>2.2726268869999999</v>
      </c>
      <c r="AI53" s="413">
        <v>1.9116030129999999</v>
      </c>
      <c r="AJ53" s="413">
        <v>1.3414868440000001</v>
      </c>
      <c r="AK53" s="413">
        <v>1.460596961</v>
      </c>
      <c r="AL53" s="413">
        <v>1.8829784709999999</v>
      </c>
      <c r="AM53" s="413">
        <v>3.5411725719999998</v>
      </c>
      <c r="AN53" s="413">
        <v>2.940356237</v>
      </c>
      <c r="AO53" s="413">
        <v>3.12845335</v>
      </c>
      <c r="AP53" s="413">
        <v>2.0366616849999999</v>
      </c>
      <c r="AQ53" s="413">
        <v>2.6832071110000002</v>
      </c>
      <c r="AR53" s="413">
        <v>1.4809788779999999</v>
      </c>
      <c r="AS53" s="413">
        <v>1.464870677</v>
      </c>
      <c r="AT53" s="413">
        <v>2.4796175530000002</v>
      </c>
      <c r="AU53" s="413">
        <v>2.2908890799999999</v>
      </c>
      <c r="AV53" s="413">
        <v>2.2490217939999999</v>
      </c>
      <c r="AW53" s="413">
        <v>1.9848290879999999</v>
      </c>
      <c r="AX53" s="413">
        <v>2.1949696510000001</v>
      </c>
      <c r="AY53" s="836">
        <v>2.3032492119999999</v>
      </c>
      <c r="AZ53" s="836">
        <v>2.698243663</v>
      </c>
      <c r="BA53" s="836">
        <v>2.705735223</v>
      </c>
      <c r="BB53" s="836">
        <v>2.3140369110000001</v>
      </c>
      <c r="BC53" s="836">
        <v>2.4197769999999998</v>
      </c>
      <c r="BD53" s="836">
        <v>2.3892190000000002</v>
      </c>
      <c r="BE53" s="401">
        <v>2.4755940000000001</v>
      </c>
      <c r="BF53" s="401">
        <v>2.5150700000000001</v>
      </c>
      <c r="BG53" s="401">
        <v>2.2101299999999999</v>
      </c>
      <c r="BH53" s="401">
        <v>2.2885439999999999</v>
      </c>
      <c r="BI53" s="401">
        <v>2.57281</v>
      </c>
      <c r="BJ53" s="401">
        <v>3.2492969999999999</v>
      </c>
      <c r="BK53" s="401">
        <v>3.8520020000000001</v>
      </c>
      <c r="BL53" s="401">
        <v>3.401945</v>
      </c>
      <c r="BM53" s="401">
        <v>3.4518710000000001</v>
      </c>
      <c r="BN53" s="401">
        <v>2.838263</v>
      </c>
      <c r="BO53" s="401">
        <v>2.8012069999999998</v>
      </c>
      <c r="BP53" s="401">
        <v>2.6492300000000002</v>
      </c>
      <c r="BQ53" s="401">
        <v>2.6649319999999999</v>
      </c>
      <c r="BR53" s="401">
        <v>2.6485989999999999</v>
      </c>
      <c r="BS53" s="401">
        <v>2.3012510000000002</v>
      </c>
      <c r="BT53" s="401">
        <v>2.3550689999999999</v>
      </c>
      <c r="BU53" s="401">
        <v>2.618519</v>
      </c>
      <c r="BV53" s="401">
        <v>3.2837170000000002</v>
      </c>
    </row>
    <row r="54" spans="1:74" ht="11.05" customHeight="1" x14ac:dyDescent="0.2">
      <c r="A54" s="176" t="s">
        <v>1119</v>
      </c>
      <c r="B54" s="391" t="s">
        <v>1090</v>
      </c>
      <c r="C54" s="413">
        <v>1.1281112289999999</v>
      </c>
      <c r="D54" s="413">
        <v>1.0848107300000001</v>
      </c>
      <c r="E54" s="413">
        <v>1.548462727</v>
      </c>
      <c r="F54" s="413">
        <v>1.8401607170000001</v>
      </c>
      <c r="G54" s="413">
        <v>2.032109916</v>
      </c>
      <c r="H54" s="413">
        <v>1.7822305519999999</v>
      </c>
      <c r="I54" s="413">
        <v>1.8473448880000001</v>
      </c>
      <c r="J54" s="413">
        <v>1.7438726920000001</v>
      </c>
      <c r="K54" s="413">
        <v>1.7319626939999999</v>
      </c>
      <c r="L54" s="413">
        <v>1.509651385</v>
      </c>
      <c r="M54" s="413">
        <v>1.437971434</v>
      </c>
      <c r="N54" s="413">
        <v>1.1779830259999999</v>
      </c>
      <c r="O54" s="413">
        <v>1.4087334199999999</v>
      </c>
      <c r="P54" s="413">
        <v>1.5412167889999999</v>
      </c>
      <c r="Q54" s="413">
        <v>1.923119939</v>
      </c>
      <c r="R54" s="413">
        <v>2.2385891990000002</v>
      </c>
      <c r="S54" s="413">
        <v>2.3246139270000001</v>
      </c>
      <c r="T54" s="413">
        <v>2.4542820129999998</v>
      </c>
      <c r="U54" s="413">
        <v>2.2419145060000001</v>
      </c>
      <c r="V54" s="413">
        <v>2.0436492319999999</v>
      </c>
      <c r="W54" s="413">
        <v>2.040896273</v>
      </c>
      <c r="X54" s="413">
        <v>1.9073862399999999</v>
      </c>
      <c r="Y54" s="413">
        <v>1.4072022239999999</v>
      </c>
      <c r="Z54" s="413">
        <v>1.236951395</v>
      </c>
      <c r="AA54" s="413">
        <v>1.4188643910000001</v>
      </c>
      <c r="AB54" s="413">
        <v>1.5015675239999999</v>
      </c>
      <c r="AC54" s="413">
        <v>2.099008489</v>
      </c>
      <c r="AD54" s="413">
        <v>2.2173776159999998</v>
      </c>
      <c r="AE54" s="413">
        <v>2.3902818859999999</v>
      </c>
      <c r="AF54" s="413">
        <v>2.405700789</v>
      </c>
      <c r="AG54" s="413">
        <v>2.4777733340000001</v>
      </c>
      <c r="AH54" s="413">
        <v>2.498637601</v>
      </c>
      <c r="AI54" s="413">
        <v>2.1680119809999998</v>
      </c>
      <c r="AJ54" s="413">
        <v>2.0093794639999998</v>
      </c>
      <c r="AK54" s="413">
        <v>1.6108720999999999</v>
      </c>
      <c r="AL54" s="413">
        <v>1.448695922</v>
      </c>
      <c r="AM54" s="413">
        <v>1.5174592469999999</v>
      </c>
      <c r="AN54" s="413">
        <v>1.7346755060000001</v>
      </c>
      <c r="AO54" s="413">
        <v>2.106244861</v>
      </c>
      <c r="AP54" s="413">
        <v>2.4398746889999998</v>
      </c>
      <c r="AQ54" s="413">
        <v>2.6953715100000002</v>
      </c>
      <c r="AR54" s="413">
        <v>2.8990483930000002</v>
      </c>
      <c r="AS54" s="413">
        <v>2.6651793779999999</v>
      </c>
      <c r="AT54" s="413">
        <v>2.7754384839999999</v>
      </c>
      <c r="AU54" s="413">
        <v>2.0900464109999999</v>
      </c>
      <c r="AV54" s="413">
        <v>2.3176469900000001</v>
      </c>
      <c r="AW54" s="413">
        <v>1.6177753079999999</v>
      </c>
      <c r="AX54" s="413">
        <v>1.6711612170000001</v>
      </c>
      <c r="AY54" s="836">
        <v>1.9298642210000001</v>
      </c>
      <c r="AZ54" s="836">
        <v>1.88099415</v>
      </c>
      <c r="BA54" s="836">
        <v>2.7172000349999998</v>
      </c>
      <c r="BB54" s="836">
        <v>2.9481522889999998</v>
      </c>
      <c r="BC54" s="836">
        <v>3.1946699999999999</v>
      </c>
      <c r="BD54" s="836">
        <v>3.2772950000000001</v>
      </c>
      <c r="BE54" s="401">
        <v>3.0415939999999999</v>
      </c>
      <c r="BF54" s="401">
        <v>3.1532529999999999</v>
      </c>
      <c r="BG54" s="401">
        <v>2.3070849999999998</v>
      </c>
      <c r="BH54" s="401">
        <v>2.5917319999999999</v>
      </c>
      <c r="BI54" s="401">
        <v>1.7137359999999999</v>
      </c>
      <c r="BJ54" s="401">
        <v>1.795431</v>
      </c>
      <c r="BK54" s="401">
        <v>1.929381</v>
      </c>
      <c r="BL54" s="401">
        <v>1.866919</v>
      </c>
      <c r="BM54" s="401">
        <v>2.866031</v>
      </c>
      <c r="BN54" s="401">
        <v>3.2369210000000002</v>
      </c>
      <c r="BO54" s="401">
        <v>3.586306</v>
      </c>
      <c r="BP54" s="401">
        <v>3.754972</v>
      </c>
      <c r="BQ54" s="401">
        <v>3.4608150000000002</v>
      </c>
      <c r="BR54" s="401">
        <v>3.5615049999999999</v>
      </c>
      <c r="BS54" s="401">
        <v>2.702458</v>
      </c>
      <c r="BT54" s="401">
        <v>2.9601679999999999</v>
      </c>
      <c r="BU54" s="401">
        <v>2.0321820000000002</v>
      </c>
      <c r="BV54" s="401">
        <v>2.089038</v>
      </c>
    </row>
    <row r="55" spans="1:74" ht="11.05" customHeight="1" x14ac:dyDescent="0.2">
      <c r="A55" s="176" t="s">
        <v>1120</v>
      </c>
      <c r="B55" s="423" t="s">
        <v>1092</v>
      </c>
      <c r="C55" s="413">
        <v>-5.9719838999999997E-2</v>
      </c>
      <c r="D55" s="413">
        <v>1.3065817E-2</v>
      </c>
      <c r="E55" s="413">
        <v>-4.4982470000000004E-3</v>
      </c>
      <c r="F55" s="413">
        <v>-1.1416585E-2</v>
      </c>
      <c r="G55" s="413">
        <v>-0.11708078800000001</v>
      </c>
      <c r="H55" s="413">
        <v>-0.110797618</v>
      </c>
      <c r="I55" s="413">
        <v>-0.202909702</v>
      </c>
      <c r="J55" s="413">
        <v>-0.15625293100000001</v>
      </c>
      <c r="K55" s="413">
        <v>-0.119968982</v>
      </c>
      <c r="L55" s="413">
        <v>-2.0808690000000001E-2</v>
      </c>
      <c r="M55" s="413">
        <v>-8.8614139999999994E-2</v>
      </c>
      <c r="N55" s="413">
        <v>-0.13398594899999999</v>
      </c>
      <c r="O55" s="413">
        <v>-9.3054498999999999E-2</v>
      </c>
      <c r="P55" s="413">
        <v>-0.10999671699999999</v>
      </c>
      <c r="Q55" s="413">
        <v>-1.9370627000000001E-2</v>
      </c>
      <c r="R55" s="413">
        <v>-2.5614940999999999E-2</v>
      </c>
      <c r="S55" s="413">
        <v>-0.120300912</v>
      </c>
      <c r="T55" s="413">
        <v>-0.131407781</v>
      </c>
      <c r="U55" s="413">
        <v>-0.263326899</v>
      </c>
      <c r="V55" s="413">
        <v>-0.19093133800000001</v>
      </c>
      <c r="W55" s="413">
        <v>-0.170301226</v>
      </c>
      <c r="X55" s="413">
        <v>-0.140956259</v>
      </c>
      <c r="Y55" s="413">
        <v>-0.158002484</v>
      </c>
      <c r="Z55" s="413">
        <v>0.23928750300000001</v>
      </c>
      <c r="AA55" s="413">
        <v>-0.103299951</v>
      </c>
      <c r="AB55" s="413">
        <v>-9.9806272000000001E-2</v>
      </c>
      <c r="AC55" s="413">
        <v>-6.3122993000000002E-2</v>
      </c>
      <c r="AD55" s="413">
        <v>-5.2465642999999999E-2</v>
      </c>
      <c r="AE55" s="413">
        <v>-6.4196832999999995E-2</v>
      </c>
      <c r="AF55" s="413">
        <v>-0.120310972</v>
      </c>
      <c r="AG55" s="413">
        <v>-0.15133738199999999</v>
      </c>
      <c r="AH55" s="413">
        <v>-0.156580421</v>
      </c>
      <c r="AI55" s="413">
        <v>-0.17428237299999999</v>
      </c>
      <c r="AJ55" s="413">
        <v>-0.13435291199999999</v>
      </c>
      <c r="AK55" s="413">
        <v>-8.7685422999999998E-2</v>
      </c>
      <c r="AL55" s="413">
        <v>-0.15022276000000001</v>
      </c>
      <c r="AM55" s="413">
        <v>-2.8717249999999999E-3</v>
      </c>
      <c r="AN55" s="413">
        <v>-3.2059101E-2</v>
      </c>
      <c r="AO55" s="413">
        <v>-1.555615E-3</v>
      </c>
      <c r="AP55" s="413">
        <v>-2.2514322999999999E-2</v>
      </c>
      <c r="AQ55" s="413">
        <v>-9.2967853000000003E-2</v>
      </c>
      <c r="AR55" s="413">
        <v>-0.187882302</v>
      </c>
      <c r="AS55" s="413">
        <v>-0.15504291100000001</v>
      </c>
      <c r="AT55" s="413">
        <v>-0.20868546800000001</v>
      </c>
      <c r="AU55" s="413">
        <v>-0.17903324700000001</v>
      </c>
      <c r="AV55" s="413">
        <v>-0.106687963</v>
      </c>
      <c r="AW55" s="413">
        <v>-0.109944846</v>
      </c>
      <c r="AX55" s="413">
        <v>-5.2729633999999997E-2</v>
      </c>
      <c r="AY55" s="836">
        <v>4.3683188999999997E-2</v>
      </c>
      <c r="AZ55" s="836">
        <v>-5.5889566000000002E-2</v>
      </c>
      <c r="BA55" s="836">
        <v>-2.1873264999999999E-2</v>
      </c>
      <c r="BB55" s="836">
        <v>-3.4728716E-2</v>
      </c>
      <c r="BC55" s="836">
        <v>-0.31498310000000002</v>
      </c>
      <c r="BD55" s="836">
        <v>-0.36204350000000002</v>
      </c>
      <c r="BE55" s="401">
        <v>-0.39928619999999998</v>
      </c>
      <c r="BF55" s="401">
        <v>-0.46367740000000002</v>
      </c>
      <c r="BG55" s="401">
        <v>-0.27728049999999999</v>
      </c>
      <c r="BH55" s="401">
        <v>-0.155776</v>
      </c>
      <c r="BI55" s="401">
        <v>-0.16769990000000001</v>
      </c>
      <c r="BJ55" s="401">
        <v>-4.2689299999999998E-3</v>
      </c>
      <c r="BK55" s="401">
        <v>-6.5857100000000002E-2</v>
      </c>
      <c r="BL55" s="401">
        <v>-6.7101900000000006E-2</v>
      </c>
      <c r="BM55" s="401">
        <v>-1.7009699999999999E-2</v>
      </c>
      <c r="BN55" s="401">
        <v>-2.71934E-2</v>
      </c>
      <c r="BO55" s="401">
        <v>-0.36244949999999998</v>
      </c>
      <c r="BP55" s="401">
        <v>-0.3869339</v>
      </c>
      <c r="BQ55" s="401">
        <v>-0.35555799999999999</v>
      </c>
      <c r="BR55" s="401">
        <v>-0.56282730000000003</v>
      </c>
      <c r="BS55" s="401">
        <v>-0.29395830000000001</v>
      </c>
      <c r="BT55" s="401">
        <v>-0.16435739999999999</v>
      </c>
      <c r="BU55" s="401">
        <v>-0.1796847</v>
      </c>
      <c r="BV55" s="401">
        <v>-5.4417500000000001E-2</v>
      </c>
    </row>
    <row r="56" spans="1:74" ht="11.05" customHeight="1" x14ac:dyDescent="0.2">
      <c r="A56" s="176" t="s">
        <v>1121</v>
      </c>
      <c r="B56" s="421" t="s">
        <v>1094</v>
      </c>
      <c r="C56" s="413">
        <v>49.136179970000001</v>
      </c>
      <c r="D56" s="413">
        <v>45.295877519999998</v>
      </c>
      <c r="E56" s="413">
        <v>41.21622842</v>
      </c>
      <c r="F56" s="413">
        <v>38.756629359999998</v>
      </c>
      <c r="G56" s="413">
        <v>42.608260309999999</v>
      </c>
      <c r="H56" s="413">
        <v>48.905639979999997</v>
      </c>
      <c r="I56" s="413">
        <v>53.71861921</v>
      </c>
      <c r="J56" s="413">
        <v>54.871588699999997</v>
      </c>
      <c r="K56" s="413">
        <v>46.14680997</v>
      </c>
      <c r="L56" s="413">
        <v>42.770725550000002</v>
      </c>
      <c r="M56" s="413">
        <v>43.590408959999998</v>
      </c>
      <c r="N56" s="413">
        <v>44.150365129999997</v>
      </c>
      <c r="O56" s="413">
        <v>54.238134000000002</v>
      </c>
      <c r="P56" s="413">
        <v>43.821441</v>
      </c>
      <c r="Q56" s="413">
        <v>42.645471000000001</v>
      </c>
      <c r="R56" s="413">
        <v>39.956921000000001</v>
      </c>
      <c r="S56" s="413">
        <v>47.148995999999997</v>
      </c>
      <c r="T56" s="413">
        <v>53.780078000000003</v>
      </c>
      <c r="U56" s="413">
        <v>58.364086</v>
      </c>
      <c r="V56" s="413">
        <v>55.275342000000002</v>
      </c>
      <c r="W56" s="413">
        <v>46.708244000000001</v>
      </c>
      <c r="X56" s="413">
        <v>40.765850999999998</v>
      </c>
      <c r="Y56" s="413">
        <v>42.651777000000003</v>
      </c>
      <c r="Z56" s="413">
        <v>50.637934000000001</v>
      </c>
      <c r="AA56" s="413">
        <v>47.253872174000001</v>
      </c>
      <c r="AB56" s="413">
        <v>40.785724358000003</v>
      </c>
      <c r="AC56" s="413">
        <v>43.345369224000002</v>
      </c>
      <c r="AD56" s="413">
        <v>39.686326113</v>
      </c>
      <c r="AE56" s="413">
        <v>43.789206653000001</v>
      </c>
      <c r="AF56" s="413">
        <v>48.422575342999998</v>
      </c>
      <c r="AG56" s="413">
        <v>57.157902995999997</v>
      </c>
      <c r="AH56" s="413">
        <v>57.465647394000001</v>
      </c>
      <c r="AI56" s="413">
        <v>47.416201846</v>
      </c>
      <c r="AJ56" s="413">
        <v>41.604771481999997</v>
      </c>
      <c r="AK56" s="413">
        <v>42.600940710000003</v>
      </c>
      <c r="AL56" s="413">
        <v>47.918832446000003</v>
      </c>
      <c r="AM56" s="413">
        <v>54.499101781999997</v>
      </c>
      <c r="AN56" s="413">
        <v>43.955984862000001</v>
      </c>
      <c r="AO56" s="413">
        <v>41.882079511999997</v>
      </c>
      <c r="AP56" s="413">
        <v>40.888522647000002</v>
      </c>
      <c r="AQ56" s="413">
        <v>47.478477779999999</v>
      </c>
      <c r="AR56" s="413">
        <v>54.251440428000002</v>
      </c>
      <c r="AS56" s="413">
        <v>58.115686265000001</v>
      </c>
      <c r="AT56" s="413">
        <v>57.174659243999997</v>
      </c>
      <c r="AU56" s="413">
        <v>46.891638372999999</v>
      </c>
      <c r="AV56" s="413">
        <v>43.025390104000003</v>
      </c>
      <c r="AW56" s="413">
        <v>42.044791902999997</v>
      </c>
      <c r="AX56" s="413">
        <v>50.052595844000003</v>
      </c>
      <c r="AY56" s="836">
        <v>59.411311916999999</v>
      </c>
      <c r="AZ56" s="836">
        <v>44.513078778000001</v>
      </c>
      <c r="BA56" s="836">
        <v>43.140537391999999</v>
      </c>
      <c r="BB56" s="836">
        <v>42.390763325000002</v>
      </c>
      <c r="BC56" s="836">
        <v>45.975008850000002</v>
      </c>
      <c r="BD56" s="836">
        <v>54.351300000000002</v>
      </c>
      <c r="BE56" s="401">
        <v>56.664630000000002</v>
      </c>
      <c r="BF56" s="401">
        <v>57.09422</v>
      </c>
      <c r="BG56" s="401">
        <v>47.902630000000002</v>
      </c>
      <c r="BH56" s="401">
        <v>42.976939999999999</v>
      </c>
      <c r="BI56" s="401">
        <v>42.027009999999997</v>
      </c>
      <c r="BJ56" s="401">
        <v>47.838679999999997</v>
      </c>
      <c r="BK56" s="401">
        <v>51.073729999999998</v>
      </c>
      <c r="BL56" s="401">
        <v>42.199829999999999</v>
      </c>
      <c r="BM56" s="401">
        <v>42.757449999999999</v>
      </c>
      <c r="BN56" s="401">
        <v>40.669620000000002</v>
      </c>
      <c r="BO56" s="401">
        <v>45.177100000000003</v>
      </c>
      <c r="BP56" s="401">
        <v>52.304830000000003</v>
      </c>
      <c r="BQ56" s="401">
        <v>57.365540000000003</v>
      </c>
      <c r="BR56" s="401">
        <v>57.178739999999998</v>
      </c>
      <c r="BS56" s="401">
        <v>47.551819999999999</v>
      </c>
      <c r="BT56" s="401">
        <v>42.920479999999998</v>
      </c>
      <c r="BU56" s="401">
        <v>42.106540000000003</v>
      </c>
      <c r="BV56" s="401">
        <v>48.005270000000003</v>
      </c>
    </row>
    <row r="57" spans="1:74" ht="11.05" customHeight="1" x14ac:dyDescent="0.2">
      <c r="A57" s="171"/>
      <c r="B57" s="47" t="s">
        <v>1122</v>
      </c>
      <c r="C57" s="414"/>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4"/>
      <c r="AY57" s="868"/>
      <c r="AZ57" s="868"/>
      <c r="BA57" s="868"/>
      <c r="BB57" s="868"/>
      <c r="BC57" s="868"/>
      <c r="BD57" s="868"/>
      <c r="BE57" s="419"/>
      <c r="BF57" s="419"/>
      <c r="BG57" s="419"/>
      <c r="BH57" s="419"/>
      <c r="BI57" s="419"/>
      <c r="BJ57" s="419"/>
      <c r="BK57" s="419"/>
      <c r="BL57" s="419"/>
      <c r="BM57" s="419"/>
      <c r="BN57" s="419"/>
      <c r="BO57" s="419"/>
      <c r="BP57" s="419"/>
      <c r="BQ57" s="419"/>
      <c r="BR57" s="419"/>
      <c r="BS57" s="419"/>
      <c r="BT57" s="419"/>
      <c r="BU57" s="419"/>
      <c r="BV57" s="419"/>
    </row>
    <row r="58" spans="1:74" s="236" customFormat="1" ht="11.05" customHeight="1" x14ac:dyDescent="0.2">
      <c r="A58" s="420" t="s">
        <v>1123</v>
      </c>
      <c r="B58" s="394" t="s">
        <v>1056</v>
      </c>
      <c r="C58" s="252">
        <v>17.569866166000001</v>
      </c>
      <c r="D58" s="252">
        <v>16.739804878000001</v>
      </c>
      <c r="E58" s="252">
        <v>18.233188176999999</v>
      </c>
      <c r="F58" s="252">
        <v>18.261443961000001</v>
      </c>
      <c r="G58" s="252">
        <v>21.52691063</v>
      </c>
      <c r="H58" s="252">
        <v>22.29853344</v>
      </c>
      <c r="I58" s="252">
        <v>24.082561527999999</v>
      </c>
      <c r="J58" s="252">
        <v>24.970032001</v>
      </c>
      <c r="K58" s="252">
        <v>22.208431872999999</v>
      </c>
      <c r="L58" s="252">
        <v>21.342384129999999</v>
      </c>
      <c r="M58" s="252">
        <v>16.676898168000001</v>
      </c>
      <c r="N58" s="252">
        <v>17.879966230000001</v>
      </c>
      <c r="O58" s="252">
        <v>19.029133219999999</v>
      </c>
      <c r="P58" s="252">
        <v>16.793584128999999</v>
      </c>
      <c r="Q58" s="252">
        <v>18.63116612</v>
      </c>
      <c r="R58" s="252">
        <v>19.120256306000002</v>
      </c>
      <c r="S58" s="252">
        <v>22.634811352</v>
      </c>
      <c r="T58" s="252">
        <v>24.158989440999999</v>
      </c>
      <c r="U58" s="252">
        <v>25.772093884</v>
      </c>
      <c r="V58" s="252">
        <v>25.819662170000001</v>
      </c>
      <c r="W58" s="252">
        <v>22.252932270999999</v>
      </c>
      <c r="X58" s="252">
        <v>19.885198321000001</v>
      </c>
      <c r="Y58" s="252">
        <v>18.833023833999999</v>
      </c>
      <c r="Z58" s="252">
        <v>19.172645229</v>
      </c>
      <c r="AA58" s="252">
        <v>18.406752268999998</v>
      </c>
      <c r="AB58" s="252">
        <v>16.391175601</v>
      </c>
      <c r="AC58" s="252">
        <v>19.077244803999999</v>
      </c>
      <c r="AD58" s="252">
        <v>19.853165467</v>
      </c>
      <c r="AE58" s="252">
        <v>22.189731070000001</v>
      </c>
      <c r="AF58" s="252">
        <v>23.491490545000001</v>
      </c>
      <c r="AG58" s="252">
        <v>26.316433012000001</v>
      </c>
      <c r="AH58" s="252">
        <v>27.212031719999999</v>
      </c>
      <c r="AI58" s="252">
        <v>23.666896066</v>
      </c>
      <c r="AJ58" s="252">
        <v>20.938688069000001</v>
      </c>
      <c r="AK58" s="252">
        <v>18.177020231</v>
      </c>
      <c r="AL58" s="252">
        <v>17.960400240999999</v>
      </c>
      <c r="AM58" s="252">
        <v>19.186523633</v>
      </c>
      <c r="AN58" s="252">
        <v>16.774153028000001</v>
      </c>
      <c r="AO58" s="252">
        <v>18.774762433999999</v>
      </c>
      <c r="AP58" s="252">
        <v>19.028474782</v>
      </c>
      <c r="AQ58" s="252">
        <v>24.578248578</v>
      </c>
      <c r="AR58" s="252">
        <v>24.795193399999999</v>
      </c>
      <c r="AS58" s="252">
        <v>27.243752565000001</v>
      </c>
      <c r="AT58" s="252">
        <v>26.916551723000001</v>
      </c>
      <c r="AU58" s="252">
        <v>24.828974296999998</v>
      </c>
      <c r="AV58" s="252">
        <v>21.086390163000001</v>
      </c>
      <c r="AW58" s="252">
        <v>19.344792844000001</v>
      </c>
      <c r="AX58" s="252">
        <v>18.062243202000001</v>
      </c>
      <c r="AY58" s="861">
        <v>20.154639211999999</v>
      </c>
      <c r="AZ58" s="861">
        <v>17.134251834000001</v>
      </c>
      <c r="BA58" s="861">
        <v>18.271499219999999</v>
      </c>
      <c r="BB58" s="861">
        <v>20.020422271000001</v>
      </c>
      <c r="BC58" s="861">
        <v>24.12144</v>
      </c>
      <c r="BD58" s="861">
        <v>25.072510000000001</v>
      </c>
      <c r="BE58" s="407">
        <v>25.872620000000001</v>
      </c>
      <c r="BF58" s="407">
        <v>26.924469999999999</v>
      </c>
      <c r="BG58" s="407">
        <v>23.96809</v>
      </c>
      <c r="BH58" s="407">
        <v>22.06859</v>
      </c>
      <c r="BI58" s="407">
        <v>18.608440000000002</v>
      </c>
      <c r="BJ58" s="407">
        <v>18.95702</v>
      </c>
      <c r="BK58" s="407">
        <v>19.609929999999999</v>
      </c>
      <c r="BL58" s="407">
        <v>17.274940000000001</v>
      </c>
      <c r="BM58" s="407">
        <v>18.810970000000001</v>
      </c>
      <c r="BN58" s="407">
        <v>19.94248</v>
      </c>
      <c r="BO58" s="407">
        <v>22.388269999999999</v>
      </c>
      <c r="BP58" s="407">
        <v>24.491849999999999</v>
      </c>
      <c r="BQ58" s="407">
        <v>26.156269999999999</v>
      </c>
      <c r="BR58" s="407">
        <v>26.664059999999999</v>
      </c>
      <c r="BS58" s="407">
        <v>23.709209999999999</v>
      </c>
      <c r="BT58" s="407">
        <v>22.069790000000001</v>
      </c>
      <c r="BU58" s="407">
        <v>18.657509999999998</v>
      </c>
      <c r="BV58" s="407">
        <v>19.044229999999999</v>
      </c>
    </row>
    <row r="59" spans="1:74" ht="11.05" customHeight="1" x14ac:dyDescent="0.2">
      <c r="A59" s="176" t="s">
        <v>1124</v>
      </c>
      <c r="B59" s="423" t="s">
        <v>923</v>
      </c>
      <c r="C59" s="413">
        <v>12.306146757</v>
      </c>
      <c r="D59" s="413">
        <v>11.637534905000001</v>
      </c>
      <c r="E59" s="413">
        <v>12.881837526</v>
      </c>
      <c r="F59" s="413">
        <v>13.301580146999999</v>
      </c>
      <c r="G59" s="413">
        <v>15.90312537</v>
      </c>
      <c r="H59" s="413">
        <v>16.511707943000001</v>
      </c>
      <c r="I59" s="413">
        <v>18.351456655</v>
      </c>
      <c r="J59" s="413">
        <v>19.101052514999999</v>
      </c>
      <c r="K59" s="413">
        <v>17.45222176</v>
      </c>
      <c r="L59" s="413">
        <v>16.510973026999999</v>
      </c>
      <c r="M59" s="413">
        <v>12.683659763</v>
      </c>
      <c r="N59" s="413">
        <v>13.450112555</v>
      </c>
      <c r="O59" s="413">
        <v>14.386721608</v>
      </c>
      <c r="P59" s="413">
        <v>11.815712239</v>
      </c>
      <c r="Q59" s="413">
        <v>13.796652039</v>
      </c>
      <c r="R59" s="413">
        <v>13.810178529</v>
      </c>
      <c r="S59" s="413">
        <v>16.927745856000001</v>
      </c>
      <c r="T59" s="413">
        <v>18.700214591999998</v>
      </c>
      <c r="U59" s="413">
        <v>20.242656568000001</v>
      </c>
      <c r="V59" s="413">
        <v>20.36365837</v>
      </c>
      <c r="W59" s="413">
        <v>17.893814402</v>
      </c>
      <c r="X59" s="413">
        <v>14.934118461000001</v>
      </c>
      <c r="Y59" s="413">
        <v>13.786161726</v>
      </c>
      <c r="Z59" s="413">
        <v>13.718746177</v>
      </c>
      <c r="AA59" s="413">
        <v>13.486031970999999</v>
      </c>
      <c r="AB59" s="413">
        <v>12.075094511</v>
      </c>
      <c r="AC59" s="413">
        <v>14.035659939</v>
      </c>
      <c r="AD59" s="413">
        <v>15.193486001</v>
      </c>
      <c r="AE59" s="413">
        <v>17.167427456999999</v>
      </c>
      <c r="AF59" s="413">
        <v>18.199124393999998</v>
      </c>
      <c r="AG59" s="413">
        <v>20.510362490999999</v>
      </c>
      <c r="AH59" s="413">
        <v>21.463623236</v>
      </c>
      <c r="AI59" s="413">
        <v>18.426617222000001</v>
      </c>
      <c r="AJ59" s="413">
        <v>16.749995322</v>
      </c>
      <c r="AK59" s="413">
        <v>13.626549787</v>
      </c>
      <c r="AL59" s="413">
        <v>13.612813860999999</v>
      </c>
      <c r="AM59" s="413">
        <v>14.619601275999999</v>
      </c>
      <c r="AN59" s="413">
        <v>12.303539934</v>
      </c>
      <c r="AO59" s="413">
        <v>14.558585581999999</v>
      </c>
      <c r="AP59" s="413">
        <v>13.941022800000001</v>
      </c>
      <c r="AQ59" s="413">
        <v>18.835595089000002</v>
      </c>
      <c r="AR59" s="413">
        <v>19.112133999000001</v>
      </c>
      <c r="AS59" s="413">
        <v>21.341070529</v>
      </c>
      <c r="AT59" s="413">
        <v>21.177672803</v>
      </c>
      <c r="AU59" s="413">
        <v>20.361652175</v>
      </c>
      <c r="AV59" s="413">
        <v>17.449583467</v>
      </c>
      <c r="AW59" s="413">
        <v>15.183813934</v>
      </c>
      <c r="AX59" s="413">
        <v>13.316878064000001</v>
      </c>
      <c r="AY59" s="836">
        <v>14.351576864</v>
      </c>
      <c r="AZ59" s="836">
        <v>12.536473135</v>
      </c>
      <c r="BA59" s="836">
        <v>13.209994977999999</v>
      </c>
      <c r="BB59" s="836">
        <v>13.757010443</v>
      </c>
      <c r="BC59" s="836">
        <v>17.777889999999999</v>
      </c>
      <c r="BD59" s="836">
        <v>19.058879999999998</v>
      </c>
      <c r="BE59" s="401">
        <v>19.58473</v>
      </c>
      <c r="BF59" s="401">
        <v>20.671620000000001</v>
      </c>
      <c r="BG59" s="401">
        <v>18.980869999999999</v>
      </c>
      <c r="BH59" s="401">
        <v>17.524339999999999</v>
      </c>
      <c r="BI59" s="401">
        <v>13.81025</v>
      </c>
      <c r="BJ59" s="401">
        <v>13.72522</v>
      </c>
      <c r="BK59" s="401">
        <v>14.319000000000001</v>
      </c>
      <c r="BL59" s="401">
        <v>12.42798</v>
      </c>
      <c r="BM59" s="401">
        <v>13.76606</v>
      </c>
      <c r="BN59" s="401">
        <v>14.06104</v>
      </c>
      <c r="BO59" s="401">
        <v>16.106459999999998</v>
      </c>
      <c r="BP59" s="401">
        <v>18.264769999999999</v>
      </c>
      <c r="BQ59" s="401">
        <v>19.53023</v>
      </c>
      <c r="BR59" s="401">
        <v>20.041879999999999</v>
      </c>
      <c r="BS59" s="401">
        <v>18.455169999999999</v>
      </c>
      <c r="BT59" s="401">
        <v>16.81457</v>
      </c>
      <c r="BU59" s="401">
        <v>13.599970000000001</v>
      </c>
      <c r="BV59" s="401">
        <v>13.47115</v>
      </c>
    </row>
    <row r="60" spans="1:74" ht="11.05" customHeight="1" x14ac:dyDescent="0.2">
      <c r="A60" s="176" t="s">
        <v>1125</v>
      </c>
      <c r="B60" s="391" t="s">
        <v>85</v>
      </c>
      <c r="C60" s="413">
        <v>1.5886616339999999</v>
      </c>
      <c r="D60" s="413">
        <v>1.585293716</v>
      </c>
      <c r="E60" s="413">
        <v>1.509506974</v>
      </c>
      <c r="F60" s="413">
        <v>1.497808356</v>
      </c>
      <c r="G60" s="413">
        <v>1.8647080330000001</v>
      </c>
      <c r="H60" s="413">
        <v>1.91030813</v>
      </c>
      <c r="I60" s="413">
        <v>1.7638038659999999</v>
      </c>
      <c r="J60" s="413">
        <v>2.1572938760000002</v>
      </c>
      <c r="K60" s="413">
        <v>1.6475769280000001</v>
      </c>
      <c r="L60" s="413">
        <v>1.4357871760000001</v>
      </c>
      <c r="M60" s="413">
        <v>0.75907996099999997</v>
      </c>
      <c r="N60" s="413">
        <v>0.61866789099999997</v>
      </c>
      <c r="O60" s="413">
        <v>1.132611942</v>
      </c>
      <c r="P60" s="413">
        <v>1.343687326</v>
      </c>
      <c r="Q60" s="413">
        <v>1.0345281040000001</v>
      </c>
      <c r="R60" s="413">
        <v>1.46633792</v>
      </c>
      <c r="S60" s="413">
        <v>1.421597008</v>
      </c>
      <c r="T60" s="413">
        <v>1.350020905</v>
      </c>
      <c r="U60" s="413">
        <v>1.2747241439999999</v>
      </c>
      <c r="V60" s="413">
        <v>1.2725035600000001</v>
      </c>
      <c r="W60" s="413">
        <v>1.1352486420000001</v>
      </c>
      <c r="X60" s="413">
        <v>1.07026602</v>
      </c>
      <c r="Y60" s="413">
        <v>1.465422204</v>
      </c>
      <c r="Z60" s="413">
        <v>1.5289142929999999</v>
      </c>
      <c r="AA60" s="413">
        <v>0.83111134600000003</v>
      </c>
      <c r="AB60" s="413">
        <v>0.67770308899999998</v>
      </c>
      <c r="AC60" s="413">
        <v>1.1560677960000001</v>
      </c>
      <c r="AD60" s="413">
        <v>0.97841784399999998</v>
      </c>
      <c r="AE60" s="413">
        <v>0.67632968000000004</v>
      </c>
      <c r="AF60" s="413">
        <v>0.97273686500000001</v>
      </c>
      <c r="AG60" s="413">
        <v>1.38984876</v>
      </c>
      <c r="AH60" s="413">
        <v>1.309891825</v>
      </c>
      <c r="AI60" s="413">
        <v>1.1835550020000001</v>
      </c>
      <c r="AJ60" s="413">
        <v>0.71410634100000003</v>
      </c>
      <c r="AK60" s="413">
        <v>1.02462634</v>
      </c>
      <c r="AL60" s="413">
        <v>0.750471946</v>
      </c>
      <c r="AM60" s="413">
        <v>0.82724105000000003</v>
      </c>
      <c r="AN60" s="413">
        <v>0.33290712500000003</v>
      </c>
      <c r="AO60" s="413">
        <v>0.25879712500000002</v>
      </c>
      <c r="AP60" s="413">
        <v>0.44374453600000002</v>
      </c>
      <c r="AQ60" s="413">
        <v>0.70400489899999996</v>
      </c>
      <c r="AR60" s="413">
        <v>1.139314121</v>
      </c>
      <c r="AS60" s="413">
        <v>1.118114601</v>
      </c>
      <c r="AT60" s="413">
        <v>1.017785004</v>
      </c>
      <c r="AU60" s="413">
        <v>0.90944617000000005</v>
      </c>
      <c r="AV60" s="413">
        <v>0.285249207</v>
      </c>
      <c r="AW60" s="413">
        <v>0.35753901700000001</v>
      </c>
      <c r="AX60" s="413">
        <v>0.43325188599999997</v>
      </c>
      <c r="AY60" s="836">
        <v>1.1173556790000001</v>
      </c>
      <c r="AZ60" s="836">
        <v>0.24428129900000001</v>
      </c>
      <c r="BA60" s="836">
        <v>0.29695381700000001</v>
      </c>
      <c r="BB60" s="836">
        <v>0.85780102300000005</v>
      </c>
      <c r="BC60" s="836">
        <v>0.86741360000000001</v>
      </c>
      <c r="BD60" s="836">
        <v>0.95104069999999996</v>
      </c>
      <c r="BE60" s="401">
        <v>1.128741</v>
      </c>
      <c r="BF60" s="401">
        <v>1.059123</v>
      </c>
      <c r="BG60" s="401">
        <v>0.89816810000000002</v>
      </c>
      <c r="BH60" s="401">
        <v>0.24256649999999999</v>
      </c>
      <c r="BI60" s="401">
        <v>0.4566074</v>
      </c>
      <c r="BJ60" s="401">
        <v>0.70516020000000001</v>
      </c>
      <c r="BK60" s="401">
        <v>0.54252999999999996</v>
      </c>
      <c r="BL60" s="401">
        <v>0.34429880000000002</v>
      </c>
      <c r="BM60" s="401">
        <v>0.41382540000000001</v>
      </c>
      <c r="BN60" s="401">
        <v>0.89805919999999995</v>
      </c>
      <c r="BO60" s="401">
        <v>0.79208619999999996</v>
      </c>
      <c r="BP60" s="401">
        <v>0.91709470000000004</v>
      </c>
      <c r="BQ60" s="401">
        <v>1.233938</v>
      </c>
      <c r="BR60" s="401">
        <v>1.163473</v>
      </c>
      <c r="BS60" s="401">
        <v>0.99921870000000002</v>
      </c>
      <c r="BT60" s="401">
        <v>0.34273949999999997</v>
      </c>
      <c r="BU60" s="401">
        <v>0.60550400000000004</v>
      </c>
      <c r="BV60" s="401">
        <v>0.90917250000000005</v>
      </c>
    </row>
    <row r="61" spans="1:74" ht="11.05" customHeight="1" x14ac:dyDescent="0.2">
      <c r="A61" s="176" t="s">
        <v>1126</v>
      </c>
      <c r="B61" s="391" t="s">
        <v>1060</v>
      </c>
      <c r="C61" s="413">
        <v>2.6986210000000002</v>
      </c>
      <c r="D61" s="413">
        <v>2.4724119999999998</v>
      </c>
      <c r="E61" s="413">
        <v>2.6728779999999999</v>
      </c>
      <c r="F61" s="413">
        <v>2.1834370000000001</v>
      </c>
      <c r="G61" s="413">
        <v>2.344614</v>
      </c>
      <c r="H61" s="413">
        <v>2.67801</v>
      </c>
      <c r="I61" s="413">
        <v>2.751655</v>
      </c>
      <c r="J61" s="413">
        <v>2.5181870000000002</v>
      </c>
      <c r="K61" s="413">
        <v>1.938461</v>
      </c>
      <c r="L61" s="413">
        <v>2.252049</v>
      </c>
      <c r="M61" s="413">
        <v>2.2611759999999999</v>
      </c>
      <c r="N61" s="413">
        <v>2.7433939999999999</v>
      </c>
      <c r="O61" s="413">
        <v>2.4372379999999998</v>
      </c>
      <c r="P61" s="413">
        <v>2.5307080000000002</v>
      </c>
      <c r="Q61" s="413">
        <v>2.3515350000000002</v>
      </c>
      <c r="R61" s="413">
        <v>2.431254</v>
      </c>
      <c r="S61" s="413">
        <v>2.7800660000000001</v>
      </c>
      <c r="T61" s="413">
        <v>2.6534409999999999</v>
      </c>
      <c r="U61" s="413">
        <v>2.7564679999999999</v>
      </c>
      <c r="V61" s="413">
        <v>2.757641</v>
      </c>
      <c r="W61" s="413">
        <v>1.991187</v>
      </c>
      <c r="X61" s="413">
        <v>2.6713010000000001</v>
      </c>
      <c r="Y61" s="413">
        <v>2.6574469999999999</v>
      </c>
      <c r="Z61" s="413">
        <v>2.7500429999999998</v>
      </c>
      <c r="AA61" s="413">
        <v>2.793167</v>
      </c>
      <c r="AB61" s="413">
        <v>2.2603789999999999</v>
      </c>
      <c r="AC61" s="413">
        <v>2.3305739999999999</v>
      </c>
      <c r="AD61" s="413">
        <v>2.20363</v>
      </c>
      <c r="AE61" s="413">
        <v>2.5952959999999998</v>
      </c>
      <c r="AF61" s="413">
        <v>2.670417</v>
      </c>
      <c r="AG61" s="413">
        <v>2.7142680000000001</v>
      </c>
      <c r="AH61" s="413">
        <v>2.7156910000000001</v>
      </c>
      <c r="AI61" s="413">
        <v>2.588546</v>
      </c>
      <c r="AJ61" s="413">
        <v>2.096441</v>
      </c>
      <c r="AK61" s="413">
        <v>2.4226209999999999</v>
      </c>
      <c r="AL61" s="413">
        <v>2.5491640000000002</v>
      </c>
      <c r="AM61" s="413">
        <v>2.601842</v>
      </c>
      <c r="AN61" s="413">
        <v>2.63178</v>
      </c>
      <c r="AO61" s="413">
        <v>2.2294619999999998</v>
      </c>
      <c r="AP61" s="413">
        <v>2.36605</v>
      </c>
      <c r="AQ61" s="413">
        <v>2.7558039999999999</v>
      </c>
      <c r="AR61" s="413">
        <v>2.4136150000000001</v>
      </c>
      <c r="AS61" s="413">
        <v>2.6752820000000002</v>
      </c>
      <c r="AT61" s="413">
        <v>2.6336400000000002</v>
      </c>
      <c r="AU61" s="413">
        <v>1.949703</v>
      </c>
      <c r="AV61" s="413">
        <v>1.7789079999999999</v>
      </c>
      <c r="AW61" s="413">
        <v>2.2718660000000002</v>
      </c>
      <c r="AX61" s="413">
        <v>2.745638</v>
      </c>
      <c r="AY61" s="836">
        <v>2.8173270000000001</v>
      </c>
      <c r="AZ61" s="836">
        <v>2.5115059999999998</v>
      </c>
      <c r="BA61" s="836">
        <v>2.145826</v>
      </c>
      <c r="BB61" s="836">
        <v>2.5646070000000001</v>
      </c>
      <c r="BC61" s="836">
        <v>2.75014</v>
      </c>
      <c r="BD61" s="836">
        <v>2.5358000000000001</v>
      </c>
      <c r="BE61" s="401">
        <v>2.7261700000000002</v>
      </c>
      <c r="BF61" s="401">
        <v>2.7261700000000002</v>
      </c>
      <c r="BG61" s="401">
        <v>2.0895800000000002</v>
      </c>
      <c r="BH61" s="401">
        <v>2.3798499999999998</v>
      </c>
      <c r="BI61" s="401">
        <v>2.6382300000000001</v>
      </c>
      <c r="BJ61" s="401">
        <v>2.7261700000000002</v>
      </c>
      <c r="BK61" s="401">
        <v>2.7261700000000002</v>
      </c>
      <c r="BL61" s="401">
        <v>2.4623400000000002</v>
      </c>
      <c r="BM61" s="401">
        <v>1.9908999999999999</v>
      </c>
      <c r="BN61" s="401">
        <v>1.92764</v>
      </c>
      <c r="BO61" s="401">
        <v>2.4208500000000002</v>
      </c>
      <c r="BP61" s="401">
        <v>2.6382300000000001</v>
      </c>
      <c r="BQ61" s="401">
        <v>2.7261700000000002</v>
      </c>
      <c r="BR61" s="401">
        <v>2.7261700000000002</v>
      </c>
      <c r="BS61" s="401">
        <v>2.0240900000000002</v>
      </c>
      <c r="BT61" s="401">
        <v>2.6975500000000001</v>
      </c>
      <c r="BU61" s="401">
        <v>2.6382300000000001</v>
      </c>
      <c r="BV61" s="401">
        <v>2.7261700000000002</v>
      </c>
    </row>
    <row r="62" spans="1:74" ht="11.05" customHeight="1" x14ac:dyDescent="0.2">
      <c r="A62" s="176" t="s">
        <v>1127</v>
      </c>
      <c r="B62" s="391" t="s">
        <v>1064</v>
      </c>
      <c r="C62" s="413">
        <v>2.2148322000000002E-2</v>
      </c>
      <c r="D62" s="413">
        <v>1.4831262E-2</v>
      </c>
      <c r="E62" s="413">
        <v>3.2427702000000003E-2</v>
      </c>
      <c r="F62" s="413">
        <v>2.3091074999999999E-2</v>
      </c>
      <c r="G62" s="413">
        <v>2.2572275999999999E-2</v>
      </c>
      <c r="H62" s="413">
        <v>1.4888857E-2</v>
      </c>
      <c r="I62" s="413">
        <v>2.0779704999999999E-2</v>
      </c>
      <c r="J62" s="413">
        <v>1.8390019000000001E-2</v>
      </c>
      <c r="K62" s="413">
        <v>2.2460509E-2</v>
      </c>
      <c r="L62" s="413">
        <v>2.1595123000000001E-2</v>
      </c>
      <c r="M62" s="413">
        <v>2.2828864000000001E-2</v>
      </c>
      <c r="N62" s="413">
        <v>1.5593286E-2</v>
      </c>
      <c r="O62" s="413">
        <v>2.0219339999999999E-2</v>
      </c>
      <c r="P62" s="413">
        <v>2.3819238999999999E-2</v>
      </c>
      <c r="Q62" s="413">
        <v>3.2837482000000001E-2</v>
      </c>
      <c r="R62" s="413">
        <v>2.8127883999999999E-2</v>
      </c>
      <c r="S62" s="413">
        <v>2.0731181000000001E-2</v>
      </c>
      <c r="T62" s="413">
        <v>1.4220379999999999E-2</v>
      </c>
      <c r="U62" s="413">
        <v>1.1705790000000001E-2</v>
      </c>
      <c r="V62" s="413">
        <v>1.3533389999999999E-2</v>
      </c>
      <c r="W62" s="413">
        <v>1.4629193E-2</v>
      </c>
      <c r="X62" s="413">
        <v>1.1241516999999999E-2</v>
      </c>
      <c r="Y62" s="413">
        <v>1.4390963999999999E-2</v>
      </c>
      <c r="Z62" s="413">
        <v>2.550564E-2</v>
      </c>
      <c r="AA62" s="413">
        <v>2.1721000000000001E-2</v>
      </c>
      <c r="AB62" s="413">
        <v>1.1936E-2</v>
      </c>
      <c r="AC62" s="413">
        <v>2.3944E-2</v>
      </c>
      <c r="AD62" s="413">
        <v>1.7781000000000002E-2</v>
      </c>
      <c r="AE62" s="413">
        <v>2.6775E-2</v>
      </c>
      <c r="AF62" s="413">
        <v>1.9408000000000002E-2</v>
      </c>
      <c r="AG62" s="413">
        <v>2.4937999999999998E-2</v>
      </c>
      <c r="AH62" s="413">
        <v>1.9061000000000002E-2</v>
      </c>
      <c r="AI62" s="413">
        <v>1.7382000000000002E-2</v>
      </c>
      <c r="AJ62" s="413">
        <v>1.2290000000000001E-2</v>
      </c>
      <c r="AK62" s="413">
        <v>1.2338E-2</v>
      </c>
      <c r="AL62" s="413">
        <v>1.6618000000000001E-2</v>
      </c>
      <c r="AM62" s="413">
        <v>2.2042616000000001E-2</v>
      </c>
      <c r="AN62" s="413">
        <v>2.0559007000000001E-2</v>
      </c>
      <c r="AO62" s="413">
        <v>2.2125596000000001E-2</v>
      </c>
      <c r="AP62" s="413">
        <v>1.857174E-2</v>
      </c>
      <c r="AQ62" s="413">
        <v>1.9754623999999998E-2</v>
      </c>
      <c r="AR62" s="413">
        <v>1.6938669999999999E-2</v>
      </c>
      <c r="AS62" s="413">
        <v>1.7271959999999999E-2</v>
      </c>
      <c r="AT62" s="413">
        <v>1.7883396999999999E-2</v>
      </c>
      <c r="AU62" s="413">
        <v>1.5851219E-2</v>
      </c>
      <c r="AV62" s="413">
        <v>1.6758252000000001E-2</v>
      </c>
      <c r="AW62" s="413">
        <v>1.6466923000000001E-2</v>
      </c>
      <c r="AX62" s="413">
        <v>1.8548240000000001E-2</v>
      </c>
      <c r="AY62" s="836">
        <v>1.7895982000000001E-2</v>
      </c>
      <c r="AZ62" s="836">
        <v>1.6153338999999999E-2</v>
      </c>
      <c r="BA62" s="836">
        <v>1.9472184E-2</v>
      </c>
      <c r="BB62" s="836">
        <v>1.7093633E-2</v>
      </c>
      <c r="BC62" s="836">
        <v>1.68804E-2</v>
      </c>
      <c r="BD62" s="836">
        <v>1.28688E-2</v>
      </c>
      <c r="BE62" s="401">
        <v>1.3197499999999999E-2</v>
      </c>
      <c r="BF62" s="401">
        <v>1.2178599999999999E-2</v>
      </c>
      <c r="BG62" s="401">
        <v>1.12078E-2</v>
      </c>
      <c r="BH62" s="401">
        <v>1.1816200000000001E-2</v>
      </c>
      <c r="BI62" s="401">
        <v>1.30239E-2</v>
      </c>
      <c r="BJ62" s="401">
        <v>1.6450099999999999E-2</v>
      </c>
      <c r="BK62" s="401">
        <v>1.9923E-2</v>
      </c>
      <c r="BL62" s="401">
        <v>1.7066700000000001E-2</v>
      </c>
      <c r="BM62" s="401">
        <v>2.0475799999999999E-2</v>
      </c>
      <c r="BN62" s="401">
        <v>1.8424099999999999E-2</v>
      </c>
      <c r="BO62" s="401">
        <v>1.7840600000000002E-2</v>
      </c>
      <c r="BP62" s="401">
        <v>1.35178E-2</v>
      </c>
      <c r="BQ62" s="401">
        <v>1.36659E-2</v>
      </c>
      <c r="BR62" s="401">
        <v>1.25057E-2</v>
      </c>
      <c r="BS62" s="401">
        <v>1.1428900000000001E-2</v>
      </c>
      <c r="BT62" s="401">
        <v>1.1975700000000001E-2</v>
      </c>
      <c r="BU62" s="401">
        <v>1.31317E-2</v>
      </c>
      <c r="BV62" s="401">
        <v>1.6527900000000002E-2</v>
      </c>
    </row>
    <row r="63" spans="1:74" ht="11.05" customHeight="1" x14ac:dyDescent="0.2">
      <c r="A63" s="176" t="s">
        <v>1128</v>
      </c>
      <c r="B63" s="391" t="s">
        <v>1090</v>
      </c>
      <c r="C63" s="413">
        <v>0.72507513599999995</v>
      </c>
      <c r="D63" s="413">
        <v>0.73290719100000001</v>
      </c>
      <c r="E63" s="413">
        <v>0.92793725999999999</v>
      </c>
      <c r="F63" s="413">
        <v>1.0210779720000001</v>
      </c>
      <c r="G63" s="413">
        <v>1.1755984660000001</v>
      </c>
      <c r="H63" s="413">
        <v>0.94881080699999998</v>
      </c>
      <c r="I63" s="413">
        <v>0.98941011099999998</v>
      </c>
      <c r="J63" s="413">
        <v>0.96347186699999998</v>
      </c>
      <c r="K63" s="413">
        <v>0.94536263099999995</v>
      </c>
      <c r="L63" s="413">
        <v>0.94321884300000003</v>
      </c>
      <c r="M63" s="413">
        <v>0.78720717500000004</v>
      </c>
      <c r="N63" s="413">
        <v>0.85222146399999998</v>
      </c>
      <c r="O63" s="413">
        <v>0.84254662800000002</v>
      </c>
      <c r="P63" s="413">
        <v>0.92064565200000004</v>
      </c>
      <c r="Q63" s="413">
        <v>1.172114466</v>
      </c>
      <c r="R63" s="413">
        <v>1.229869484</v>
      </c>
      <c r="S63" s="413">
        <v>1.3272795550000001</v>
      </c>
      <c r="T63" s="413">
        <v>1.243442741</v>
      </c>
      <c r="U63" s="413">
        <v>1.2893446</v>
      </c>
      <c r="V63" s="413">
        <v>1.206662065</v>
      </c>
      <c r="W63" s="413">
        <v>1.0155994580000001</v>
      </c>
      <c r="X63" s="413">
        <v>1.0592405620000001</v>
      </c>
      <c r="Y63" s="413">
        <v>0.79678094499999996</v>
      </c>
      <c r="Z63" s="413">
        <v>0.85984651199999995</v>
      </c>
      <c r="AA63" s="413">
        <v>1.0351431520000001</v>
      </c>
      <c r="AB63" s="413">
        <v>1.1424133540000001</v>
      </c>
      <c r="AC63" s="413">
        <v>1.3887667960000001</v>
      </c>
      <c r="AD63" s="413">
        <v>1.313801062</v>
      </c>
      <c r="AE63" s="413">
        <v>1.5572990440000001</v>
      </c>
      <c r="AF63" s="413">
        <v>1.449475869</v>
      </c>
      <c r="AG63" s="413">
        <v>1.431875252</v>
      </c>
      <c r="AH63" s="413">
        <v>1.467572359</v>
      </c>
      <c r="AI63" s="413">
        <v>1.3020482250000001</v>
      </c>
      <c r="AJ63" s="413">
        <v>1.2941249539999999</v>
      </c>
      <c r="AK63" s="413">
        <v>0.97124415399999997</v>
      </c>
      <c r="AL63" s="413">
        <v>0.87008838300000002</v>
      </c>
      <c r="AM63" s="413">
        <v>0.97945964500000005</v>
      </c>
      <c r="AN63" s="413">
        <v>1.4031579190000001</v>
      </c>
      <c r="AO63" s="413">
        <v>1.6263167119999999</v>
      </c>
      <c r="AP63" s="413">
        <v>2.1147392649999999</v>
      </c>
      <c r="AQ63" s="413">
        <v>2.1366533849999998</v>
      </c>
      <c r="AR63" s="413">
        <v>1.9244889890000001</v>
      </c>
      <c r="AS63" s="413">
        <v>1.87893362</v>
      </c>
      <c r="AT63" s="413">
        <v>1.8425459470000001</v>
      </c>
      <c r="AU63" s="413">
        <v>1.485940375</v>
      </c>
      <c r="AV63" s="413">
        <v>1.4823503520000001</v>
      </c>
      <c r="AW63" s="413">
        <v>1.3911753469999999</v>
      </c>
      <c r="AX63" s="413">
        <v>1.429058817</v>
      </c>
      <c r="AY63" s="836">
        <v>1.5338602910000001</v>
      </c>
      <c r="AZ63" s="836">
        <v>1.7476502009999999</v>
      </c>
      <c r="BA63" s="836">
        <v>2.4003388540000001</v>
      </c>
      <c r="BB63" s="836">
        <v>2.7004785870000001</v>
      </c>
      <c r="BC63" s="836">
        <v>2.5704769999999999</v>
      </c>
      <c r="BD63" s="836">
        <v>2.3397459999999999</v>
      </c>
      <c r="BE63" s="401">
        <v>2.2107679999999998</v>
      </c>
      <c r="BF63" s="401">
        <v>2.2367400000000002</v>
      </c>
      <c r="BG63" s="401">
        <v>1.84263</v>
      </c>
      <c r="BH63" s="401">
        <v>1.8134479999999999</v>
      </c>
      <c r="BI63" s="401">
        <v>1.566845</v>
      </c>
      <c r="BJ63" s="401">
        <v>1.5979159999999999</v>
      </c>
      <c r="BK63" s="401">
        <v>1.7723599999999999</v>
      </c>
      <c r="BL63" s="401">
        <v>1.8938429999999999</v>
      </c>
      <c r="BM63" s="401">
        <v>2.4725679999999999</v>
      </c>
      <c r="BN63" s="401">
        <v>2.8909720000000001</v>
      </c>
      <c r="BO63" s="401">
        <v>2.919279</v>
      </c>
      <c r="BP63" s="401">
        <v>2.4837210000000001</v>
      </c>
      <c r="BQ63" s="401">
        <v>2.4318979999999999</v>
      </c>
      <c r="BR63" s="401">
        <v>2.4936639999999999</v>
      </c>
      <c r="BS63" s="401">
        <v>2.0878429999999999</v>
      </c>
      <c r="BT63" s="401">
        <v>2.1194449999999998</v>
      </c>
      <c r="BU63" s="401">
        <v>1.6769400000000001</v>
      </c>
      <c r="BV63" s="401">
        <v>1.765787</v>
      </c>
    </row>
    <row r="64" spans="1:74" ht="11.05" customHeight="1" x14ac:dyDescent="0.2">
      <c r="A64" s="176" t="s">
        <v>1129</v>
      </c>
      <c r="B64" s="423" t="s">
        <v>1092</v>
      </c>
      <c r="C64" s="413">
        <v>0.229213317</v>
      </c>
      <c r="D64" s="413">
        <v>0.29682580400000003</v>
      </c>
      <c r="E64" s="413">
        <v>0.20860071499999999</v>
      </c>
      <c r="F64" s="413">
        <v>0.234449411</v>
      </c>
      <c r="G64" s="413">
        <v>0.21629248500000001</v>
      </c>
      <c r="H64" s="413">
        <v>0.23480770300000001</v>
      </c>
      <c r="I64" s="413">
        <v>0.20545619100000001</v>
      </c>
      <c r="J64" s="413">
        <v>0.211636724</v>
      </c>
      <c r="K64" s="413">
        <v>0.20234904500000001</v>
      </c>
      <c r="L64" s="413">
        <v>0.178760961</v>
      </c>
      <c r="M64" s="413">
        <v>0.16294640499999999</v>
      </c>
      <c r="N64" s="413">
        <v>0.199977034</v>
      </c>
      <c r="O64" s="413">
        <v>0.209795702</v>
      </c>
      <c r="P64" s="413">
        <v>0.15901167299999999</v>
      </c>
      <c r="Q64" s="413">
        <v>0.24349902900000001</v>
      </c>
      <c r="R64" s="413">
        <v>0.15448848900000001</v>
      </c>
      <c r="S64" s="413">
        <v>0.157391752</v>
      </c>
      <c r="T64" s="413">
        <v>0.197649823</v>
      </c>
      <c r="U64" s="413">
        <v>0.19719478200000001</v>
      </c>
      <c r="V64" s="413">
        <v>0.20566378499999999</v>
      </c>
      <c r="W64" s="413">
        <v>0.202453576</v>
      </c>
      <c r="X64" s="413">
        <v>0.139030761</v>
      </c>
      <c r="Y64" s="413">
        <v>0.11282099499999999</v>
      </c>
      <c r="Z64" s="413">
        <v>0.28958960700000003</v>
      </c>
      <c r="AA64" s="413">
        <v>0.23957780000000001</v>
      </c>
      <c r="AB64" s="413">
        <v>0.22364964700000001</v>
      </c>
      <c r="AC64" s="413">
        <v>0.14223227299999999</v>
      </c>
      <c r="AD64" s="413">
        <v>0.14604955999999999</v>
      </c>
      <c r="AE64" s="413">
        <v>0.16660388900000001</v>
      </c>
      <c r="AF64" s="413">
        <v>0.18032841699999999</v>
      </c>
      <c r="AG64" s="413">
        <v>0.24514050900000001</v>
      </c>
      <c r="AH64" s="413">
        <v>0.23619229999999999</v>
      </c>
      <c r="AI64" s="413">
        <v>0.148747617</v>
      </c>
      <c r="AJ64" s="413">
        <v>7.1730452E-2</v>
      </c>
      <c r="AK64" s="413">
        <v>0.11964095</v>
      </c>
      <c r="AL64" s="413">
        <v>0.161244051</v>
      </c>
      <c r="AM64" s="413">
        <v>0.13633704599999999</v>
      </c>
      <c r="AN64" s="413">
        <v>8.2209042999999996E-2</v>
      </c>
      <c r="AO64" s="413">
        <v>7.9475419000000005E-2</v>
      </c>
      <c r="AP64" s="413">
        <v>0.14434644099999999</v>
      </c>
      <c r="AQ64" s="413">
        <v>0.12643658099999999</v>
      </c>
      <c r="AR64" s="413">
        <v>0.18870262099999999</v>
      </c>
      <c r="AS64" s="413">
        <v>0.21307985500000001</v>
      </c>
      <c r="AT64" s="413">
        <v>0.22702457200000001</v>
      </c>
      <c r="AU64" s="413">
        <v>0.106381358</v>
      </c>
      <c r="AV64" s="413">
        <v>7.3540885E-2</v>
      </c>
      <c r="AW64" s="413">
        <v>0.123931623</v>
      </c>
      <c r="AX64" s="413">
        <v>0.118868195</v>
      </c>
      <c r="AY64" s="836">
        <v>0.316623396</v>
      </c>
      <c r="AZ64" s="836">
        <v>7.8187859999999998E-2</v>
      </c>
      <c r="BA64" s="836">
        <v>0.198913387</v>
      </c>
      <c r="BB64" s="836">
        <v>0.123431585</v>
      </c>
      <c r="BC64" s="836">
        <v>0.1386367</v>
      </c>
      <c r="BD64" s="836">
        <v>0.17418049999999999</v>
      </c>
      <c r="BE64" s="401">
        <v>0.2090109</v>
      </c>
      <c r="BF64" s="401">
        <v>0.21864120000000001</v>
      </c>
      <c r="BG64" s="401">
        <v>0.14563860000000001</v>
      </c>
      <c r="BH64" s="401">
        <v>9.6564800000000006E-2</v>
      </c>
      <c r="BI64" s="401">
        <v>0.1234827</v>
      </c>
      <c r="BJ64" s="401">
        <v>0.18610389999999999</v>
      </c>
      <c r="BK64" s="401">
        <v>0.22995209999999999</v>
      </c>
      <c r="BL64" s="401">
        <v>0.1294111</v>
      </c>
      <c r="BM64" s="401">
        <v>0.1471382</v>
      </c>
      <c r="BN64" s="401">
        <v>0.14633959999999999</v>
      </c>
      <c r="BO64" s="401">
        <v>0.13175300000000001</v>
      </c>
      <c r="BP64" s="401">
        <v>0.17452119999999999</v>
      </c>
      <c r="BQ64" s="401">
        <v>0.2203659</v>
      </c>
      <c r="BR64" s="401">
        <v>0.22636139999999999</v>
      </c>
      <c r="BS64" s="401">
        <v>0.1314554</v>
      </c>
      <c r="BT64" s="401">
        <v>8.35066E-2</v>
      </c>
      <c r="BU64" s="401">
        <v>0.1237418</v>
      </c>
      <c r="BV64" s="401">
        <v>0.15541379999999999</v>
      </c>
    </row>
    <row r="65" spans="1:74" ht="11.05" customHeight="1" x14ac:dyDescent="0.2">
      <c r="A65" s="178" t="s">
        <v>1130</v>
      </c>
      <c r="B65" s="424" t="s">
        <v>1094</v>
      </c>
      <c r="C65" s="415">
        <v>17.80730913</v>
      </c>
      <c r="D65" s="415">
        <v>16.97913209</v>
      </c>
      <c r="E65" s="415">
        <v>18.69004357</v>
      </c>
      <c r="F65" s="415">
        <v>18.898613300000001</v>
      </c>
      <c r="G65" s="415">
        <v>22.354619100000001</v>
      </c>
      <c r="H65" s="415">
        <v>23.18313612</v>
      </c>
      <c r="I65" s="415">
        <v>24.9053781</v>
      </c>
      <c r="J65" s="415">
        <v>25.76452372</v>
      </c>
      <c r="K65" s="415">
        <v>22.909067149999998</v>
      </c>
      <c r="L65" s="415">
        <v>21.81244822</v>
      </c>
      <c r="M65" s="415">
        <v>16.97210351</v>
      </c>
      <c r="N65" s="415">
        <v>18.332301699999999</v>
      </c>
      <c r="O65" s="415">
        <v>18.853649999999998</v>
      </c>
      <c r="P65" s="415">
        <v>16.79561</v>
      </c>
      <c r="Q65" s="415">
        <v>19.053006</v>
      </c>
      <c r="R65" s="415">
        <v>19.596167000000001</v>
      </c>
      <c r="S65" s="415">
        <v>23.048870000000001</v>
      </c>
      <c r="T65" s="415">
        <v>24.441987000000001</v>
      </c>
      <c r="U65" s="415">
        <v>26.352166</v>
      </c>
      <c r="V65" s="415">
        <v>26.334589999999999</v>
      </c>
      <c r="W65" s="415">
        <v>22.848406000000001</v>
      </c>
      <c r="X65" s="415">
        <v>20.174793000000001</v>
      </c>
      <c r="Y65" s="415">
        <v>18.986910999999999</v>
      </c>
      <c r="Z65" s="415">
        <v>19.129974000000001</v>
      </c>
      <c r="AA65" s="415">
        <v>18.558945803</v>
      </c>
      <c r="AB65" s="415">
        <v>17.026088392999998</v>
      </c>
      <c r="AC65" s="415">
        <v>19.831952082000001</v>
      </c>
      <c r="AD65" s="415">
        <v>20.472586141000001</v>
      </c>
      <c r="AE65" s="415">
        <v>22.608860743000001</v>
      </c>
      <c r="AF65" s="415">
        <v>24.224356493999998</v>
      </c>
      <c r="AG65" s="415">
        <v>27.302226743999999</v>
      </c>
      <c r="AH65" s="415">
        <v>28.158777858000001</v>
      </c>
      <c r="AI65" s="415">
        <v>24.264425461999998</v>
      </c>
      <c r="AJ65" s="415">
        <v>21.305890439999999</v>
      </c>
      <c r="AK65" s="415">
        <v>18.376977488000001</v>
      </c>
      <c r="AL65" s="415">
        <v>18.196172123</v>
      </c>
      <c r="AM65" s="415">
        <v>18.731048075</v>
      </c>
      <c r="AN65" s="415">
        <v>16.497760242999998</v>
      </c>
      <c r="AO65" s="415">
        <v>18.657316111</v>
      </c>
      <c r="AP65" s="415">
        <v>19.132004639000002</v>
      </c>
      <c r="AQ65" s="415">
        <v>25.432584689999999</v>
      </c>
      <c r="AR65" s="415">
        <v>25.585855793</v>
      </c>
      <c r="AS65" s="415">
        <v>27.710782297000002</v>
      </c>
      <c r="AT65" s="415">
        <v>27.309042818999998</v>
      </c>
      <c r="AU65" s="415">
        <v>25.167018709000001</v>
      </c>
      <c r="AV65" s="415">
        <v>21.234397300000001</v>
      </c>
      <c r="AW65" s="415">
        <v>19.975788279</v>
      </c>
      <c r="AX65" s="415">
        <v>18.498822023999999</v>
      </c>
      <c r="AY65" s="864">
        <v>20.327512461000001</v>
      </c>
      <c r="AZ65" s="864">
        <v>16.934899681000001</v>
      </c>
      <c r="BA65" s="864">
        <v>18.234290864999998</v>
      </c>
      <c r="BB65" s="864">
        <v>20.716892415</v>
      </c>
      <c r="BC65" s="864">
        <v>24.814897244000001</v>
      </c>
      <c r="BD65" s="864">
        <v>25.255269999999999</v>
      </c>
      <c r="BE65" s="404">
        <v>26.239229999999999</v>
      </c>
      <c r="BF65" s="404">
        <v>27.7014</v>
      </c>
      <c r="BG65" s="404">
        <v>24.820350000000001</v>
      </c>
      <c r="BH65" s="404">
        <v>22.589030000000001</v>
      </c>
      <c r="BI65" s="404">
        <v>18.87595</v>
      </c>
      <c r="BJ65" s="404">
        <v>19.19087</v>
      </c>
      <c r="BK65" s="404">
        <v>19.594570000000001</v>
      </c>
      <c r="BL65" s="404">
        <v>17.338229999999999</v>
      </c>
      <c r="BM65" s="404">
        <v>19.214320000000001</v>
      </c>
      <c r="BN65" s="404">
        <v>20.455970000000001</v>
      </c>
      <c r="BO65" s="404">
        <v>23.233650000000001</v>
      </c>
      <c r="BP65" s="404">
        <v>25.590009999999999</v>
      </c>
      <c r="BQ65" s="404">
        <v>27.168420000000001</v>
      </c>
      <c r="BR65" s="404">
        <v>27.734259999999999</v>
      </c>
      <c r="BS65" s="404">
        <v>24.700710000000001</v>
      </c>
      <c r="BT65" s="404">
        <v>22.615469999999998</v>
      </c>
      <c r="BU65" s="404">
        <v>18.965630000000001</v>
      </c>
      <c r="BV65" s="404">
        <v>19.298459999999999</v>
      </c>
    </row>
    <row r="66" spans="1:74" s="284" customFormat="1" ht="22.45" customHeight="1" x14ac:dyDescent="0.2">
      <c r="A66" s="283"/>
      <c r="B66" s="1086" t="s">
        <v>1131</v>
      </c>
      <c r="C66" s="1087"/>
      <c r="D66" s="1087"/>
      <c r="E66" s="1087"/>
      <c r="F66" s="1087"/>
      <c r="G66" s="1087"/>
      <c r="H66" s="1087"/>
      <c r="I66" s="1087"/>
      <c r="J66" s="1087"/>
      <c r="K66" s="1087"/>
      <c r="L66" s="1087"/>
      <c r="M66" s="1087"/>
      <c r="N66" s="1087"/>
      <c r="O66" s="1087"/>
      <c r="P66" s="1087"/>
      <c r="Q66" s="1088"/>
      <c r="R66" s="707"/>
      <c r="AY66" s="287"/>
      <c r="AZ66" s="287"/>
      <c r="BA66" s="287"/>
      <c r="BB66" s="287"/>
      <c r="BC66" s="287"/>
      <c r="BD66" s="287"/>
      <c r="BE66" s="287"/>
      <c r="BF66" s="287"/>
      <c r="BG66" s="287"/>
      <c r="BH66" s="287"/>
      <c r="BI66" s="287"/>
    </row>
    <row r="67" spans="1:74" ht="11.95" customHeight="1" x14ac:dyDescent="0.2">
      <c r="A67" s="171"/>
      <c r="B67" s="1092" t="s">
        <v>1132</v>
      </c>
      <c r="C67" s="1087"/>
      <c r="D67" s="1087"/>
      <c r="E67" s="1087"/>
      <c r="F67" s="1087"/>
      <c r="G67" s="1087"/>
      <c r="H67" s="1087"/>
      <c r="I67" s="1087"/>
      <c r="J67" s="1087"/>
      <c r="K67" s="1087"/>
      <c r="L67" s="1087"/>
      <c r="M67" s="1087"/>
      <c r="N67" s="1087"/>
      <c r="O67" s="1087"/>
      <c r="P67" s="1087"/>
      <c r="Q67" s="1088"/>
      <c r="R67" s="707"/>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628"/>
      <c r="AZ67" s="628"/>
      <c r="BA67" s="628"/>
      <c r="BB67" s="628"/>
      <c r="BC67" s="628"/>
      <c r="BD67" s="628"/>
      <c r="BE67" s="628"/>
      <c r="BF67" s="628"/>
      <c r="BG67" s="628"/>
      <c r="BH67" s="628"/>
      <c r="BI67" s="628"/>
      <c r="BJ67" s="179"/>
      <c r="BK67" s="179"/>
      <c r="BL67" s="179"/>
      <c r="BM67" s="179"/>
      <c r="BN67" s="179"/>
      <c r="BO67" s="179"/>
      <c r="BP67" s="179"/>
      <c r="BQ67" s="179"/>
      <c r="BR67" s="179"/>
      <c r="BS67" s="179"/>
      <c r="BT67" s="179"/>
      <c r="BU67" s="179"/>
      <c r="BV67" s="179"/>
    </row>
    <row r="68" spans="1:74" ht="11.95" customHeight="1" x14ac:dyDescent="0.2">
      <c r="A68" s="171"/>
      <c r="B68" s="1092" t="s">
        <v>1133</v>
      </c>
      <c r="C68" s="1087"/>
      <c r="D68" s="1087"/>
      <c r="E68" s="1087"/>
      <c r="F68" s="1087"/>
      <c r="G68" s="1087"/>
      <c r="H68" s="1087"/>
      <c r="I68" s="1087"/>
      <c r="J68" s="1087"/>
      <c r="K68" s="1087"/>
      <c r="L68" s="1087"/>
      <c r="M68" s="1087"/>
      <c r="N68" s="1087"/>
      <c r="O68" s="1087"/>
      <c r="P68" s="1087"/>
      <c r="Q68" s="1088"/>
      <c r="R68" s="707"/>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636"/>
      <c r="AZ68" s="636"/>
      <c r="BA68" s="636"/>
      <c r="BB68" s="636"/>
      <c r="BC68" s="636"/>
      <c r="BD68" s="629"/>
      <c r="BE68" s="629"/>
      <c r="BF68" s="629"/>
      <c r="BG68" s="636"/>
      <c r="BH68" s="636"/>
      <c r="BI68" s="636"/>
      <c r="BJ68" s="179"/>
      <c r="BK68" s="179"/>
      <c r="BL68" s="179"/>
      <c r="BM68" s="179"/>
      <c r="BN68" s="179"/>
      <c r="BO68" s="179"/>
      <c r="BP68" s="179"/>
      <c r="BQ68" s="179"/>
      <c r="BR68" s="179"/>
      <c r="BS68" s="179"/>
      <c r="BT68" s="179"/>
      <c r="BU68" s="179"/>
      <c r="BV68" s="179"/>
    </row>
    <row r="69" spans="1:74" ht="11.95" customHeight="1" x14ac:dyDescent="0.2">
      <c r="A69" s="180"/>
      <c r="B69" s="1092" t="s">
        <v>1134</v>
      </c>
      <c r="C69" s="1087"/>
      <c r="D69" s="1087"/>
      <c r="E69" s="1087"/>
      <c r="F69" s="1087"/>
      <c r="G69" s="1087"/>
      <c r="H69" s="1087"/>
      <c r="I69" s="1087"/>
      <c r="J69" s="1087"/>
      <c r="K69" s="1087"/>
      <c r="L69" s="1087"/>
      <c r="M69" s="1087"/>
      <c r="N69" s="1087"/>
      <c r="O69" s="1087"/>
      <c r="P69" s="1087"/>
      <c r="Q69" s="1088"/>
      <c r="R69" s="707"/>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640"/>
      <c r="AZ69" s="640"/>
      <c r="BA69" s="640"/>
      <c r="BB69" s="640"/>
      <c r="BC69" s="640"/>
      <c r="BD69" s="630"/>
      <c r="BE69" s="630"/>
      <c r="BF69" s="630"/>
      <c r="BG69" s="640"/>
      <c r="BH69" s="640"/>
      <c r="BI69" s="640"/>
      <c r="BJ69" s="181"/>
      <c r="BK69" s="181"/>
      <c r="BL69" s="181"/>
      <c r="BM69" s="181"/>
      <c r="BN69" s="181"/>
      <c r="BO69" s="181"/>
      <c r="BP69" s="181"/>
      <c r="BQ69" s="181"/>
      <c r="BR69" s="181"/>
      <c r="BS69" s="181"/>
      <c r="BT69" s="181"/>
      <c r="BU69" s="181"/>
      <c r="BV69" s="181"/>
    </row>
    <row r="70" spans="1:74" ht="11.95" customHeight="1" x14ac:dyDescent="0.2">
      <c r="A70" s="180"/>
      <c r="B70" s="1092" t="s">
        <v>1135</v>
      </c>
      <c r="C70" s="1087"/>
      <c r="D70" s="1087"/>
      <c r="E70" s="1087"/>
      <c r="F70" s="1087"/>
      <c r="G70" s="1087"/>
      <c r="H70" s="1087"/>
      <c r="I70" s="1087"/>
      <c r="J70" s="1087"/>
      <c r="K70" s="1087"/>
      <c r="L70" s="1087"/>
      <c r="M70" s="1087"/>
      <c r="N70" s="1087"/>
      <c r="O70" s="1087"/>
      <c r="P70" s="1087"/>
      <c r="Q70" s="1088"/>
      <c r="R70" s="707"/>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640"/>
      <c r="AZ70" s="640"/>
      <c r="BA70" s="640"/>
      <c r="BB70" s="640"/>
      <c r="BC70" s="640"/>
      <c r="BD70" s="630"/>
      <c r="BE70" s="630"/>
      <c r="BF70" s="630"/>
      <c r="BG70" s="640"/>
      <c r="BH70" s="640"/>
      <c r="BI70" s="640"/>
      <c r="BJ70" s="181"/>
      <c r="BK70" s="181"/>
      <c r="BL70" s="181"/>
      <c r="BM70" s="181"/>
      <c r="BN70" s="181"/>
      <c r="BO70" s="181"/>
      <c r="BP70" s="181"/>
      <c r="BQ70" s="181"/>
      <c r="BR70" s="181"/>
      <c r="BS70" s="181"/>
      <c r="BT70" s="181"/>
      <c r="BU70" s="181"/>
      <c r="BV70" s="181"/>
    </row>
    <row r="71" spans="1:74" ht="21.05" customHeight="1" x14ac:dyDescent="0.2">
      <c r="A71" s="180"/>
      <c r="B71" s="1086" t="s">
        <v>1136</v>
      </c>
      <c r="C71" s="1087"/>
      <c r="D71" s="1087"/>
      <c r="E71" s="1087"/>
      <c r="F71" s="1087"/>
      <c r="G71" s="1087"/>
      <c r="H71" s="1087"/>
      <c r="I71" s="1087"/>
      <c r="J71" s="1087"/>
      <c r="K71" s="1087"/>
      <c r="L71" s="1087"/>
      <c r="M71" s="1087"/>
      <c r="N71" s="1087"/>
      <c r="O71" s="1087"/>
      <c r="P71" s="1087"/>
      <c r="Q71" s="1088"/>
      <c r="R71" s="707"/>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640"/>
      <c r="AZ71" s="640"/>
      <c r="BA71" s="640"/>
      <c r="BB71" s="640"/>
      <c r="BC71" s="640"/>
      <c r="BD71" s="630"/>
      <c r="BE71" s="630"/>
      <c r="BF71" s="630"/>
      <c r="BG71" s="640"/>
      <c r="BH71" s="640"/>
      <c r="BI71" s="640"/>
      <c r="BJ71" s="181"/>
      <c r="BK71" s="181"/>
      <c r="BL71" s="181"/>
      <c r="BM71" s="181"/>
      <c r="BN71" s="181"/>
      <c r="BO71" s="181"/>
      <c r="BP71" s="181"/>
      <c r="BQ71" s="181"/>
      <c r="BR71" s="181"/>
      <c r="BS71" s="181"/>
      <c r="BT71" s="181"/>
      <c r="BU71" s="181"/>
      <c r="BV71" s="181"/>
    </row>
    <row r="72" spans="1:74" ht="11.95" customHeight="1" x14ac:dyDescent="0.2">
      <c r="A72" s="180"/>
      <c r="B72" s="718" t="s">
        <v>114</v>
      </c>
      <c r="C72" s="718"/>
      <c r="D72" s="718"/>
      <c r="E72" s="718"/>
      <c r="F72" s="718"/>
      <c r="G72" s="718"/>
      <c r="H72" s="719"/>
      <c r="I72" s="718"/>
      <c r="J72" s="718"/>
      <c r="K72" s="718"/>
      <c r="L72" s="718"/>
      <c r="M72" s="718"/>
      <c r="N72" s="718"/>
      <c r="O72" s="718"/>
      <c r="P72" s="718"/>
      <c r="Q72" s="718"/>
      <c r="R72" s="720"/>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640"/>
      <c r="AZ72" s="640"/>
      <c r="BA72" s="640"/>
      <c r="BB72" s="640"/>
      <c r="BC72" s="640"/>
      <c r="BD72" s="630"/>
      <c r="BE72" s="630"/>
      <c r="BF72" s="630"/>
      <c r="BG72" s="640"/>
      <c r="BH72" s="640"/>
      <c r="BI72" s="640"/>
      <c r="BJ72" s="181"/>
      <c r="BK72" s="181"/>
      <c r="BL72" s="181"/>
      <c r="BM72" s="181"/>
      <c r="BN72" s="181"/>
      <c r="BO72" s="181"/>
      <c r="BP72" s="181"/>
      <c r="BQ72" s="181"/>
      <c r="BR72" s="181"/>
      <c r="BS72" s="181"/>
      <c r="BT72" s="181"/>
      <c r="BU72" s="181"/>
      <c r="BV72" s="181"/>
    </row>
    <row r="73" spans="1:74" ht="11.95" customHeight="1" x14ac:dyDescent="0.2">
      <c r="A73" s="180"/>
      <c r="B73" s="992" t="str">
        <f>Dates!$G$2</f>
        <v>EIA completed modeling and analysis for this report on Wednesday, July 2, 2025.</v>
      </c>
      <c r="C73" s="979"/>
      <c r="D73" s="979"/>
      <c r="E73" s="979"/>
      <c r="F73" s="979"/>
      <c r="G73" s="979"/>
      <c r="H73" s="979"/>
      <c r="I73" s="979"/>
      <c r="J73" s="979"/>
      <c r="K73" s="979"/>
      <c r="L73" s="979"/>
      <c r="M73" s="979"/>
      <c r="N73" s="979"/>
      <c r="O73" s="979"/>
      <c r="P73" s="979"/>
      <c r="Q73" s="979"/>
      <c r="R73" s="72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640"/>
      <c r="AZ73" s="640"/>
      <c r="BA73" s="640"/>
      <c r="BB73" s="640"/>
      <c r="BC73" s="640"/>
      <c r="BD73" s="630"/>
      <c r="BE73" s="630"/>
      <c r="BF73" s="630"/>
      <c r="BG73" s="640"/>
      <c r="BH73" s="640"/>
      <c r="BI73" s="640"/>
      <c r="BJ73" s="181"/>
      <c r="BK73" s="181"/>
      <c r="BL73" s="181"/>
      <c r="BM73" s="181"/>
      <c r="BN73" s="181"/>
      <c r="BO73" s="181"/>
      <c r="BP73" s="181"/>
      <c r="BQ73" s="181"/>
      <c r="BR73" s="181"/>
      <c r="BS73" s="181"/>
      <c r="BT73" s="181"/>
      <c r="BU73" s="181"/>
      <c r="BV73" s="181"/>
    </row>
    <row r="74" spans="1:74" ht="11.95" customHeight="1" x14ac:dyDescent="0.2">
      <c r="A74" s="180"/>
      <c r="B74" s="1001" t="s">
        <v>116</v>
      </c>
      <c r="C74" s="988"/>
      <c r="D74" s="988"/>
      <c r="E74" s="988"/>
      <c r="F74" s="988"/>
      <c r="G74" s="988"/>
      <c r="H74" s="988"/>
      <c r="I74" s="988"/>
      <c r="J74" s="988"/>
      <c r="K74" s="988"/>
      <c r="L74" s="988"/>
      <c r="M74" s="988"/>
      <c r="N74" s="988"/>
      <c r="O74" s="988"/>
      <c r="P74" s="988"/>
      <c r="Q74" s="988"/>
      <c r="R74" s="715"/>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640"/>
      <c r="AZ74" s="640"/>
      <c r="BA74" s="640"/>
      <c r="BB74" s="640"/>
      <c r="BC74" s="640"/>
      <c r="BD74" s="630"/>
      <c r="BE74" s="630"/>
      <c r="BF74" s="630"/>
      <c r="BG74" s="640"/>
      <c r="BH74" s="640"/>
      <c r="BI74" s="640"/>
      <c r="BJ74" s="181"/>
      <c r="BK74" s="181"/>
      <c r="BL74" s="181"/>
      <c r="BM74" s="181"/>
      <c r="BN74" s="181"/>
      <c r="BO74" s="181"/>
      <c r="BP74" s="181"/>
      <c r="BQ74" s="181"/>
      <c r="BR74" s="181"/>
      <c r="BS74" s="181"/>
      <c r="BT74" s="181"/>
      <c r="BU74" s="181"/>
      <c r="BV74" s="181"/>
    </row>
    <row r="75" spans="1:74" ht="23.2" customHeight="1" x14ac:dyDescent="0.2">
      <c r="A75" s="180"/>
      <c r="B75" s="1089" t="s">
        <v>1137</v>
      </c>
      <c r="C75" s="1090"/>
      <c r="D75" s="1090"/>
      <c r="E75" s="1090"/>
      <c r="F75" s="1090"/>
      <c r="G75" s="1090"/>
      <c r="H75" s="1090"/>
      <c r="I75" s="1090"/>
      <c r="J75" s="1090"/>
      <c r="K75" s="1090"/>
      <c r="L75" s="1090"/>
      <c r="M75" s="1090"/>
      <c r="N75" s="1090"/>
      <c r="O75" s="1090"/>
      <c r="P75" s="1090"/>
      <c r="Q75" s="1091"/>
      <c r="R75" s="707"/>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640"/>
      <c r="AZ75" s="640"/>
      <c r="BA75" s="640"/>
      <c r="BB75" s="640"/>
      <c r="BC75" s="640"/>
      <c r="BD75" s="630"/>
      <c r="BE75" s="630"/>
      <c r="BF75" s="630"/>
      <c r="BG75" s="640"/>
      <c r="BH75" s="640"/>
      <c r="BI75" s="640"/>
      <c r="BJ75" s="181"/>
      <c r="BK75" s="181"/>
      <c r="BL75" s="181"/>
      <c r="BM75" s="181"/>
      <c r="BN75" s="181"/>
      <c r="BO75" s="181"/>
      <c r="BP75" s="181"/>
      <c r="BQ75" s="181"/>
      <c r="BR75" s="181"/>
      <c r="BS75" s="181"/>
      <c r="BT75" s="181"/>
      <c r="BU75" s="181"/>
      <c r="BV75" s="181"/>
    </row>
    <row r="76" spans="1:74" ht="11.95" customHeight="1" x14ac:dyDescent="0.2">
      <c r="A76" s="180"/>
      <c r="B76" s="993" t="s">
        <v>118</v>
      </c>
      <c r="C76" s="993"/>
      <c r="D76" s="993"/>
      <c r="E76" s="993"/>
      <c r="F76" s="993"/>
      <c r="G76" s="993"/>
      <c r="H76" s="993"/>
      <c r="I76" s="993"/>
      <c r="J76" s="993"/>
      <c r="K76" s="993"/>
      <c r="L76" s="993"/>
      <c r="M76" s="993"/>
      <c r="N76" s="993"/>
      <c r="O76" s="993"/>
      <c r="P76" s="993"/>
      <c r="Q76" s="993"/>
      <c r="R76" s="993"/>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640"/>
      <c r="AZ76" s="640"/>
      <c r="BA76" s="640"/>
      <c r="BB76" s="640"/>
      <c r="BC76" s="640"/>
      <c r="BD76" s="630"/>
      <c r="BE76" s="630"/>
      <c r="BF76" s="630"/>
      <c r="BG76" s="640"/>
      <c r="BH76" s="640"/>
      <c r="BI76" s="640"/>
      <c r="BJ76" s="181"/>
      <c r="BK76" s="181"/>
      <c r="BL76" s="181"/>
      <c r="BM76" s="181"/>
      <c r="BN76" s="181"/>
      <c r="BO76" s="181"/>
      <c r="BP76" s="181"/>
      <c r="BQ76" s="181"/>
      <c r="BR76" s="181"/>
      <c r="BS76" s="181"/>
      <c r="BT76" s="181"/>
      <c r="BU76" s="181"/>
      <c r="BV76" s="181"/>
    </row>
    <row r="77" spans="1:74" ht="11.95" customHeight="1" x14ac:dyDescent="0.2">
      <c r="A77" s="180"/>
      <c r="B77" s="1093" t="s">
        <v>1008</v>
      </c>
      <c r="C77" s="1094"/>
      <c r="D77" s="1094"/>
      <c r="E77" s="1094"/>
      <c r="F77" s="1094"/>
      <c r="G77" s="1094"/>
      <c r="H77" s="1094"/>
      <c r="I77" s="1094"/>
      <c r="J77" s="1094"/>
      <c r="K77" s="1094"/>
      <c r="L77" s="1094"/>
      <c r="M77" s="1094"/>
      <c r="N77" s="1094"/>
      <c r="O77" s="1094"/>
      <c r="P77" s="1094"/>
      <c r="Q77" s="1081"/>
      <c r="R77" s="707"/>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640"/>
      <c r="AZ77" s="640"/>
      <c r="BA77" s="640"/>
      <c r="BB77" s="640"/>
      <c r="BC77" s="640"/>
      <c r="BD77" s="630"/>
      <c r="BE77" s="630"/>
      <c r="BF77" s="630"/>
      <c r="BG77" s="640"/>
      <c r="BH77" s="640"/>
      <c r="BI77" s="640"/>
      <c r="BJ77" s="181"/>
      <c r="BK77" s="181"/>
      <c r="BL77" s="181"/>
      <c r="BM77" s="181"/>
      <c r="BN77" s="181"/>
      <c r="BO77" s="181"/>
      <c r="BP77" s="181"/>
      <c r="BQ77" s="181"/>
      <c r="BR77" s="181"/>
      <c r="BS77" s="181"/>
      <c r="BT77" s="181"/>
      <c r="BU77" s="181"/>
      <c r="BV77" s="181"/>
    </row>
    <row r="78" spans="1:74" ht="11.95" customHeight="1" x14ac:dyDescent="0.2">
      <c r="A78" s="180"/>
      <c r="B78" s="1084" t="s">
        <v>954</v>
      </c>
      <c r="C78" s="1080"/>
      <c r="D78" s="1080"/>
      <c r="E78" s="1080"/>
      <c r="F78" s="1080"/>
      <c r="G78" s="1080"/>
      <c r="H78" s="1080"/>
      <c r="I78" s="1080"/>
      <c r="J78" s="1080"/>
      <c r="K78" s="1080"/>
      <c r="L78" s="1080"/>
      <c r="M78" s="1080"/>
      <c r="N78" s="1080"/>
      <c r="O78" s="1080"/>
      <c r="P78" s="1080"/>
      <c r="Q78" s="1085"/>
      <c r="R78" s="707"/>
      <c r="S78" s="183"/>
      <c r="T78" s="183"/>
      <c r="U78" s="183"/>
      <c r="V78" s="183"/>
      <c r="W78" s="183"/>
      <c r="X78" s="183"/>
      <c r="Y78" s="183"/>
      <c r="Z78" s="183"/>
      <c r="AA78" s="182"/>
      <c r="AB78" s="183"/>
      <c r="AC78" s="183"/>
      <c r="AD78" s="183"/>
      <c r="AE78" s="183"/>
      <c r="AF78" s="183"/>
      <c r="AG78" s="183"/>
      <c r="AH78" s="183"/>
      <c r="AI78" s="183"/>
      <c r="AJ78" s="183"/>
      <c r="AK78" s="183"/>
      <c r="AL78" s="183"/>
      <c r="AM78" s="182"/>
      <c r="AN78" s="183"/>
      <c r="AO78" s="183"/>
      <c r="AP78" s="183"/>
      <c r="AQ78" s="183"/>
      <c r="AR78" s="183"/>
      <c r="AS78" s="183"/>
      <c r="AT78" s="183"/>
      <c r="AU78" s="183"/>
      <c r="AV78" s="183"/>
      <c r="AW78" s="183"/>
      <c r="AX78" s="183"/>
      <c r="AY78" s="869"/>
      <c r="AZ78" s="641"/>
      <c r="BA78" s="641"/>
      <c r="BB78" s="641"/>
      <c r="BC78" s="641"/>
      <c r="BD78" s="613"/>
      <c r="BE78" s="613"/>
      <c r="BF78" s="613"/>
      <c r="BG78" s="641"/>
      <c r="BH78" s="641"/>
      <c r="BI78" s="641"/>
      <c r="BJ78" s="183"/>
      <c r="BK78" s="182"/>
      <c r="BL78" s="183"/>
      <c r="BM78" s="183"/>
      <c r="BN78" s="183"/>
      <c r="BO78" s="183"/>
      <c r="BP78" s="183"/>
      <c r="BQ78" s="183"/>
      <c r="BR78" s="183"/>
      <c r="BS78" s="183"/>
      <c r="BT78" s="183"/>
      <c r="BU78" s="183"/>
      <c r="BV78" s="183"/>
    </row>
    <row r="79" spans="1:74" ht="12.85" x14ac:dyDescent="0.2">
      <c r="A79" s="180"/>
      <c r="B79" s="1079" t="s">
        <v>1009</v>
      </c>
      <c r="C79" s="1080"/>
      <c r="D79" s="1080"/>
      <c r="E79" s="1080"/>
      <c r="F79" s="1080"/>
      <c r="G79" s="1080"/>
      <c r="H79" s="1080"/>
      <c r="I79" s="1080"/>
      <c r="J79" s="1080"/>
      <c r="K79" s="1080"/>
      <c r="L79" s="1080"/>
      <c r="M79" s="1080"/>
      <c r="N79" s="1080"/>
      <c r="O79" s="1080"/>
      <c r="P79" s="1080"/>
      <c r="Q79" s="1081"/>
      <c r="R79" s="183"/>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642"/>
      <c r="AZ79" s="642"/>
      <c r="BA79" s="642"/>
      <c r="BB79" s="642"/>
      <c r="BC79" s="642"/>
      <c r="BD79" s="631"/>
      <c r="BE79" s="631"/>
      <c r="BF79" s="631"/>
      <c r="BG79" s="642"/>
      <c r="BH79" s="642"/>
      <c r="BI79" s="642"/>
      <c r="BJ79" s="185"/>
      <c r="BK79" s="185"/>
      <c r="BL79" s="185"/>
      <c r="BM79" s="185"/>
      <c r="BN79" s="185"/>
      <c r="BO79" s="185"/>
      <c r="BP79" s="185"/>
      <c r="BQ79" s="185"/>
      <c r="BR79" s="185"/>
      <c r="BS79" s="185"/>
      <c r="BT79" s="185"/>
      <c r="BU79" s="185"/>
      <c r="BV79" s="185"/>
    </row>
    <row r="80" spans="1:74" x14ac:dyDescent="0.2">
      <c r="A80" s="183"/>
      <c r="B80" s="182"/>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642"/>
      <c r="AZ80" s="642"/>
      <c r="BA80" s="642"/>
      <c r="BB80" s="642"/>
      <c r="BC80" s="642"/>
      <c r="BD80" s="631"/>
      <c r="BE80" s="631"/>
      <c r="BF80" s="631"/>
      <c r="BG80" s="642"/>
      <c r="BH80" s="642"/>
      <c r="BI80" s="642"/>
      <c r="BJ80" s="185"/>
      <c r="BK80" s="185"/>
      <c r="BL80" s="185"/>
      <c r="BM80" s="185"/>
      <c r="BN80" s="185"/>
      <c r="BO80" s="185"/>
      <c r="BP80" s="185"/>
      <c r="BQ80" s="185"/>
      <c r="BR80" s="185"/>
      <c r="BS80" s="185"/>
      <c r="BT80" s="185"/>
      <c r="BU80" s="185"/>
      <c r="BV80" s="185"/>
    </row>
    <row r="81" spans="1:74" x14ac:dyDescent="0.2">
      <c r="A81" s="183"/>
      <c r="B81" s="182"/>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642"/>
      <c r="AZ81" s="642"/>
      <c r="BA81" s="642"/>
      <c r="BB81" s="642"/>
      <c r="BC81" s="642"/>
      <c r="BD81" s="631"/>
      <c r="BE81" s="631"/>
      <c r="BF81" s="631"/>
      <c r="BG81" s="642"/>
      <c r="BH81" s="642"/>
      <c r="BI81" s="642"/>
      <c r="BJ81" s="185"/>
      <c r="BK81" s="185"/>
      <c r="BL81" s="185"/>
      <c r="BM81" s="185"/>
      <c r="BN81" s="185"/>
      <c r="BO81" s="185"/>
      <c r="BP81" s="185"/>
      <c r="BQ81" s="185"/>
      <c r="BR81" s="185"/>
      <c r="BS81" s="185"/>
      <c r="BT81" s="185"/>
      <c r="BU81" s="185"/>
      <c r="BV81" s="185"/>
    </row>
    <row r="83" spans="1:74" x14ac:dyDescent="0.2">
      <c r="B83" s="184"/>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642"/>
      <c r="AZ83" s="642"/>
      <c r="BA83" s="642"/>
      <c r="BB83" s="642"/>
      <c r="BC83" s="642"/>
      <c r="BD83" s="631"/>
      <c r="BE83" s="631"/>
      <c r="BF83" s="631"/>
      <c r="BG83" s="642"/>
      <c r="BH83" s="642"/>
      <c r="BI83" s="642"/>
      <c r="BJ83" s="185"/>
      <c r="BK83" s="185"/>
      <c r="BL83" s="185"/>
      <c r="BM83" s="185"/>
      <c r="BN83" s="185"/>
      <c r="BO83" s="185"/>
      <c r="BP83" s="185"/>
      <c r="BQ83" s="185"/>
      <c r="BR83" s="185"/>
      <c r="BS83" s="185"/>
      <c r="BT83" s="185"/>
      <c r="BU83" s="185"/>
      <c r="BV83" s="185"/>
    </row>
    <row r="84" spans="1:74" x14ac:dyDescent="0.2">
      <c r="B84" s="182"/>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642"/>
      <c r="AZ84" s="642"/>
      <c r="BA84" s="642"/>
      <c r="BB84" s="642"/>
      <c r="BC84" s="642"/>
      <c r="BD84" s="631"/>
      <c r="BE84" s="631"/>
      <c r="BF84" s="631"/>
      <c r="BG84" s="642"/>
      <c r="BH84" s="642"/>
      <c r="BI84" s="642"/>
      <c r="BJ84" s="185"/>
      <c r="BK84" s="185"/>
      <c r="BL84" s="185"/>
      <c r="BM84" s="185"/>
      <c r="BN84" s="185"/>
      <c r="BO84" s="185"/>
      <c r="BP84" s="185"/>
      <c r="BQ84" s="185"/>
      <c r="BR84" s="185"/>
      <c r="BS84" s="185"/>
      <c r="BT84" s="185"/>
      <c r="BU84" s="185"/>
      <c r="BV84" s="185"/>
    </row>
    <row r="85" spans="1:74" x14ac:dyDescent="0.2">
      <c r="A85" s="183"/>
      <c r="B85" s="182"/>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642"/>
      <c r="AZ85" s="642"/>
      <c r="BA85" s="642"/>
      <c r="BB85" s="642"/>
      <c r="BC85" s="642"/>
      <c r="BD85" s="631"/>
      <c r="BE85" s="631"/>
      <c r="BF85" s="631"/>
      <c r="BG85" s="642"/>
      <c r="BH85" s="642"/>
      <c r="BI85" s="642"/>
      <c r="BJ85" s="185"/>
      <c r="BK85" s="185"/>
      <c r="BL85" s="185"/>
      <c r="BM85" s="185"/>
      <c r="BN85" s="185"/>
      <c r="BO85" s="185"/>
      <c r="BP85" s="185"/>
      <c r="BQ85" s="185"/>
      <c r="BR85" s="185"/>
      <c r="BS85" s="185"/>
      <c r="BT85" s="185"/>
      <c r="BU85" s="185"/>
      <c r="BV85" s="185"/>
    </row>
    <row r="86" spans="1:74" x14ac:dyDescent="0.2">
      <c r="A86" s="183"/>
      <c r="B86" s="182"/>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642"/>
      <c r="AZ86" s="642"/>
      <c r="BA86" s="642"/>
      <c r="BB86" s="642"/>
      <c r="BC86" s="642"/>
      <c r="BD86" s="631"/>
      <c r="BE86" s="631"/>
      <c r="BF86" s="631"/>
      <c r="BG86" s="642"/>
      <c r="BH86" s="642"/>
      <c r="BI86" s="642"/>
      <c r="BJ86" s="185"/>
      <c r="BK86" s="185"/>
      <c r="BL86" s="185"/>
      <c r="BM86" s="185"/>
      <c r="BN86" s="185"/>
      <c r="BO86" s="185"/>
      <c r="BP86" s="185"/>
      <c r="BQ86" s="185"/>
      <c r="BR86" s="185"/>
      <c r="BS86" s="185"/>
      <c r="BT86" s="185"/>
      <c r="BU86" s="185"/>
      <c r="BV86" s="185"/>
    </row>
    <row r="87" spans="1:74" x14ac:dyDescent="0.2">
      <c r="B87" s="184"/>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642"/>
      <c r="AZ87" s="642"/>
      <c r="BA87" s="642"/>
      <c r="BB87" s="642"/>
      <c r="BC87" s="642"/>
      <c r="BD87" s="631"/>
      <c r="BE87" s="631"/>
      <c r="BF87" s="631"/>
      <c r="BG87" s="642"/>
      <c r="BH87" s="642"/>
      <c r="BI87" s="642"/>
      <c r="BJ87" s="185"/>
      <c r="BK87" s="185"/>
      <c r="BL87" s="185"/>
      <c r="BM87" s="185"/>
      <c r="BN87" s="185"/>
      <c r="BO87" s="185"/>
      <c r="BP87" s="185"/>
      <c r="BQ87" s="185"/>
      <c r="BR87" s="185"/>
      <c r="BS87" s="185"/>
      <c r="BT87" s="185"/>
      <c r="BU87" s="185"/>
      <c r="BV87" s="185"/>
    </row>
    <row r="88" spans="1:74" x14ac:dyDescent="0.2">
      <c r="B88" s="182"/>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642"/>
      <c r="AZ88" s="642"/>
      <c r="BA88" s="642"/>
      <c r="BB88" s="642"/>
      <c r="BC88" s="642"/>
      <c r="BD88" s="631"/>
      <c r="BE88" s="631"/>
      <c r="BF88" s="631"/>
      <c r="BG88" s="642"/>
      <c r="BH88" s="642"/>
      <c r="BI88" s="642"/>
      <c r="BJ88" s="185"/>
      <c r="BK88" s="185"/>
      <c r="BL88" s="185"/>
      <c r="BM88" s="185"/>
      <c r="BN88" s="185"/>
      <c r="BO88" s="185"/>
      <c r="BP88" s="185"/>
      <c r="BQ88" s="185"/>
      <c r="BR88" s="185"/>
      <c r="BS88" s="185"/>
      <c r="BT88" s="185"/>
      <c r="BU88" s="185"/>
      <c r="BV88" s="185"/>
    </row>
    <row r="89" spans="1:74" x14ac:dyDescent="0.2">
      <c r="A89" s="183"/>
      <c r="B89" s="182"/>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642"/>
      <c r="AZ89" s="642"/>
      <c r="BA89" s="642"/>
      <c r="BB89" s="642"/>
      <c r="BC89" s="642"/>
      <c r="BD89" s="631"/>
      <c r="BE89" s="631"/>
      <c r="BF89" s="631"/>
      <c r="BG89" s="642"/>
      <c r="BH89" s="642"/>
      <c r="BI89" s="642"/>
      <c r="BJ89" s="185"/>
      <c r="BK89" s="185"/>
      <c r="BL89" s="185"/>
      <c r="BM89" s="185"/>
      <c r="BN89" s="185"/>
      <c r="BO89" s="185"/>
      <c r="BP89" s="185"/>
      <c r="BQ89" s="185"/>
      <c r="BR89" s="185"/>
      <c r="BS89" s="185"/>
      <c r="BT89" s="185"/>
      <c r="BU89" s="185"/>
      <c r="BV89" s="185"/>
    </row>
    <row r="91" spans="1:74" x14ac:dyDescent="0.2">
      <c r="B91" s="184"/>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642"/>
      <c r="AZ91" s="642"/>
      <c r="BA91" s="642"/>
      <c r="BB91" s="642"/>
      <c r="BC91" s="642"/>
      <c r="BD91" s="631"/>
      <c r="BE91" s="631"/>
      <c r="BF91" s="631"/>
      <c r="BG91" s="642"/>
      <c r="BH91" s="642"/>
      <c r="BI91" s="642"/>
      <c r="BJ91" s="185"/>
      <c r="BK91" s="185"/>
      <c r="BL91" s="185"/>
      <c r="BM91" s="185"/>
      <c r="BN91" s="185"/>
      <c r="BO91" s="185"/>
      <c r="BP91" s="185"/>
      <c r="BQ91" s="185"/>
      <c r="BR91" s="185"/>
      <c r="BS91" s="185"/>
      <c r="BT91" s="185"/>
      <c r="BU91" s="185"/>
      <c r="BV91" s="185"/>
    </row>
    <row r="92" spans="1:74" x14ac:dyDescent="0.2">
      <c r="B92" s="182"/>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642"/>
      <c r="AZ92" s="642"/>
      <c r="BA92" s="642"/>
      <c r="BB92" s="642"/>
      <c r="BC92" s="642"/>
      <c r="BD92" s="631"/>
      <c r="BE92" s="631"/>
      <c r="BF92" s="631"/>
      <c r="BG92" s="642"/>
      <c r="BH92" s="642"/>
      <c r="BI92" s="642"/>
      <c r="BJ92" s="185"/>
      <c r="BK92" s="185"/>
      <c r="BL92" s="185"/>
      <c r="BM92" s="185"/>
      <c r="BN92" s="185"/>
      <c r="BO92" s="185"/>
      <c r="BP92" s="185"/>
      <c r="BQ92" s="185"/>
      <c r="BR92" s="185"/>
      <c r="BS92" s="185"/>
      <c r="BT92" s="185"/>
      <c r="BU92" s="185"/>
      <c r="BV92" s="185"/>
    </row>
    <row r="93" spans="1:74" x14ac:dyDescent="0.2">
      <c r="A93" s="183"/>
      <c r="B93" s="182"/>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642"/>
      <c r="AZ93" s="642"/>
      <c r="BA93" s="642"/>
      <c r="BB93" s="642"/>
      <c r="BC93" s="642"/>
      <c r="BD93" s="631"/>
      <c r="BE93" s="631"/>
      <c r="BF93" s="631"/>
      <c r="BG93" s="642"/>
      <c r="BH93" s="642"/>
      <c r="BI93" s="642"/>
      <c r="BJ93" s="185"/>
      <c r="BK93" s="185"/>
      <c r="BL93" s="185"/>
      <c r="BM93" s="185"/>
      <c r="BN93" s="185"/>
      <c r="BO93" s="185"/>
      <c r="BP93" s="185"/>
      <c r="BQ93" s="185"/>
      <c r="BR93" s="185"/>
      <c r="BS93" s="185"/>
      <c r="BT93" s="185"/>
      <c r="BU93" s="185"/>
      <c r="BV93" s="185"/>
    </row>
    <row r="95" spans="1:74" x14ac:dyDescent="0.2">
      <c r="B95" s="184"/>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643"/>
      <c r="AZ95" s="643"/>
      <c r="BA95" s="643"/>
      <c r="BB95" s="643"/>
      <c r="BC95" s="643"/>
      <c r="BD95" s="632"/>
      <c r="BE95" s="632"/>
      <c r="BF95" s="632"/>
      <c r="BG95" s="643"/>
      <c r="BH95" s="643"/>
      <c r="BI95" s="643"/>
      <c r="BJ95" s="186"/>
      <c r="BK95" s="186"/>
      <c r="BL95" s="186"/>
      <c r="BM95" s="186"/>
      <c r="BN95" s="186"/>
      <c r="BO95" s="186"/>
      <c r="BP95" s="186"/>
      <c r="BQ95" s="186"/>
      <c r="BR95" s="186"/>
      <c r="BS95" s="186"/>
      <c r="BT95" s="186"/>
      <c r="BU95" s="186"/>
      <c r="BV95" s="186"/>
    </row>
    <row r="96" spans="1:74" x14ac:dyDescent="0.2">
      <c r="B96" s="182"/>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643"/>
      <c r="AZ96" s="643"/>
      <c r="BA96" s="643"/>
      <c r="BB96" s="643"/>
      <c r="BC96" s="643"/>
      <c r="BD96" s="632"/>
      <c r="BE96" s="632"/>
      <c r="BF96" s="632"/>
      <c r="BG96" s="643"/>
      <c r="BH96" s="643"/>
      <c r="BI96" s="643"/>
      <c r="BJ96" s="186"/>
      <c r="BK96" s="186"/>
      <c r="BL96" s="186"/>
      <c r="BM96" s="186"/>
      <c r="BN96" s="186"/>
      <c r="BO96" s="186"/>
      <c r="BP96" s="186"/>
      <c r="BQ96" s="186"/>
      <c r="BR96" s="186"/>
      <c r="BS96" s="186"/>
      <c r="BT96" s="186"/>
      <c r="BU96" s="186"/>
      <c r="BV96" s="186"/>
    </row>
    <row r="97" spans="1:74" x14ac:dyDescent="0.2">
      <c r="A97" s="183"/>
      <c r="B97" s="182"/>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642"/>
      <c r="AZ97" s="642"/>
      <c r="BA97" s="642"/>
      <c r="BB97" s="642"/>
      <c r="BC97" s="642"/>
      <c r="BD97" s="631"/>
      <c r="BE97" s="631"/>
      <c r="BF97" s="631"/>
      <c r="BG97" s="642"/>
      <c r="BH97" s="642"/>
      <c r="BI97" s="642"/>
      <c r="BJ97" s="185"/>
      <c r="BK97" s="185"/>
      <c r="BL97" s="185"/>
      <c r="BM97" s="185"/>
      <c r="BN97" s="185"/>
      <c r="BO97" s="185"/>
      <c r="BP97" s="185"/>
      <c r="BQ97" s="185"/>
      <c r="BR97" s="185"/>
      <c r="BS97" s="185"/>
      <c r="BT97" s="185"/>
      <c r="BU97" s="185"/>
      <c r="BV97" s="185"/>
    </row>
    <row r="99" spans="1:74" x14ac:dyDescent="0.2">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644"/>
      <c r="AZ99" s="644"/>
      <c r="BA99" s="644"/>
      <c r="BB99" s="644"/>
      <c r="BC99" s="644"/>
      <c r="BD99" s="633"/>
      <c r="BE99" s="633"/>
      <c r="BF99" s="633"/>
      <c r="BG99" s="644"/>
      <c r="BH99" s="644"/>
      <c r="BI99" s="644"/>
      <c r="BJ99" s="187"/>
      <c r="BK99" s="187"/>
      <c r="BL99" s="187"/>
      <c r="BM99" s="187"/>
      <c r="BN99" s="187"/>
      <c r="BO99" s="187"/>
      <c r="BP99" s="187"/>
      <c r="BQ99" s="187"/>
      <c r="BR99" s="187"/>
      <c r="BS99" s="187"/>
      <c r="BT99" s="187"/>
      <c r="BU99" s="187"/>
      <c r="BV99" s="187"/>
    </row>
    <row r="100" spans="1:74" x14ac:dyDescent="0.2">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645"/>
      <c r="AZ100" s="645"/>
      <c r="BA100" s="645"/>
      <c r="BB100" s="645"/>
      <c r="BC100" s="645"/>
      <c r="BD100" s="634"/>
      <c r="BE100" s="634"/>
      <c r="BF100" s="634"/>
      <c r="BG100" s="645"/>
      <c r="BH100" s="645"/>
      <c r="BI100" s="645"/>
      <c r="BJ100" s="188"/>
      <c r="BK100" s="188"/>
      <c r="BL100" s="188"/>
      <c r="BM100" s="188"/>
      <c r="BN100" s="188"/>
      <c r="BO100" s="188"/>
      <c r="BP100" s="188"/>
      <c r="BQ100" s="188"/>
      <c r="BR100" s="188"/>
      <c r="BS100" s="188"/>
      <c r="BT100" s="188"/>
      <c r="BU100" s="188"/>
      <c r="BV100" s="188"/>
    </row>
    <row r="101" spans="1:74" x14ac:dyDescent="0.2">
      <c r="B101" s="182"/>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pane="topRight" activeCell="BF63" sqref="BF63"/>
      <selection pane="bottomLeft" activeCell="BF63" sqref="BF63"/>
      <selection pane="bottomRight" activeCell="AW15" sqref="AW15"/>
    </sheetView>
  </sheetViews>
  <sheetFormatPr defaultColWidth="11" defaultRowHeight="10.7" x14ac:dyDescent="0.2"/>
  <cols>
    <col min="1" max="1" width="11.625" style="169" customWidth="1"/>
    <col min="2" max="2" width="26.375" style="169" customWidth="1"/>
    <col min="3" max="50" width="6.625" style="169" customWidth="1"/>
    <col min="51" max="55" width="6.625" style="646" customWidth="1"/>
    <col min="56" max="58" width="6.625" style="635" customWidth="1"/>
    <col min="59" max="61" width="6.625" style="646" customWidth="1"/>
    <col min="62" max="74" width="6.625" style="169" customWidth="1"/>
    <col min="75" max="249" width="11" style="169"/>
    <col min="250" max="250" width="1.625" style="169" customWidth="1"/>
    <col min="251" max="16384" width="11" style="169"/>
  </cols>
  <sheetData>
    <row r="1" spans="1:74" ht="12.85" customHeight="1" x14ac:dyDescent="0.2">
      <c r="A1" s="976" t="s">
        <v>38</v>
      </c>
      <c r="B1" s="168" t="s">
        <v>1138</v>
      </c>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626"/>
      <c r="AZ1" s="626"/>
      <c r="BA1" s="626"/>
      <c r="BB1" s="626"/>
      <c r="BC1" s="626"/>
      <c r="BD1" s="626"/>
      <c r="BE1" s="626"/>
      <c r="BF1" s="626"/>
      <c r="BG1" s="626"/>
      <c r="BH1" s="626"/>
      <c r="BI1" s="626"/>
      <c r="BJ1" s="168"/>
      <c r="BK1" s="168"/>
      <c r="BL1" s="168"/>
      <c r="BM1" s="168"/>
      <c r="BN1" s="168"/>
      <c r="BO1" s="168"/>
      <c r="BP1" s="168"/>
      <c r="BQ1" s="168"/>
      <c r="BR1" s="168"/>
      <c r="BS1" s="168"/>
      <c r="BT1" s="168"/>
      <c r="BU1" s="168"/>
      <c r="BV1" s="168"/>
    </row>
    <row r="2" spans="1:74" ht="12.85" customHeight="1" x14ac:dyDescent="0.2">
      <c r="A2" s="977"/>
      <c r="B2" s="916" t="str">
        <f>"U.S. Energy Information Administration  |  Short-Term Energy Outlook  - "&amp;Dates!D1</f>
        <v>U.S. Energy Information Administration  |  Short-Term Energy Outlook  - July 2025</v>
      </c>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637"/>
      <c r="AZ2" s="637"/>
      <c r="BA2" s="637"/>
      <c r="BB2" s="637"/>
      <c r="BC2" s="637"/>
      <c r="BD2" s="627"/>
      <c r="BE2" s="627"/>
      <c r="BF2" s="627"/>
      <c r="BG2" s="637"/>
      <c r="BH2" s="637"/>
      <c r="BI2" s="637"/>
      <c r="BJ2" s="170"/>
      <c r="BK2" s="170"/>
      <c r="BL2" s="170"/>
      <c r="BM2" s="170"/>
      <c r="BN2" s="170"/>
      <c r="BO2" s="170"/>
      <c r="BP2" s="170"/>
      <c r="BQ2" s="170"/>
      <c r="BR2" s="170"/>
      <c r="BS2" s="170"/>
      <c r="BT2" s="170"/>
      <c r="BU2" s="170"/>
      <c r="BV2" s="170"/>
    </row>
    <row r="3" spans="1:74" ht="12.85" customHeight="1" x14ac:dyDescent="0.2">
      <c r="A3" s="264" t="s">
        <v>39</v>
      </c>
      <c r="B3" s="172"/>
      <c r="C3" s="980">
        <f>Dates!D3</f>
        <v>2021</v>
      </c>
      <c r="D3" s="983"/>
      <c r="E3" s="983"/>
      <c r="F3" s="983"/>
      <c r="G3" s="983"/>
      <c r="H3" s="983"/>
      <c r="I3" s="983"/>
      <c r="J3" s="983"/>
      <c r="K3" s="983"/>
      <c r="L3" s="983"/>
      <c r="M3" s="983"/>
      <c r="N3" s="1083"/>
      <c r="O3" s="980">
        <f>C3+1</f>
        <v>2022</v>
      </c>
      <c r="P3" s="983"/>
      <c r="Q3" s="983"/>
      <c r="R3" s="983"/>
      <c r="S3" s="983"/>
      <c r="T3" s="983"/>
      <c r="U3" s="983"/>
      <c r="V3" s="983"/>
      <c r="W3" s="983"/>
      <c r="X3" s="983"/>
      <c r="Y3" s="983"/>
      <c r="Z3" s="1083"/>
      <c r="AA3" s="980">
        <f>O3+1</f>
        <v>2023</v>
      </c>
      <c r="AB3" s="983"/>
      <c r="AC3" s="983"/>
      <c r="AD3" s="983"/>
      <c r="AE3" s="983"/>
      <c r="AF3" s="983"/>
      <c r="AG3" s="983"/>
      <c r="AH3" s="983"/>
      <c r="AI3" s="983"/>
      <c r="AJ3" s="983"/>
      <c r="AK3" s="983"/>
      <c r="AL3" s="1083"/>
      <c r="AM3" s="980">
        <f>AA3+1</f>
        <v>2024</v>
      </c>
      <c r="AN3" s="983"/>
      <c r="AO3" s="983"/>
      <c r="AP3" s="983"/>
      <c r="AQ3" s="983"/>
      <c r="AR3" s="983"/>
      <c r="AS3" s="983"/>
      <c r="AT3" s="983"/>
      <c r="AU3" s="983"/>
      <c r="AV3" s="983"/>
      <c r="AW3" s="983"/>
      <c r="AX3" s="1083"/>
      <c r="AY3" s="980">
        <f>AM3+1</f>
        <v>2025</v>
      </c>
      <c r="AZ3" s="983"/>
      <c r="BA3" s="983"/>
      <c r="BB3" s="983"/>
      <c r="BC3" s="983"/>
      <c r="BD3" s="983"/>
      <c r="BE3" s="983"/>
      <c r="BF3" s="983"/>
      <c r="BG3" s="983"/>
      <c r="BH3" s="983"/>
      <c r="BI3" s="983"/>
      <c r="BJ3" s="1083"/>
      <c r="BK3" s="980">
        <f>AY3+1</f>
        <v>2026</v>
      </c>
      <c r="BL3" s="983"/>
      <c r="BM3" s="983"/>
      <c r="BN3" s="983"/>
      <c r="BO3" s="983"/>
      <c r="BP3" s="983"/>
      <c r="BQ3" s="983"/>
      <c r="BR3" s="983"/>
      <c r="BS3" s="983"/>
      <c r="BT3" s="983"/>
      <c r="BU3" s="983"/>
      <c r="BV3" s="1083"/>
    </row>
    <row r="4" spans="1:74" ht="12.85" customHeight="1" x14ac:dyDescent="0.2">
      <c r="A4" s="270" t="str">
        <f>TEXT(Dates!$D$2,"dddd, mmmm d, yyyy")</f>
        <v>Wednesday, July 2, 2025</v>
      </c>
      <c r="B4" s="173"/>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171"/>
      <c r="B5" s="47" t="s">
        <v>1139</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867"/>
      <c r="AZ5" s="867"/>
      <c r="BA5" s="867"/>
      <c r="BB5" s="867"/>
      <c r="BC5" s="867"/>
      <c r="BD5" s="911"/>
      <c r="BE5" s="806"/>
      <c r="BF5" s="806"/>
      <c r="BG5" s="806"/>
      <c r="BH5" s="806"/>
      <c r="BI5" s="806"/>
      <c r="BJ5" s="418"/>
      <c r="BK5" s="418"/>
      <c r="BL5" s="418"/>
      <c r="BM5" s="418"/>
      <c r="BN5" s="418"/>
      <c r="BO5" s="418"/>
      <c r="BP5" s="418"/>
      <c r="BQ5" s="418"/>
      <c r="BR5" s="418"/>
      <c r="BS5" s="418"/>
      <c r="BT5" s="418"/>
      <c r="BU5" s="418"/>
      <c r="BV5" s="418"/>
    </row>
    <row r="6" spans="1:74" s="236" customFormat="1" ht="11.05" customHeight="1" x14ac:dyDescent="0.2">
      <c r="A6" s="420" t="s">
        <v>1140</v>
      </c>
      <c r="B6" s="422" t="s">
        <v>1056</v>
      </c>
      <c r="C6" s="252">
        <v>52.717469508999997</v>
      </c>
      <c r="D6" s="252">
        <v>50.534072901999998</v>
      </c>
      <c r="E6" s="252">
        <v>46.456821157</v>
      </c>
      <c r="F6" s="252">
        <v>43.133160078000003</v>
      </c>
      <c r="G6" s="252">
        <v>46.263659551000003</v>
      </c>
      <c r="H6" s="252">
        <v>55.420848507999999</v>
      </c>
      <c r="I6" s="252">
        <v>59.655141508</v>
      </c>
      <c r="J6" s="252">
        <v>62.115247961000001</v>
      </c>
      <c r="K6" s="252">
        <v>50.630446704999997</v>
      </c>
      <c r="L6" s="252">
        <v>48.557755241999999</v>
      </c>
      <c r="M6" s="252">
        <v>48.349590511999999</v>
      </c>
      <c r="N6" s="252">
        <v>50.205406134999997</v>
      </c>
      <c r="O6" s="252">
        <v>58.959102823999999</v>
      </c>
      <c r="P6" s="252">
        <v>50.795255075999997</v>
      </c>
      <c r="Q6" s="252">
        <v>48.211359289000001</v>
      </c>
      <c r="R6" s="252">
        <v>44.981634434</v>
      </c>
      <c r="S6" s="252">
        <v>49.294440909999999</v>
      </c>
      <c r="T6" s="252">
        <v>55.398992247000002</v>
      </c>
      <c r="U6" s="252">
        <v>61.294714511000002</v>
      </c>
      <c r="V6" s="252">
        <v>58.061725631000002</v>
      </c>
      <c r="W6" s="252">
        <v>49.400052191</v>
      </c>
      <c r="X6" s="252">
        <v>45.785065434000003</v>
      </c>
      <c r="Y6" s="252">
        <v>47.716924990000003</v>
      </c>
      <c r="Z6" s="252">
        <v>54.257802675999997</v>
      </c>
      <c r="AA6" s="252">
        <v>50.867129972000001</v>
      </c>
      <c r="AB6" s="252">
        <v>45.065241260999997</v>
      </c>
      <c r="AC6" s="252">
        <v>48.072060579000002</v>
      </c>
      <c r="AD6" s="252">
        <v>43.535920941000001</v>
      </c>
      <c r="AE6" s="252">
        <v>46.031898384000002</v>
      </c>
      <c r="AF6" s="252">
        <v>51.507862862000003</v>
      </c>
      <c r="AG6" s="252">
        <v>58.357869544000003</v>
      </c>
      <c r="AH6" s="252">
        <v>58.819403735000002</v>
      </c>
      <c r="AI6" s="252">
        <v>49.772459644000001</v>
      </c>
      <c r="AJ6" s="252">
        <v>46.563890057000002</v>
      </c>
      <c r="AK6" s="252">
        <v>46.114357497999997</v>
      </c>
      <c r="AL6" s="252">
        <v>49.030491466999997</v>
      </c>
      <c r="AM6" s="252">
        <v>55.761433679</v>
      </c>
      <c r="AN6" s="252">
        <v>44.394190596999998</v>
      </c>
      <c r="AO6" s="252">
        <v>46.287035467000003</v>
      </c>
      <c r="AP6" s="252">
        <v>45.131613477999998</v>
      </c>
      <c r="AQ6" s="252">
        <v>49.256363487000002</v>
      </c>
      <c r="AR6" s="252">
        <v>54.857823746999998</v>
      </c>
      <c r="AS6" s="252">
        <v>60.354379805000001</v>
      </c>
      <c r="AT6" s="252">
        <v>59.565522231000003</v>
      </c>
      <c r="AU6" s="252">
        <v>50.652268390000003</v>
      </c>
      <c r="AV6" s="252">
        <v>48.920122659999997</v>
      </c>
      <c r="AW6" s="252">
        <v>47.582694371000002</v>
      </c>
      <c r="AX6" s="252">
        <v>52.683915341000002</v>
      </c>
      <c r="AY6" s="861">
        <v>59.798262395999998</v>
      </c>
      <c r="AZ6" s="861">
        <v>51.143963417999998</v>
      </c>
      <c r="BA6" s="861">
        <v>48.841645923000002</v>
      </c>
      <c r="BB6" s="861">
        <v>47.366599802000003</v>
      </c>
      <c r="BC6" s="861">
        <v>46.38937</v>
      </c>
      <c r="BD6" s="861">
        <v>55.5246</v>
      </c>
      <c r="BE6" s="407">
        <v>60.744900000000001</v>
      </c>
      <c r="BF6" s="407">
        <v>59.967329999999997</v>
      </c>
      <c r="BG6" s="407">
        <v>50.465249999999997</v>
      </c>
      <c r="BH6" s="407">
        <v>48.248019999999997</v>
      </c>
      <c r="BI6" s="407">
        <v>47.585389999999997</v>
      </c>
      <c r="BJ6" s="407">
        <v>52.61815</v>
      </c>
      <c r="BK6" s="407">
        <v>56.877650000000003</v>
      </c>
      <c r="BL6" s="407">
        <v>48.80245</v>
      </c>
      <c r="BM6" s="407">
        <v>49.161560000000001</v>
      </c>
      <c r="BN6" s="407">
        <v>45.414360000000002</v>
      </c>
      <c r="BO6" s="407">
        <v>48.379869999999997</v>
      </c>
      <c r="BP6" s="407">
        <v>55.173220000000001</v>
      </c>
      <c r="BQ6" s="407">
        <v>61.715119999999999</v>
      </c>
      <c r="BR6" s="407">
        <v>60.92754</v>
      </c>
      <c r="BS6" s="407">
        <v>51.262869999999999</v>
      </c>
      <c r="BT6" s="407">
        <v>48.743250000000003</v>
      </c>
      <c r="BU6" s="407">
        <v>48.193919999999999</v>
      </c>
      <c r="BV6" s="407">
        <v>53.466149999999999</v>
      </c>
    </row>
    <row r="7" spans="1:74" ht="11.05" customHeight="1" x14ac:dyDescent="0.2">
      <c r="A7" s="176" t="s">
        <v>1141</v>
      </c>
      <c r="B7" s="423" t="s">
        <v>923</v>
      </c>
      <c r="C7" s="413">
        <v>11.937373099</v>
      </c>
      <c r="D7" s="413">
        <v>11.01539234</v>
      </c>
      <c r="E7" s="413">
        <v>10.440559083</v>
      </c>
      <c r="F7" s="413">
        <v>11.539320306</v>
      </c>
      <c r="G7" s="413">
        <v>10.754594427000001</v>
      </c>
      <c r="H7" s="413">
        <v>16.341461789</v>
      </c>
      <c r="I7" s="413">
        <v>16.883205179000001</v>
      </c>
      <c r="J7" s="413">
        <v>17.126700907</v>
      </c>
      <c r="K7" s="413">
        <v>11.63409699</v>
      </c>
      <c r="L7" s="413">
        <v>13.862891652</v>
      </c>
      <c r="M7" s="413">
        <v>13.741047254</v>
      </c>
      <c r="N7" s="413">
        <v>13.660253453999999</v>
      </c>
      <c r="O7" s="413">
        <v>15.771280907</v>
      </c>
      <c r="P7" s="413">
        <v>11.914607552</v>
      </c>
      <c r="Q7" s="413">
        <v>11.631306713000001</v>
      </c>
      <c r="R7" s="413">
        <v>12.426925705</v>
      </c>
      <c r="S7" s="413">
        <v>14.742460457</v>
      </c>
      <c r="T7" s="413">
        <v>19.269629048999999</v>
      </c>
      <c r="U7" s="413">
        <v>21.628286685999999</v>
      </c>
      <c r="V7" s="413">
        <v>19.360155304999999</v>
      </c>
      <c r="W7" s="413">
        <v>15.092255257</v>
      </c>
      <c r="X7" s="413">
        <v>12.805650615999999</v>
      </c>
      <c r="Y7" s="413">
        <v>12.506324874000001</v>
      </c>
      <c r="Z7" s="413">
        <v>15.181952949999999</v>
      </c>
      <c r="AA7" s="413">
        <v>14.760191986000001</v>
      </c>
      <c r="AB7" s="413">
        <v>13.920070316</v>
      </c>
      <c r="AC7" s="413">
        <v>16.130654516</v>
      </c>
      <c r="AD7" s="413">
        <v>14.342568373000001</v>
      </c>
      <c r="AE7" s="413">
        <v>17.459503685000001</v>
      </c>
      <c r="AF7" s="413">
        <v>20.711126706000002</v>
      </c>
      <c r="AG7" s="413">
        <v>23.199228820999998</v>
      </c>
      <c r="AH7" s="413">
        <v>22.594863615000001</v>
      </c>
      <c r="AI7" s="413">
        <v>17.880366538000001</v>
      </c>
      <c r="AJ7" s="413">
        <v>15.041584199000001</v>
      </c>
      <c r="AK7" s="413">
        <v>14.588531611000001</v>
      </c>
      <c r="AL7" s="413">
        <v>16.818067094</v>
      </c>
      <c r="AM7" s="413">
        <v>18.237275915000001</v>
      </c>
      <c r="AN7" s="413">
        <v>14.21551972</v>
      </c>
      <c r="AO7" s="413">
        <v>15.639449366999999</v>
      </c>
      <c r="AP7" s="413">
        <v>14.906300597</v>
      </c>
      <c r="AQ7" s="413">
        <v>18.948113399</v>
      </c>
      <c r="AR7" s="413">
        <v>20.119308644</v>
      </c>
      <c r="AS7" s="413">
        <v>25.914758623000001</v>
      </c>
      <c r="AT7" s="413">
        <v>24.788310904999999</v>
      </c>
      <c r="AU7" s="413">
        <v>18.283581483999999</v>
      </c>
      <c r="AV7" s="413">
        <v>16.558216904999998</v>
      </c>
      <c r="AW7" s="413">
        <v>16.248937974</v>
      </c>
      <c r="AX7" s="413">
        <v>16.213434116999998</v>
      </c>
      <c r="AY7" s="836">
        <v>16.151448771999998</v>
      </c>
      <c r="AZ7" s="836">
        <v>13.242737586000001</v>
      </c>
      <c r="BA7" s="836">
        <v>11.972041562999999</v>
      </c>
      <c r="BB7" s="836">
        <v>13.458598619</v>
      </c>
      <c r="BC7" s="836">
        <v>14.04462</v>
      </c>
      <c r="BD7" s="836">
        <v>19.665220000000001</v>
      </c>
      <c r="BE7" s="401">
        <v>24.779129999999999</v>
      </c>
      <c r="BF7" s="401">
        <v>23.85801</v>
      </c>
      <c r="BG7" s="401">
        <v>17.672879999999999</v>
      </c>
      <c r="BH7" s="401">
        <v>15.66536</v>
      </c>
      <c r="BI7" s="401">
        <v>15.6159</v>
      </c>
      <c r="BJ7" s="401">
        <v>16.314150000000001</v>
      </c>
      <c r="BK7" s="401">
        <v>15.672599999999999</v>
      </c>
      <c r="BL7" s="401">
        <v>13.40339</v>
      </c>
      <c r="BM7" s="401">
        <v>13.090769999999999</v>
      </c>
      <c r="BN7" s="401">
        <v>13.20542</v>
      </c>
      <c r="BO7" s="401">
        <v>15.561019999999999</v>
      </c>
      <c r="BP7" s="401">
        <v>18.65269</v>
      </c>
      <c r="BQ7" s="401">
        <v>25.269459999999999</v>
      </c>
      <c r="BR7" s="401">
        <v>23.949259999999999</v>
      </c>
      <c r="BS7" s="401">
        <v>18.432400000000001</v>
      </c>
      <c r="BT7" s="401">
        <v>15.95346</v>
      </c>
      <c r="BU7" s="401">
        <v>16.12114</v>
      </c>
      <c r="BV7" s="401">
        <v>16.394659999999998</v>
      </c>
    </row>
    <row r="8" spans="1:74" ht="11.05" customHeight="1" x14ac:dyDescent="0.2">
      <c r="A8" s="176" t="s">
        <v>1142</v>
      </c>
      <c r="B8" s="423" t="s">
        <v>85</v>
      </c>
      <c r="C8" s="413">
        <v>23.79564177</v>
      </c>
      <c r="D8" s="413">
        <v>24.284432507999998</v>
      </c>
      <c r="E8" s="413">
        <v>17.755047814000001</v>
      </c>
      <c r="F8" s="413">
        <v>15.14786664</v>
      </c>
      <c r="G8" s="413">
        <v>18.610636219</v>
      </c>
      <c r="H8" s="413">
        <v>23.509247340000002</v>
      </c>
      <c r="I8" s="413">
        <v>28.157513101999999</v>
      </c>
      <c r="J8" s="413">
        <v>28.791766317</v>
      </c>
      <c r="K8" s="413">
        <v>22.534925320999999</v>
      </c>
      <c r="L8" s="413">
        <v>18.862311356999999</v>
      </c>
      <c r="M8" s="413">
        <v>15.430647793</v>
      </c>
      <c r="N8" s="413">
        <v>16.73172641</v>
      </c>
      <c r="O8" s="413">
        <v>23.049660188000001</v>
      </c>
      <c r="P8" s="413">
        <v>20.156291193000001</v>
      </c>
      <c r="Q8" s="413">
        <v>17.264769525999998</v>
      </c>
      <c r="R8" s="413">
        <v>14.973219587000001</v>
      </c>
      <c r="S8" s="413">
        <v>16.890262151999998</v>
      </c>
      <c r="T8" s="413">
        <v>19.339848755999999</v>
      </c>
      <c r="U8" s="413">
        <v>24.433901264999999</v>
      </c>
      <c r="V8" s="413">
        <v>23.2683505</v>
      </c>
      <c r="W8" s="413">
        <v>17.347614903</v>
      </c>
      <c r="X8" s="413">
        <v>14.617744500000001</v>
      </c>
      <c r="Y8" s="413">
        <v>14.966252089999999</v>
      </c>
      <c r="Z8" s="413">
        <v>19.758056587999999</v>
      </c>
      <c r="AA8" s="413">
        <v>18.10245643</v>
      </c>
      <c r="AB8" s="413">
        <v>12.245544024000001</v>
      </c>
      <c r="AC8" s="413">
        <v>12.66948071</v>
      </c>
      <c r="AD8" s="413">
        <v>9.7780187620000003</v>
      </c>
      <c r="AE8" s="413">
        <v>12.093199179999999</v>
      </c>
      <c r="AF8" s="413">
        <v>16.125250083000001</v>
      </c>
      <c r="AG8" s="413">
        <v>20.297242981</v>
      </c>
      <c r="AH8" s="413">
        <v>20.347261768999999</v>
      </c>
      <c r="AI8" s="413">
        <v>16.628800136999999</v>
      </c>
      <c r="AJ8" s="413">
        <v>15.212769949</v>
      </c>
      <c r="AK8" s="413">
        <v>14.217605077</v>
      </c>
      <c r="AL8" s="413">
        <v>15.491142741000001</v>
      </c>
      <c r="AM8" s="413">
        <v>20.75101312</v>
      </c>
      <c r="AN8" s="413">
        <v>11.710417155</v>
      </c>
      <c r="AO8" s="413">
        <v>10.372439882</v>
      </c>
      <c r="AP8" s="413">
        <v>9.7617896630000001</v>
      </c>
      <c r="AQ8" s="413">
        <v>12.332969965</v>
      </c>
      <c r="AR8" s="413">
        <v>16.048890983</v>
      </c>
      <c r="AS8" s="413">
        <v>18.207580502999999</v>
      </c>
      <c r="AT8" s="413">
        <v>17.876249582</v>
      </c>
      <c r="AU8" s="413">
        <v>15.235224455000001</v>
      </c>
      <c r="AV8" s="413">
        <v>12.663237355</v>
      </c>
      <c r="AW8" s="413">
        <v>12.527487695</v>
      </c>
      <c r="AX8" s="413">
        <v>16.882551587999998</v>
      </c>
      <c r="AY8" s="836">
        <v>21.062732866000001</v>
      </c>
      <c r="AZ8" s="836">
        <v>18.443088779</v>
      </c>
      <c r="BA8" s="836">
        <v>13.762126157999999</v>
      </c>
      <c r="BB8" s="836">
        <v>12.810426226000001</v>
      </c>
      <c r="BC8" s="836">
        <v>13.459300000000001</v>
      </c>
      <c r="BD8" s="836">
        <v>16.318069999999999</v>
      </c>
      <c r="BE8" s="401">
        <v>18.658080000000002</v>
      </c>
      <c r="BF8" s="401">
        <v>17.981870000000001</v>
      </c>
      <c r="BG8" s="401">
        <v>14.96748</v>
      </c>
      <c r="BH8" s="401">
        <v>12.187279999999999</v>
      </c>
      <c r="BI8" s="401">
        <v>12.631819999999999</v>
      </c>
      <c r="BJ8" s="401">
        <v>15.803559999999999</v>
      </c>
      <c r="BK8" s="401">
        <v>17.863209999999999</v>
      </c>
      <c r="BL8" s="401">
        <v>14.746880000000001</v>
      </c>
      <c r="BM8" s="401">
        <v>12.422129999999999</v>
      </c>
      <c r="BN8" s="401">
        <v>9.2547519999999999</v>
      </c>
      <c r="BO8" s="401">
        <v>10.32977</v>
      </c>
      <c r="BP8" s="401">
        <v>14.308009999999999</v>
      </c>
      <c r="BQ8" s="401">
        <v>17.26933</v>
      </c>
      <c r="BR8" s="401">
        <v>16.657489999999999</v>
      </c>
      <c r="BS8" s="401">
        <v>13.920310000000001</v>
      </c>
      <c r="BT8" s="401">
        <v>11.454800000000001</v>
      </c>
      <c r="BU8" s="401">
        <v>12.995290000000001</v>
      </c>
      <c r="BV8" s="401">
        <v>15.10745</v>
      </c>
    </row>
    <row r="9" spans="1:74" ht="11.05" customHeight="1" x14ac:dyDescent="0.2">
      <c r="A9" s="176" t="s">
        <v>1143</v>
      </c>
      <c r="B9" s="391" t="s">
        <v>1060</v>
      </c>
      <c r="C9" s="413">
        <v>8.4099339999999998</v>
      </c>
      <c r="D9" s="413">
        <v>7.4711619999999996</v>
      </c>
      <c r="E9" s="413">
        <v>7.7380040000000001</v>
      </c>
      <c r="F9" s="413">
        <v>6.8704140000000002</v>
      </c>
      <c r="G9" s="413">
        <v>7.5758650000000003</v>
      </c>
      <c r="H9" s="413">
        <v>8.1063179999999999</v>
      </c>
      <c r="I9" s="413">
        <v>8.1933089999999993</v>
      </c>
      <c r="J9" s="413">
        <v>8.8817450000000004</v>
      </c>
      <c r="K9" s="413">
        <v>8.0896939999999997</v>
      </c>
      <c r="L9" s="413">
        <v>7.0081030000000002</v>
      </c>
      <c r="M9" s="413">
        <v>8.2630719999999993</v>
      </c>
      <c r="N9" s="413">
        <v>9.0872309999999992</v>
      </c>
      <c r="O9" s="413">
        <v>8.6702399999999997</v>
      </c>
      <c r="P9" s="413">
        <v>7.7462350000000004</v>
      </c>
      <c r="Q9" s="413">
        <v>7.3934850000000001</v>
      </c>
      <c r="R9" s="413">
        <v>5.2892409999999996</v>
      </c>
      <c r="S9" s="413">
        <v>6.75299549</v>
      </c>
      <c r="T9" s="413">
        <v>7.563822</v>
      </c>
      <c r="U9" s="413">
        <v>7.7483899999999997</v>
      </c>
      <c r="V9" s="413">
        <v>8.2420460000000002</v>
      </c>
      <c r="W9" s="413">
        <v>8.287096</v>
      </c>
      <c r="X9" s="413">
        <v>7.9578110000000004</v>
      </c>
      <c r="Y9" s="413">
        <v>7.7334459999999998</v>
      </c>
      <c r="Z9" s="413">
        <v>7.9682849999999998</v>
      </c>
      <c r="AA9" s="413">
        <v>8.620298</v>
      </c>
      <c r="AB9" s="413">
        <v>7.3021560000000001</v>
      </c>
      <c r="AC9" s="413">
        <v>7.4729830000000002</v>
      </c>
      <c r="AD9" s="413">
        <v>6.8626690000000004</v>
      </c>
      <c r="AE9" s="413">
        <v>6.4763900000000003</v>
      </c>
      <c r="AF9" s="413">
        <v>7.7158319999999998</v>
      </c>
      <c r="AG9" s="413">
        <v>8.5693230000000007</v>
      </c>
      <c r="AH9" s="413">
        <v>8.2410300000000003</v>
      </c>
      <c r="AI9" s="413">
        <v>7.4936319999999998</v>
      </c>
      <c r="AJ9" s="413">
        <v>5.7849539999999999</v>
      </c>
      <c r="AK9" s="413">
        <v>6.1969890000000003</v>
      </c>
      <c r="AL9" s="413">
        <v>6.441084</v>
      </c>
      <c r="AM9" s="413">
        <v>6.7235659999999999</v>
      </c>
      <c r="AN9" s="413">
        <v>7.2770919999999997</v>
      </c>
      <c r="AO9" s="413">
        <v>6.8742619999999999</v>
      </c>
      <c r="AP9" s="413">
        <v>6.7610710000000003</v>
      </c>
      <c r="AQ9" s="413">
        <v>7.093019</v>
      </c>
      <c r="AR9" s="413">
        <v>7.9303590000000002</v>
      </c>
      <c r="AS9" s="413">
        <v>8.5921819999999993</v>
      </c>
      <c r="AT9" s="413">
        <v>8.4710090000000005</v>
      </c>
      <c r="AU9" s="413">
        <v>8.0183769999999992</v>
      </c>
      <c r="AV9" s="413">
        <v>7.2526820000000001</v>
      </c>
      <c r="AW9" s="413">
        <v>7.4869300000000001</v>
      </c>
      <c r="AX9" s="413">
        <v>8.0071600000000007</v>
      </c>
      <c r="AY9" s="836">
        <v>8.5383499999999994</v>
      </c>
      <c r="AZ9" s="836">
        <v>7.1067260000000001</v>
      </c>
      <c r="BA9" s="836">
        <v>7.6304959999999999</v>
      </c>
      <c r="BB9" s="836">
        <v>6.8363199999999997</v>
      </c>
      <c r="BC9" s="836">
        <v>6.3760399999999997</v>
      </c>
      <c r="BD9" s="836">
        <v>6.9377500000000003</v>
      </c>
      <c r="BE9" s="401">
        <v>7.8841700000000001</v>
      </c>
      <c r="BF9" s="401">
        <v>8.2793700000000001</v>
      </c>
      <c r="BG9" s="401">
        <v>7.06487</v>
      </c>
      <c r="BH9" s="401">
        <v>6.9629099999999999</v>
      </c>
      <c r="BI9" s="401">
        <v>7.0454699999999999</v>
      </c>
      <c r="BJ9" s="401">
        <v>8.2793700000000001</v>
      </c>
      <c r="BK9" s="401">
        <v>8.8406599999999997</v>
      </c>
      <c r="BL9" s="401">
        <v>8.0020399999999992</v>
      </c>
      <c r="BM9" s="401">
        <v>7.8004300000000004</v>
      </c>
      <c r="BN9" s="401">
        <v>7.6207900000000004</v>
      </c>
      <c r="BO9" s="401">
        <v>8.84178</v>
      </c>
      <c r="BP9" s="401">
        <v>8.5736100000000004</v>
      </c>
      <c r="BQ9" s="401">
        <v>8.8593899999999994</v>
      </c>
      <c r="BR9" s="401">
        <v>8.8593899999999994</v>
      </c>
      <c r="BS9" s="401">
        <v>8.1897400000000005</v>
      </c>
      <c r="BT9" s="401">
        <v>7.3813399999999998</v>
      </c>
      <c r="BU9" s="401">
        <v>7.2962899999999999</v>
      </c>
      <c r="BV9" s="401">
        <v>8.6795799999999996</v>
      </c>
    </row>
    <row r="10" spans="1:74" ht="11.05" customHeight="1" x14ac:dyDescent="0.2">
      <c r="A10" s="176" t="s">
        <v>1144</v>
      </c>
      <c r="B10" s="391" t="s">
        <v>1064</v>
      </c>
      <c r="C10" s="413">
        <v>0.97162766099999998</v>
      </c>
      <c r="D10" s="413">
        <v>0.708390242</v>
      </c>
      <c r="E10" s="413">
        <v>0.80185527999999995</v>
      </c>
      <c r="F10" s="413">
        <v>0.79127387599999999</v>
      </c>
      <c r="G10" s="413">
        <v>1.081217144</v>
      </c>
      <c r="H10" s="413">
        <v>0.98649382100000005</v>
      </c>
      <c r="I10" s="413">
        <v>0.93468779000000002</v>
      </c>
      <c r="J10" s="413">
        <v>0.83310458399999998</v>
      </c>
      <c r="K10" s="413">
        <v>0.66518091999999995</v>
      </c>
      <c r="L10" s="413">
        <v>0.70344277099999997</v>
      </c>
      <c r="M10" s="413">
        <v>0.72765688699999997</v>
      </c>
      <c r="N10" s="413">
        <v>0.82556703499999995</v>
      </c>
      <c r="O10" s="413">
        <v>0.692615749</v>
      </c>
      <c r="P10" s="413">
        <v>0.62734383599999999</v>
      </c>
      <c r="Q10" s="413">
        <v>0.76053896499999996</v>
      </c>
      <c r="R10" s="413">
        <v>0.89624204200000002</v>
      </c>
      <c r="S10" s="413">
        <v>0.91344229799999999</v>
      </c>
      <c r="T10" s="413">
        <v>0.96104729600000005</v>
      </c>
      <c r="U10" s="413">
        <v>0.752810639</v>
      </c>
      <c r="V10" s="413">
        <v>0.71237963699999995</v>
      </c>
      <c r="W10" s="413">
        <v>0.66651400699999996</v>
      </c>
      <c r="X10" s="413">
        <v>0.54455454999999997</v>
      </c>
      <c r="Y10" s="413">
        <v>0.71161924700000001</v>
      </c>
      <c r="Z10" s="413">
        <v>0.81945007400000003</v>
      </c>
      <c r="AA10" s="413">
        <v>0.77490800000000004</v>
      </c>
      <c r="AB10" s="413">
        <v>0.85292599999999996</v>
      </c>
      <c r="AC10" s="413">
        <v>1.0241039999999999</v>
      </c>
      <c r="AD10" s="413">
        <v>0.99920799999999999</v>
      </c>
      <c r="AE10" s="413">
        <v>1.0521450000000001</v>
      </c>
      <c r="AF10" s="413">
        <v>0.66130199999999995</v>
      </c>
      <c r="AG10" s="413">
        <v>0.61206899999999997</v>
      </c>
      <c r="AH10" s="413">
        <v>0.542022</v>
      </c>
      <c r="AI10" s="413">
        <v>0.39058900000000002</v>
      </c>
      <c r="AJ10" s="413">
        <v>0.50036199999999997</v>
      </c>
      <c r="AK10" s="413">
        <v>0.57686700000000002</v>
      </c>
      <c r="AL10" s="413">
        <v>0.64337299999999997</v>
      </c>
      <c r="AM10" s="413">
        <v>0.84034386900000002</v>
      </c>
      <c r="AN10" s="413">
        <v>0.70019478800000001</v>
      </c>
      <c r="AO10" s="413">
        <v>0.76364664900000001</v>
      </c>
      <c r="AP10" s="413">
        <v>0.63937683499999998</v>
      </c>
      <c r="AQ10" s="413">
        <v>0.757488355</v>
      </c>
      <c r="AR10" s="413">
        <v>0.72700844099999995</v>
      </c>
      <c r="AS10" s="413">
        <v>0.74162018399999996</v>
      </c>
      <c r="AT10" s="413">
        <v>0.75168690599999999</v>
      </c>
      <c r="AU10" s="413">
        <v>0.55544660499999998</v>
      </c>
      <c r="AV10" s="413">
        <v>0.55258124600000003</v>
      </c>
      <c r="AW10" s="413">
        <v>0.69756004400000005</v>
      </c>
      <c r="AX10" s="413">
        <v>0.79016001899999999</v>
      </c>
      <c r="AY10" s="836">
        <v>0.79632652800000003</v>
      </c>
      <c r="AZ10" s="836">
        <v>0.65756503200000005</v>
      </c>
      <c r="BA10" s="836">
        <v>0.70830448499999998</v>
      </c>
      <c r="BB10" s="836">
        <v>0.78307475199999999</v>
      </c>
      <c r="BC10" s="836">
        <v>0.80118009999999995</v>
      </c>
      <c r="BD10" s="836">
        <v>0.76561849999999998</v>
      </c>
      <c r="BE10" s="401">
        <v>0.69434870000000004</v>
      </c>
      <c r="BF10" s="401">
        <v>0.63457370000000002</v>
      </c>
      <c r="BG10" s="401">
        <v>0.56983890000000004</v>
      </c>
      <c r="BH10" s="401">
        <v>0.61479859999999997</v>
      </c>
      <c r="BI10" s="401">
        <v>0.65373009999999998</v>
      </c>
      <c r="BJ10" s="401">
        <v>0.69966850000000003</v>
      </c>
      <c r="BK10" s="401">
        <v>0.76262249999999998</v>
      </c>
      <c r="BL10" s="401">
        <v>0.69336419999999999</v>
      </c>
      <c r="BM10" s="401">
        <v>0.82353019999999999</v>
      </c>
      <c r="BN10" s="401">
        <v>0.9058773</v>
      </c>
      <c r="BO10" s="401">
        <v>0.92396809999999996</v>
      </c>
      <c r="BP10" s="401">
        <v>0.88134869999999998</v>
      </c>
      <c r="BQ10" s="401">
        <v>0.81113519999999995</v>
      </c>
      <c r="BR10" s="401">
        <v>0.71621210000000002</v>
      </c>
      <c r="BS10" s="401">
        <v>0.62514040000000004</v>
      </c>
      <c r="BT10" s="401">
        <v>0.65385059999999995</v>
      </c>
      <c r="BU10" s="401">
        <v>0.68005819999999995</v>
      </c>
      <c r="BV10" s="401">
        <v>0.72206820000000005</v>
      </c>
    </row>
    <row r="11" spans="1:74" ht="11.05" customHeight="1" x14ac:dyDescent="0.2">
      <c r="A11" s="176" t="s">
        <v>1145</v>
      </c>
      <c r="B11" s="391" t="s">
        <v>1090</v>
      </c>
      <c r="C11" s="413">
        <v>6.9834525730000001</v>
      </c>
      <c r="D11" s="413">
        <v>6.3960909419999998</v>
      </c>
      <c r="E11" s="413">
        <v>9.1362282710000002</v>
      </c>
      <c r="F11" s="413">
        <v>8.4300919699999994</v>
      </c>
      <c r="G11" s="413">
        <v>7.6830346079999998</v>
      </c>
      <c r="H11" s="413">
        <v>5.9807159939999996</v>
      </c>
      <c r="I11" s="413">
        <v>4.9158580299999999</v>
      </c>
      <c r="J11" s="413">
        <v>5.8521820059999996</v>
      </c>
      <c r="K11" s="413">
        <v>7.1856916660000003</v>
      </c>
      <c r="L11" s="413">
        <v>7.4869978110000002</v>
      </c>
      <c r="M11" s="413">
        <v>9.5539805700000002</v>
      </c>
      <c r="N11" s="413">
        <v>9.4054347600000003</v>
      </c>
      <c r="O11" s="413">
        <v>10.301906875</v>
      </c>
      <c r="P11" s="413">
        <v>9.8572850669999994</v>
      </c>
      <c r="Q11" s="413">
        <v>10.775992918</v>
      </c>
      <c r="R11" s="413">
        <v>10.949799185</v>
      </c>
      <c r="S11" s="413">
        <v>9.366916603</v>
      </c>
      <c r="T11" s="413">
        <v>7.7064989979999998</v>
      </c>
      <c r="U11" s="413">
        <v>6.33808186</v>
      </c>
      <c r="V11" s="413">
        <v>6.0956829470000002</v>
      </c>
      <c r="W11" s="413">
        <v>7.5348140539999999</v>
      </c>
      <c r="X11" s="413">
        <v>9.3341313919999997</v>
      </c>
      <c r="Y11" s="413">
        <v>11.276011575</v>
      </c>
      <c r="Z11" s="413">
        <v>9.8739765629999994</v>
      </c>
      <c r="AA11" s="413">
        <v>8.2884280780000008</v>
      </c>
      <c r="AB11" s="413">
        <v>10.450217289999999</v>
      </c>
      <c r="AC11" s="413">
        <v>10.465615131</v>
      </c>
      <c r="AD11" s="413">
        <v>11.358315377</v>
      </c>
      <c r="AE11" s="413">
        <v>8.6807750650000006</v>
      </c>
      <c r="AF11" s="413">
        <v>6.0152308019999996</v>
      </c>
      <c r="AG11" s="413">
        <v>5.247240122</v>
      </c>
      <c r="AH11" s="413">
        <v>6.6182116720000002</v>
      </c>
      <c r="AI11" s="413">
        <v>6.9023192489999996</v>
      </c>
      <c r="AJ11" s="413">
        <v>9.6730740770000008</v>
      </c>
      <c r="AK11" s="413">
        <v>10.329737172</v>
      </c>
      <c r="AL11" s="413">
        <v>9.3879912159999996</v>
      </c>
      <c r="AM11" s="413">
        <v>8.8551203449999996</v>
      </c>
      <c r="AN11" s="413">
        <v>10.25887313</v>
      </c>
      <c r="AO11" s="413">
        <v>12.561991545</v>
      </c>
      <c r="AP11" s="413">
        <v>12.864763335999999</v>
      </c>
      <c r="AQ11" s="413">
        <v>9.9651174220000005</v>
      </c>
      <c r="AR11" s="413">
        <v>9.8575143060000006</v>
      </c>
      <c r="AS11" s="413">
        <v>6.7281902489999998</v>
      </c>
      <c r="AT11" s="413">
        <v>7.5924146300000004</v>
      </c>
      <c r="AU11" s="413">
        <v>8.4214639659999992</v>
      </c>
      <c r="AV11" s="413">
        <v>11.674087996000001</v>
      </c>
      <c r="AW11" s="413">
        <v>10.494272147</v>
      </c>
      <c r="AX11" s="413">
        <v>10.619120034</v>
      </c>
      <c r="AY11" s="836">
        <v>12.906632619</v>
      </c>
      <c r="AZ11" s="836">
        <v>11.405782801000001</v>
      </c>
      <c r="BA11" s="836">
        <v>14.655049326</v>
      </c>
      <c r="BB11" s="836">
        <v>13.321919697</v>
      </c>
      <c r="BC11" s="836">
        <v>11.439209999999999</v>
      </c>
      <c r="BD11" s="836">
        <v>11.59868</v>
      </c>
      <c r="BE11" s="401">
        <v>8.4556009999999997</v>
      </c>
      <c r="BF11" s="401">
        <v>8.9752869999999998</v>
      </c>
      <c r="BG11" s="401">
        <v>9.8871280000000006</v>
      </c>
      <c r="BH11" s="401">
        <v>12.488300000000001</v>
      </c>
      <c r="BI11" s="401">
        <v>11.363939999999999</v>
      </c>
      <c r="BJ11" s="401">
        <v>11.18061</v>
      </c>
      <c r="BK11" s="401">
        <v>13.43083</v>
      </c>
      <c r="BL11" s="401">
        <v>11.70767</v>
      </c>
      <c r="BM11" s="401">
        <v>14.874180000000001</v>
      </c>
      <c r="BN11" s="401">
        <v>14.23875</v>
      </c>
      <c r="BO11" s="401">
        <v>12.554930000000001</v>
      </c>
      <c r="BP11" s="401">
        <v>12.58901</v>
      </c>
      <c r="BQ11" s="401">
        <v>9.2536159999999992</v>
      </c>
      <c r="BR11" s="401">
        <v>10.514559999999999</v>
      </c>
      <c r="BS11" s="401">
        <v>9.8380729999999996</v>
      </c>
      <c r="BT11" s="401">
        <v>13.030889999999999</v>
      </c>
      <c r="BU11" s="401">
        <v>10.908810000000001</v>
      </c>
      <c r="BV11" s="401">
        <v>12.32414</v>
      </c>
    </row>
    <row r="12" spans="1:74" ht="11.05" customHeight="1" x14ac:dyDescent="0.2">
      <c r="A12" s="176" t="s">
        <v>1146</v>
      </c>
      <c r="B12" s="423" t="s">
        <v>1092</v>
      </c>
      <c r="C12" s="413">
        <v>0.61944040600000005</v>
      </c>
      <c r="D12" s="413">
        <v>0.65860487000000001</v>
      </c>
      <c r="E12" s="413">
        <v>0.58512670899999997</v>
      </c>
      <c r="F12" s="413">
        <v>0.354193286</v>
      </c>
      <c r="G12" s="413">
        <v>0.55831215300000003</v>
      </c>
      <c r="H12" s="413">
        <v>0.49661156400000001</v>
      </c>
      <c r="I12" s="413">
        <v>0.570568407</v>
      </c>
      <c r="J12" s="413">
        <v>0.62974914699999995</v>
      </c>
      <c r="K12" s="413">
        <v>0.52085780800000003</v>
      </c>
      <c r="L12" s="413">
        <v>0.63400865100000003</v>
      </c>
      <c r="M12" s="413">
        <v>0.63318600800000002</v>
      </c>
      <c r="N12" s="413">
        <v>0.49519347600000002</v>
      </c>
      <c r="O12" s="413">
        <v>0.47339910499999999</v>
      </c>
      <c r="P12" s="413">
        <v>0.49349242799999998</v>
      </c>
      <c r="Q12" s="413">
        <v>0.38526616699999999</v>
      </c>
      <c r="R12" s="413">
        <v>0.44620691499999998</v>
      </c>
      <c r="S12" s="413">
        <v>0.62836391000000003</v>
      </c>
      <c r="T12" s="413">
        <v>0.55814614799999995</v>
      </c>
      <c r="U12" s="413">
        <v>0.39324406099999998</v>
      </c>
      <c r="V12" s="413">
        <v>0.38311124200000002</v>
      </c>
      <c r="W12" s="413">
        <v>0.47175797000000003</v>
      </c>
      <c r="X12" s="413">
        <v>0.52517337600000003</v>
      </c>
      <c r="Y12" s="413">
        <v>0.52327120400000005</v>
      </c>
      <c r="Z12" s="413">
        <v>0.65608150099999996</v>
      </c>
      <c r="AA12" s="413">
        <v>0.32084747800000002</v>
      </c>
      <c r="AB12" s="413">
        <v>0.29432763099999998</v>
      </c>
      <c r="AC12" s="413">
        <v>0.30922322200000002</v>
      </c>
      <c r="AD12" s="413">
        <v>0.19514142900000001</v>
      </c>
      <c r="AE12" s="413">
        <v>0.26988545400000002</v>
      </c>
      <c r="AF12" s="413">
        <v>0.279121271</v>
      </c>
      <c r="AG12" s="413">
        <v>0.43276562000000002</v>
      </c>
      <c r="AH12" s="413">
        <v>0.476014679</v>
      </c>
      <c r="AI12" s="413">
        <v>0.47675272000000002</v>
      </c>
      <c r="AJ12" s="413">
        <v>0.35114583199999999</v>
      </c>
      <c r="AK12" s="413">
        <v>0.204627638</v>
      </c>
      <c r="AL12" s="413">
        <v>0.248833416</v>
      </c>
      <c r="AM12" s="413">
        <v>0.35411442999999998</v>
      </c>
      <c r="AN12" s="413">
        <v>0.23209380399999999</v>
      </c>
      <c r="AO12" s="413">
        <v>7.5246023999999995E-2</v>
      </c>
      <c r="AP12" s="413">
        <v>0.19831204699999999</v>
      </c>
      <c r="AQ12" s="413">
        <v>0.159655346</v>
      </c>
      <c r="AR12" s="413">
        <v>0.17474237300000001</v>
      </c>
      <c r="AS12" s="413">
        <v>0.17004824599999999</v>
      </c>
      <c r="AT12" s="413">
        <v>8.5851207999999998E-2</v>
      </c>
      <c r="AU12" s="413">
        <v>0.13817488</v>
      </c>
      <c r="AV12" s="413">
        <v>0.21931715800000001</v>
      </c>
      <c r="AW12" s="413">
        <v>0.12750651099999999</v>
      </c>
      <c r="AX12" s="413">
        <v>0.171489583</v>
      </c>
      <c r="AY12" s="836">
        <v>0.34277161099999998</v>
      </c>
      <c r="AZ12" s="836">
        <v>0.28806322000000001</v>
      </c>
      <c r="BA12" s="836">
        <v>0.113628391</v>
      </c>
      <c r="BB12" s="836">
        <v>0.15626050799999999</v>
      </c>
      <c r="BC12" s="836">
        <v>0.26901580000000003</v>
      </c>
      <c r="BD12" s="836">
        <v>0.23926439999999999</v>
      </c>
      <c r="BE12" s="401">
        <v>0.27357559999999997</v>
      </c>
      <c r="BF12" s="401">
        <v>0.23821690000000001</v>
      </c>
      <c r="BG12" s="401">
        <v>0.30305690000000002</v>
      </c>
      <c r="BH12" s="401">
        <v>0.329372</v>
      </c>
      <c r="BI12" s="401">
        <v>0.27454319999999999</v>
      </c>
      <c r="BJ12" s="401">
        <v>0.34079039999999999</v>
      </c>
      <c r="BK12" s="401">
        <v>0.30772909999999998</v>
      </c>
      <c r="BL12" s="401">
        <v>0.24910750000000001</v>
      </c>
      <c r="BM12" s="401">
        <v>0.1505147</v>
      </c>
      <c r="BN12" s="401">
        <v>0.18877079999999999</v>
      </c>
      <c r="BO12" s="401">
        <v>0.16839899999999999</v>
      </c>
      <c r="BP12" s="401">
        <v>0.1685565</v>
      </c>
      <c r="BQ12" s="401">
        <v>0.2521929</v>
      </c>
      <c r="BR12" s="401">
        <v>0.23062579999999999</v>
      </c>
      <c r="BS12" s="401">
        <v>0.25719730000000002</v>
      </c>
      <c r="BT12" s="401">
        <v>0.26891219999999999</v>
      </c>
      <c r="BU12" s="401">
        <v>0.19233120000000001</v>
      </c>
      <c r="BV12" s="401">
        <v>0.23825859999999999</v>
      </c>
    </row>
    <row r="13" spans="1:74" ht="11.05" customHeight="1" x14ac:dyDescent="0.2">
      <c r="A13" s="176" t="s">
        <v>1147</v>
      </c>
      <c r="B13" s="421" t="s">
        <v>1094</v>
      </c>
      <c r="C13" s="413">
        <v>56.666517929999998</v>
      </c>
      <c r="D13" s="413">
        <v>54.557639289999997</v>
      </c>
      <c r="E13" s="413">
        <v>50.739821259999999</v>
      </c>
      <c r="F13" s="413">
        <v>47.462593529999999</v>
      </c>
      <c r="G13" s="413">
        <v>50.868175030000003</v>
      </c>
      <c r="H13" s="413">
        <v>60.108107590000003</v>
      </c>
      <c r="I13" s="413">
        <v>63.73170812</v>
      </c>
      <c r="J13" s="413">
        <v>65.24757735</v>
      </c>
      <c r="K13" s="413">
        <v>53.430095379999997</v>
      </c>
      <c r="L13" s="413">
        <v>52.04831137</v>
      </c>
      <c r="M13" s="413">
        <v>50.938840470000002</v>
      </c>
      <c r="N13" s="413">
        <v>54.339499982</v>
      </c>
      <c r="O13" s="413">
        <v>60.93320379</v>
      </c>
      <c r="P13" s="413">
        <v>53.334077960000002</v>
      </c>
      <c r="Q13" s="413">
        <v>52.814996120000004</v>
      </c>
      <c r="R13" s="413">
        <v>49.073623920000003</v>
      </c>
      <c r="S13" s="413">
        <v>54.090926289999999</v>
      </c>
      <c r="T13" s="413">
        <v>60.247373979999999</v>
      </c>
      <c r="U13" s="413">
        <v>65.50689672</v>
      </c>
      <c r="V13" s="413">
        <v>62.739803080000002</v>
      </c>
      <c r="W13" s="413">
        <v>54.269126880000002</v>
      </c>
      <c r="X13" s="413">
        <v>49.583464210000002</v>
      </c>
      <c r="Y13" s="413">
        <v>51.353651669999998</v>
      </c>
      <c r="Z13" s="413">
        <v>57.820983460000001</v>
      </c>
      <c r="AA13" s="413">
        <v>55.980478040000001</v>
      </c>
      <c r="AB13" s="413">
        <v>49.771135569999998</v>
      </c>
      <c r="AC13" s="413">
        <v>52.86328563</v>
      </c>
      <c r="AD13" s="413">
        <v>47.556816310000002</v>
      </c>
      <c r="AE13" s="413">
        <v>52.058058010000003</v>
      </c>
      <c r="AF13" s="413">
        <v>58.248889310000003</v>
      </c>
      <c r="AG13" s="413">
        <v>64.148195229999999</v>
      </c>
      <c r="AH13" s="413">
        <v>64.982277659999994</v>
      </c>
      <c r="AI13" s="413">
        <v>55.124649099999999</v>
      </c>
      <c r="AJ13" s="413">
        <v>51.122027500000002</v>
      </c>
      <c r="AK13" s="413">
        <v>50.246460540000001</v>
      </c>
      <c r="AL13" s="413">
        <v>53.862728539999999</v>
      </c>
      <c r="AM13" s="413">
        <v>59.881141999999997</v>
      </c>
      <c r="AN13" s="413">
        <v>49.644547920000001</v>
      </c>
      <c r="AO13" s="413">
        <v>50.363418240000001</v>
      </c>
      <c r="AP13" s="413">
        <v>47.910044679999999</v>
      </c>
      <c r="AQ13" s="413">
        <v>53.060145640000002</v>
      </c>
      <c r="AR13" s="413">
        <v>59.166157800000001</v>
      </c>
      <c r="AS13" s="413">
        <v>63.640438600000003</v>
      </c>
      <c r="AT13" s="413">
        <v>64.004502689999995</v>
      </c>
      <c r="AU13" s="413">
        <v>54.807749790000003</v>
      </c>
      <c r="AV13" s="413">
        <v>51.616678579999999</v>
      </c>
      <c r="AW13" s="413">
        <v>50.319468360000002</v>
      </c>
      <c r="AX13" s="413">
        <v>56.156973100000002</v>
      </c>
      <c r="AY13" s="836">
        <v>61.526001559999997</v>
      </c>
      <c r="AZ13" s="836">
        <v>53.119302509999997</v>
      </c>
      <c r="BA13" s="836">
        <v>51.65458194</v>
      </c>
      <c r="BB13" s="836">
        <v>49.50081093</v>
      </c>
      <c r="BC13" s="836">
        <v>51.587945349999998</v>
      </c>
      <c r="BD13" s="836">
        <v>60.93289</v>
      </c>
      <c r="BE13" s="401">
        <v>66.266580000000005</v>
      </c>
      <c r="BF13" s="401">
        <v>65.134709999999998</v>
      </c>
      <c r="BG13" s="401">
        <v>55.632570000000001</v>
      </c>
      <c r="BH13" s="401">
        <v>52.459339999999997</v>
      </c>
      <c r="BI13" s="401">
        <v>51.41187</v>
      </c>
      <c r="BJ13" s="401">
        <v>56.572600000000001</v>
      </c>
      <c r="BK13" s="401">
        <v>60.173110000000001</v>
      </c>
      <c r="BL13" s="401">
        <v>52.140599999999999</v>
      </c>
      <c r="BM13" s="401">
        <v>52.781709999999997</v>
      </c>
      <c r="BN13" s="401">
        <v>49.162880000000001</v>
      </c>
      <c r="BO13" s="401">
        <v>52.842379999999999</v>
      </c>
      <c r="BP13" s="401">
        <v>60.006039999999999</v>
      </c>
      <c r="BQ13" s="401">
        <v>66.982140000000001</v>
      </c>
      <c r="BR13" s="401">
        <v>66.004800000000003</v>
      </c>
      <c r="BS13" s="401">
        <v>56.143389999999997</v>
      </c>
      <c r="BT13" s="401">
        <v>53.093209999999999</v>
      </c>
      <c r="BU13" s="401">
        <v>52.042090000000002</v>
      </c>
      <c r="BV13" s="401">
        <v>57.153489999999998</v>
      </c>
    </row>
    <row r="14" spans="1:74" ht="11.05" customHeight="1" x14ac:dyDescent="0.2">
      <c r="A14" s="171"/>
      <c r="B14" s="47" t="s">
        <v>1148</v>
      </c>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4"/>
      <c r="AX14" s="414"/>
      <c r="AY14" s="868"/>
      <c r="AZ14" s="868"/>
      <c r="BA14" s="868"/>
      <c r="BB14" s="868"/>
      <c r="BC14" s="868"/>
      <c r="BD14" s="868"/>
      <c r="BE14" s="419"/>
      <c r="BF14" s="419"/>
      <c r="BG14" s="419"/>
      <c r="BH14" s="419"/>
      <c r="BI14" s="419"/>
      <c r="BJ14" s="419"/>
      <c r="BK14" s="419"/>
      <c r="BL14" s="419"/>
      <c r="BM14" s="419"/>
      <c r="BN14" s="419"/>
      <c r="BO14" s="419"/>
      <c r="BP14" s="419"/>
      <c r="BQ14" s="419"/>
      <c r="BR14" s="419"/>
      <c r="BS14" s="419"/>
      <c r="BT14" s="419"/>
      <c r="BU14" s="419"/>
      <c r="BV14" s="419"/>
    </row>
    <row r="15" spans="1:74" s="236" customFormat="1" ht="11.05" customHeight="1" x14ac:dyDescent="0.2">
      <c r="A15" s="420" t="s">
        <v>1149</v>
      </c>
      <c r="B15" s="422" t="s">
        <v>1056</v>
      </c>
      <c r="C15" s="252">
        <v>24.986270892</v>
      </c>
      <c r="D15" s="252">
        <v>22.916161997</v>
      </c>
      <c r="E15" s="252">
        <v>22.089628402999999</v>
      </c>
      <c r="F15" s="252">
        <v>20.592496859000001</v>
      </c>
      <c r="G15" s="252">
        <v>22.155722446999999</v>
      </c>
      <c r="H15" s="252">
        <v>26.190286785000001</v>
      </c>
      <c r="I15" s="252">
        <v>27.885420867000001</v>
      </c>
      <c r="J15" s="252">
        <v>29.276183188000001</v>
      </c>
      <c r="K15" s="252">
        <v>25.203628966</v>
      </c>
      <c r="L15" s="252">
        <v>22.387071118000001</v>
      </c>
      <c r="M15" s="252">
        <v>22.281532398</v>
      </c>
      <c r="N15" s="252">
        <v>24.151268044999998</v>
      </c>
      <c r="O15" s="252">
        <v>26.656344494999999</v>
      </c>
      <c r="P15" s="252">
        <v>24.205208462000002</v>
      </c>
      <c r="Q15" s="252">
        <v>24.259572267999999</v>
      </c>
      <c r="R15" s="252">
        <v>22.368141605000002</v>
      </c>
      <c r="S15" s="252">
        <v>24.537297687999999</v>
      </c>
      <c r="T15" s="252">
        <v>27.834467859</v>
      </c>
      <c r="U15" s="252">
        <v>31.259424106000001</v>
      </c>
      <c r="V15" s="252">
        <v>29.819515749000001</v>
      </c>
      <c r="W15" s="252">
        <v>24.765099255999999</v>
      </c>
      <c r="X15" s="252">
        <v>21.697611573</v>
      </c>
      <c r="Y15" s="252">
        <v>23.594398174999998</v>
      </c>
      <c r="Z15" s="252">
        <v>26.890349987</v>
      </c>
      <c r="AA15" s="252">
        <v>26.265770460999999</v>
      </c>
      <c r="AB15" s="252">
        <v>22.8446292</v>
      </c>
      <c r="AC15" s="252">
        <v>24.589460987999999</v>
      </c>
      <c r="AD15" s="252">
        <v>22.060010719000001</v>
      </c>
      <c r="AE15" s="252">
        <v>23.165062940999999</v>
      </c>
      <c r="AF15" s="252">
        <v>25.841360506000001</v>
      </c>
      <c r="AG15" s="252">
        <v>29.517492223000001</v>
      </c>
      <c r="AH15" s="252">
        <v>30.951107225000001</v>
      </c>
      <c r="AI15" s="252">
        <v>25.839700442000002</v>
      </c>
      <c r="AJ15" s="252">
        <v>23.485509078</v>
      </c>
      <c r="AK15" s="252">
        <v>23.252833482</v>
      </c>
      <c r="AL15" s="252">
        <v>24.959713055000002</v>
      </c>
      <c r="AM15" s="252">
        <v>28.453201969999999</v>
      </c>
      <c r="AN15" s="252">
        <v>23.250983778999998</v>
      </c>
      <c r="AO15" s="252">
        <v>24.126430014</v>
      </c>
      <c r="AP15" s="252">
        <v>22.353189274000002</v>
      </c>
      <c r="AQ15" s="252">
        <v>24.941940353</v>
      </c>
      <c r="AR15" s="252">
        <v>28.572153839999999</v>
      </c>
      <c r="AS15" s="252">
        <v>31.177868733</v>
      </c>
      <c r="AT15" s="252">
        <v>31.330363287000001</v>
      </c>
      <c r="AU15" s="252">
        <v>25.986207534999998</v>
      </c>
      <c r="AV15" s="252">
        <v>24.503272973000001</v>
      </c>
      <c r="AW15" s="252">
        <v>23.392530599000001</v>
      </c>
      <c r="AX15" s="252">
        <v>26.429278009000001</v>
      </c>
      <c r="AY15" s="861">
        <v>29.91297818</v>
      </c>
      <c r="AZ15" s="861">
        <v>26.053932579000001</v>
      </c>
      <c r="BA15" s="861">
        <v>25.387792053999998</v>
      </c>
      <c r="BB15" s="861">
        <v>23.448396123999999</v>
      </c>
      <c r="BC15" s="861">
        <v>25.334209999999999</v>
      </c>
      <c r="BD15" s="861">
        <v>27.748329999999999</v>
      </c>
      <c r="BE15" s="407">
        <v>30.70232</v>
      </c>
      <c r="BF15" s="407">
        <v>30.678650000000001</v>
      </c>
      <c r="BG15" s="407">
        <v>25.476379999999999</v>
      </c>
      <c r="BH15" s="407">
        <v>23.109780000000001</v>
      </c>
      <c r="BI15" s="407">
        <v>22.923249999999999</v>
      </c>
      <c r="BJ15" s="407">
        <v>26.021159999999998</v>
      </c>
      <c r="BK15" s="407">
        <v>27.182559999999999</v>
      </c>
      <c r="BL15" s="407">
        <v>23.506419999999999</v>
      </c>
      <c r="BM15" s="407">
        <v>23.724229999999999</v>
      </c>
      <c r="BN15" s="407">
        <v>22.70682</v>
      </c>
      <c r="BO15" s="407">
        <v>24.100960000000001</v>
      </c>
      <c r="BP15" s="407">
        <v>27.77177</v>
      </c>
      <c r="BQ15" s="407">
        <v>31.37379</v>
      </c>
      <c r="BR15" s="407">
        <v>30.92746</v>
      </c>
      <c r="BS15" s="407">
        <v>25.286290000000001</v>
      </c>
      <c r="BT15" s="407">
        <v>23.143460000000001</v>
      </c>
      <c r="BU15" s="407">
        <v>22.974550000000001</v>
      </c>
      <c r="BV15" s="407">
        <v>25.816690000000001</v>
      </c>
    </row>
    <row r="16" spans="1:74" ht="11.05" customHeight="1" x14ac:dyDescent="0.2">
      <c r="A16" s="176" t="s">
        <v>1150</v>
      </c>
      <c r="B16" s="423" t="s">
        <v>923</v>
      </c>
      <c r="C16" s="413">
        <v>5.2607288079999996</v>
      </c>
      <c r="D16" s="413">
        <v>5.427956279</v>
      </c>
      <c r="E16" s="413">
        <v>3.5715062870000001</v>
      </c>
      <c r="F16" s="413">
        <v>4.2556657109999998</v>
      </c>
      <c r="G16" s="413">
        <v>4.3966798660000004</v>
      </c>
      <c r="H16" s="413">
        <v>6.7800189890000002</v>
      </c>
      <c r="I16" s="413">
        <v>7.544231924</v>
      </c>
      <c r="J16" s="413">
        <v>7.3696996920000002</v>
      </c>
      <c r="K16" s="413">
        <v>4.852916982</v>
      </c>
      <c r="L16" s="413">
        <v>4.1591596729999996</v>
      </c>
      <c r="M16" s="413">
        <v>3.7120005909999998</v>
      </c>
      <c r="N16" s="413">
        <v>4.023722909</v>
      </c>
      <c r="O16" s="413">
        <v>5.1791416860000004</v>
      </c>
      <c r="P16" s="413">
        <v>4.2803335870000003</v>
      </c>
      <c r="Q16" s="413">
        <v>3.3753965629999998</v>
      </c>
      <c r="R16" s="413">
        <v>2.7592864719999999</v>
      </c>
      <c r="S16" s="413">
        <v>4.7368328479999997</v>
      </c>
      <c r="T16" s="413">
        <v>6.1696873319999996</v>
      </c>
      <c r="U16" s="413">
        <v>9.5690507549999992</v>
      </c>
      <c r="V16" s="413">
        <v>8.9001827890000005</v>
      </c>
      <c r="W16" s="413">
        <v>6.6090803930000002</v>
      </c>
      <c r="X16" s="413">
        <v>5.5912071880000003</v>
      </c>
      <c r="Y16" s="413">
        <v>5.5372189240000003</v>
      </c>
      <c r="Z16" s="413">
        <v>6.0871225859999996</v>
      </c>
      <c r="AA16" s="413">
        <v>6.0687990349999996</v>
      </c>
      <c r="AB16" s="413">
        <v>4.8737640600000001</v>
      </c>
      <c r="AC16" s="413">
        <v>5.2200414320000004</v>
      </c>
      <c r="AD16" s="413">
        <v>4.9756550810000002</v>
      </c>
      <c r="AE16" s="413">
        <v>7.5079099669999998</v>
      </c>
      <c r="AF16" s="413">
        <v>9.4072658770000004</v>
      </c>
      <c r="AG16" s="413">
        <v>10.481615762000001</v>
      </c>
      <c r="AH16" s="413">
        <v>11.157837976</v>
      </c>
      <c r="AI16" s="413">
        <v>8.3501218260000005</v>
      </c>
      <c r="AJ16" s="413">
        <v>5.633761003</v>
      </c>
      <c r="AK16" s="413">
        <v>5.8701799939999999</v>
      </c>
      <c r="AL16" s="413">
        <v>6.973570219</v>
      </c>
      <c r="AM16" s="413">
        <v>8.0373527409999994</v>
      </c>
      <c r="AN16" s="413">
        <v>5.8970814130000004</v>
      </c>
      <c r="AO16" s="413">
        <v>6.1346430310000004</v>
      </c>
      <c r="AP16" s="413">
        <v>5.4660101350000003</v>
      </c>
      <c r="AQ16" s="413">
        <v>7.8404768340000004</v>
      </c>
      <c r="AR16" s="413">
        <v>9.3829891429999996</v>
      </c>
      <c r="AS16" s="413">
        <v>11.773337599</v>
      </c>
      <c r="AT16" s="413">
        <v>11.52364803</v>
      </c>
      <c r="AU16" s="413">
        <v>8.2960343949999995</v>
      </c>
      <c r="AV16" s="413">
        <v>6.6373630769999998</v>
      </c>
      <c r="AW16" s="413">
        <v>6.112578847</v>
      </c>
      <c r="AX16" s="413">
        <v>6.6058453610000001</v>
      </c>
      <c r="AY16" s="836">
        <v>7.5166066880000004</v>
      </c>
      <c r="AZ16" s="836">
        <v>5.8258916000000003</v>
      </c>
      <c r="BA16" s="836">
        <v>5.0566916759999998</v>
      </c>
      <c r="BB16" s="836">
        <v>5.1296416379999998</v>
      </c>
      <c r="BC16" s="836">
        <v>6.953246</v>
      </c>
      <c r="BD16" s="836">
        <v>8.2473729999999996</v>
      </c>
      <c r="BE16" s="401">
        <v>11.23714</v>
      </c>
      <c r="BF16" s="401">
        <v>11.08503</v>
      </c>
      <c r="BG16" s="401">
        <v>7.7055470000000001</v>
      </c>
      <c r="BH16" s="401">
        <v>6.035412</v>
      </c>
      <c r="BI16" s="401">
        <v>5.7931210000000002</v>
      </c>
      <c r="BJ16" s="401">
        <v>6.5775480000000002</v>
      </c>
      <c r="BK16" s="401">
        <v>6.0054780000000001</v>
      </c>
      <c r="BL16" s="401">
        <v>5.1141779999999999</v>
      </c>
      <c r="BM16" s="401">
        <v>4.5735060000000001</v>
      </c>
      <c r="BN16" s="401">
        <v>3.6606019999999999</v>
      </c>
      <c r="BO16" s="401">
        <v>6.5904400000000001</v>
      </c>
      <c r="BP16" s="401">
        <v>8.8982150000000004</v>
      </c>
      <c r="BQ16" s="401">
        <v>11.70909</v>
      </c>
      <c r="BR16" s="401">
        <v>10.491400000000001</v>
      </c>
      <c r="BS16" s="401">
        <v>8.2446819999999992</v>
      </c>
      <c r="BT16" s="401">
        <v>5.4893479999999997</v>
      </c>
      <c r="BU16" s="401">
        <v>5.9103969999999997</v>
      </c>
      <c r="BV16" s="401">
        <v>6.937856</v>
      </c>
    </row>
    <row r="17" spans="1:74" ht="11.05" customHeight="1" x14ac:dyDescent="0.2">
      <c r="A17" s="176" t="s">
        <v>1151</v>
      </c>
      <c r="B17" s="423" t="s">
        <v>85</v>
      </c>
      <c r="C17" s="413">
        <v>8.6690125420000008</v>
      </c>
      <c r="D17" s="413">
        <v>9.0688526740000004</v>
      </c>
      <c r="E17" s="413">
        <v>5.7990376020000003</v>
      </c>
      <c r="F17" s="413">
        <v>5.0584203289999996</v>
      </c>
      <c r="G17" s="413">
        <v>6.3379413869999999</v>
      </c>
      <c r="H17" s="413">
        <v>9.9394843850000001</v>
      </c>
      <c r="I17" s="413">
        <v>11.71099931</v>
      </c>
      <c r="J17" s="413">
        <v>11.363285871</v>
      </c>
      <c r="K17" s="413">
        <v>9.5562869740000007</v>
      </c>
      <c r="L17" s="413">
        <v>7.1057136679999999</v>
      </c>
      <c r="M17" s="413">
        <v>7.0512587480000004</v>
      </c>
      <c r="N17" s="413">
        <v>7.0754670239999999</v>
      </c>
      <c r="O17" s="413">
        <v>9.1125634249999994</v>
      </c>
      <c r="P17" s="413">
        <v>7.7821042460000003</v>
      </c>
      <c r="Q17" s="413">
        <v>7.0922443959999999</v>
      </c>
      <c r="R17" s="413">
        <v>4.9651907460000002</v>
      </c>
      <c r="S17" s="413">
        <v>6.6019597829999999</v>
      </c>
      <c r="T17" s="413">
        <v>9.8658428970000003</v>
      </c>
      <c r="U17" s="413">
        <v>11.417959577</v>
      </c>
      <c r="V17" s="413">
        <v>11.816677387</v>
      </c>
      <c r="W17" s="413">
        <v>7.9411497349999998</v>
      </c>
      <c r="X17" s="413">
        <v>6.7695622990000004</v>
      </c>
      <c r="Y17" s="413">
        <v>5.6774272359999998</v>
      </c>
      <c r="Z17" s="413">
        <v>8.072504404</v>
      </c>
      <c r="AA17" s="413">
        <v>7.8564777430000001</v>
      </c>
      <c r="AB17" s="413">
        <v>5.1325169089999996</v>
      </c>
      <c r="AC17" s="413">
        <v>5.3130817009999998</v>
      </c>
      <c r="AD17" s="413">
        <v>3.3536768110000001</v>
      </c>
      <c r="AE17" s="413">
        <v>4.947615066</v>
      </c>
      <c r="AF17" s="413">
        <v>7.6667219710000003</v>
      </c>
      <c r="AG17" s="413">
        <v>8.8281326890000003</v>
      </c>
      <c r="AH17" s="413">
        <v>9.4859895949999995</v>
      </c>
      <c r="AI17" s="413">
        <v>6.8250862879999996</v>
      </c>
      <c r="AJ17" s="413">
        <v>5.2899559729999996</v>
      </c>
      <c r="AK17" s="413">
        <v>5.650487601</v>
      </c>
      <c r="AL17" s="413">
        <v>5.246628104</v>
      </c>
      <c r="AM17" s="413">
        <v>9.3622854380000007</v>
      </c>
      <c r="AN17" s="413">
        <v>4.3425221619999999</v>
      </c>
      <c r="AO17" s="413">
        <v>3.9792004740000002</v>
      </c>
      <c r="AP17" s="413">
        <v>3.7198836769999999</v>
      </c>
      <c r="AQ17" s="413">
        <v>5.134802487</v>
      </c>
      <c r="AR17" s="413">
        <v>6.6661594910000002</v>
      </c>
      <c r="AS17" s="413">
        <v>8.9663295600000001</v>
      </c>
      <c r="AT17" s="413">
        <v>9.3346211360000009</v>
      </c>
      <c r="AU17" s="413">
        <v>7.4018622000000001</v>
      </c>
      <c r="AV17" s="413">
        <v>5.6830327179999998</v>
      </c>
      <c r="AW17" s="413">
        <v>4.9964301119999996</v>
      </c>
      <c r="AX17" s="413">
        <v>7.420818336</v>
      </c>
      <c r="AY17" s="836">
        <v>9.6382414040000004</v>
      </c>
      <c r="AZ17" s="836">
        <v>8.2339860439999999</v>
      </c>
      <c r="BA17" s="836">
        <v>5.4826149810000002</v>
      </c>
      <c r="BB17" s="836">
        <v>4.3995095449999999</v>
      </c>
      <c r="BC17" s="836">
        <v>5.7557660000000004</v>
      </c>
      <c r="BD17" s="836">
        <v>7.459416</v>
      </c>
      <c r="BE17" s="401">
        <v>8.5465850000000003</v>
      </c>
      <c r="BF17" s="401">
        <v>8.9178580000000007</v>
      </c>
      <c r="BG17" s="401">
        <v>6.7382590000000002</v>
      </c>
      <c r="BH17" s="401">
        <v>5.0564460000000002</v>
      </c>
      <c r="BI17" s="401">
        <v>4.6195050000000002</v>
      </c>
      <c r="BJ17" s="401">
        <v>6.838959</v>
      </c>
      <c r="BK17" s="401">
        <v>7.1789899999999998</v>
      </c>
      <c r="BL17" s="401">
        <v>6.7166759999999996</v>
      </c>
      <c r="BM17" s="401">
        <v>4.3467929999999999</v>
      </c>
      <c r="BN17" s="401">
        <v>2.7343600000000001</v>
      </c>
      <c r="BO17" s="401">
        <v>4.2833620000000003</v>
      </c>
      <c r="BP17" s="401">
        <v>5.8577760000000003</v>
      </c>
      <c r="BQ17" s="401">
        <v>8.2699990000000003</v>
      </c>
      <c r="BR17" s="401">
        <v>7.7899079999999996</v>
      </c>
      <c r="BS17" s="401">
        <v>6.6095980000000001</v>
      </c>
      <c r="BT17" s="401">
        <v>4.0133840000000003</v>
      </c>
      <c r="BU17" s="401">
        <v>4.1546459999999996</v>
      </c>
      <c r="BV17" s="401">
        <v>6.467733</v>
      </c>
    </row>
    <row r="18" spans="1:74" ht="11.05" customHeight="1" x14ac:dyDescent="0.2">
      <c r="A18" s="176" t="s">
        <v>1152</v>
      </c>
      <c r="B18" s="391" t="s">
        <v>1060</v>
      </c>
      <c r="C18" s="413">
        <v>1.5047200000000001</v>
      </c>
      <c r="D18" s="413">
        <v>1.361008</v>
      </c>
      <c r="E18" s="413">
        <v>1.269957</v>
      </c>
      <c r="F18" s="413">
        <v>0.572048</v>
      </c>
      <c r="G18" s="413">
        <v>1.0095080000000001</v>
      </c>
      <c r="H18" s="413">
        <v>1.2044429999999999</v>
      </c>
      <c r="I18" s="413">
        <v>1.4660550000000001</v>
      </c>
      <c r="J18" s="413">
        <v>1.3494759999999999</v>
      </c>
      <c r="K18" s="413">
        <v>1.434464</v>
      </c>
      <c r="L18" s="413">
        <v>1.444636</v>
      </c>
      <c r="M18" s="413">
        <v>1.4051530000000001</v>
      </c>
      <c r="N18" s="413">
        <v>1.433886</v>
      </c>
      <c r="O18" s="413">
        <v>1.509182</v>
      </c>
      <c r="P18" s="413">
        <v>1.3294170000000001</v>
      </c>
      <c r="Q18" s="413">
        <v>1.4451879999999999</v>
      </c>
      <c r="R18" s="413">
        <v>1.3909940000000001</v>
      </c>
      <c r="S18" s="413">
        <v>1.4785779999999999</v>
      </c>
      <c r="T18" s="413">
        <v>1.419049</v>
      </c>
      <c r="U18" s="413">
        <v>1.3041290000000001</v>
      </c>
      <c r="V18" s="413">
        <v>1.3645830000000001</v>
      </c>
      <c r="W18" s="413">
        <v>1.27535</v>
      </c>
      <c r="X18" s="413">
        <v>0.14446999999999999</v>
      </c>
      <c r="Y18" s="413">
        <v>0.52611699999999995</v>
      </c>
      <c r="Z18" s="413">
        <v>1.4134059999999999</v>
      </c>
      <c r="AA18" s="413">
        <v>1.495465</v>
      </c>
      <c r="AB18" s="413">
        <v>1.295536</v>
      </c>
      <c r="AC18" s="413">
        <v>1.474262</v>
      </c>
      <c r="AD18" s="413">
        <v>1.362115</v>
      </c>
      <c r="AE18" s="413">
        <v>1.481371</v>
      </c>
      <c r="AF18" s="413">
        <v>1.4230959999999999</v>
      </c>
      <c r="AG18" s="413">
        <v>1.447565</v>
      </c>
      <c r="AH18" s="413">
        <v>1.45313</v>
      </c>
      <c r="AI18" s="413">
        <v>1.4381390000000001</v>
      </c>
      <c r="AJ18" s="413">
        <v>1.3836470000000001</v>
      </c>
      <c r="AK18" s="413">
        <v>1.4598359999999999</v>
      </c>
      <c r="AL18" s="413">
        <v>1.5137560000000001</v>
      </c>
      <c r="AM18" s="413">
        <v>1.504486</v>
      </c>
      <c r="AN18" s="413">
        <v>1.414974</v>
      </c>
      <c r="AO18" s="413">
        <v>1.3786959999999999</v>
      </c>
      <c r="AP18" s="413">
        <v>0.57104299999999997</v>
      </c>
      <c r="AQ18" s="413">
        <v>1.164137</v>
      </c>
      <c r="AR18" s="413">
        <v>1.4320569999999999</v>
      </c>
      <c r="AS18" s="413">
        <v>1.465236</v>
      </c>
      <c r="AT18" s="413">
        <v>1.267652</v>
      </c>
      <c r="AU18" s="413">
        <v>1.33314</v>
      </c>
      <c r="AV18" s="413">
        <v>0.88792899999999997</v>
      </c>
      <c r="AW18" s="413">
        <v>1.368682</v>
      </c>
      <c r="AX18" s="413">
        <v>1.511925</v>
      </c>
      <c r="AY18" s="836">
        <v>1.510186</v>
      </c>
      <c r="AZ18" s="836">
        <v>1.356069</v>
      </c>
      <c r="BA18" s="836">
        <v>1.50312</v>
      </c>
      <c r="BB18" s="836">
        <v>1.4429749999999999</v>
      </c>
      <c r="BC18" s="836">
        <v>1.45278</v>
      </c>
      <c r="BD18" s="836">
        <v>1.3980300000000001</v>
      </c>
      <c r="BE18" s="401">
        <v>1.4316599999999999</v>
      </c>
      <c r="BF18" s="401">
        <v>1.4316599999999999</v>
      </c>
      <c r="BG18" s="401">
        <v>1.2896099999999999</v>
      </c>
      <c r="BH18" s="401">
        <v>0.57421999999999995</v>
      </c>
      <c r="BI18" s="401">
        <v>1.07694</v>
      </c>
      <c r="BJ18" s="401">
        <v>1.4316599999999999</v>
      </c>
      <c r="BK18" s="401">
        <v>1.4316599999999999</v>
      </c>
      <c r="BL18" s="401">
        <v>1.29311</v>
      </c>
      <c r="BM18" s="401">
        <v>1.4316599999999999</v>
      </c>
      <c r="BN18" s="401">
        <v>1.38548</v>
      </c>
      <c r="BO18" s="401">
        <v>1.4316599999999999</v>
      </c>
      <c r="BP18" s="401">
        <v>1.38548</v>
      </c>
      <c r="BQ18" s="401">
        <v>1.4316599999999999</v>
      </c>
      <c r="BR18" s="401">
        <v>1.4316599999999999</v>
      </c>
      <c r="BS18" s="401">
        <v>1.3320000000000001</v>
      </c>
      <c r="BT18" s="401">
        <v>0.85743000000000003</v>
      </c>
      <c r="BU18" s="401">
        <v>1.3061100000000001</v>
      </c>
      <c r="BV18" s="401">
        <v>1.4316599999999999</v>
      </c>
    </row>
    <row r="19" spans="1:74" ht="11.05" customHeight="1" x14ac:dyDescent="0.2">
      <c r="A19" s="176" t="s">
        <v>1153</v>
      </c>
      <c r="B19" s="391" t="s">
        <v>1064</v>
      </c>
      <c r="C19" s="413">
        <v>1.42823426</v>
      </c>
      <c r="D19" s="413">
        <v>1.0307664590000001</v>
      </c>
      <c r="E19" s="413">
        <v>1.197297141</v>
      </c>
      <c r="F19" s="413">
        <v>1.0781588010000001</v>
      </c>
      <c r="G19" s="413">
        <v>1.6914394859999999</v>
      </c>
      <c r="H19" s="413">
        <v>1.526306688</v>
      </c>
      <c r="I19" s="413">
        <v>1.4406754150000001</v>
      </c>
      <c r="J19" s="413">
        <v>1.169592599</v>
      </c>
      <c r="K19" s="413">
        <v>0.894012696</v>
      </c>
      <c r="L19" s="413">
        <v>0.92799854800000003</v>
      </c>
      <c r="M19" s="413">
        <v>0.98853960299999999</v>
      </c>
      <c r="N19" s="413">
        <v>1.215177304</v>
      </c>
      <c r="O19" s="413">
        <v>0.99909825600000002</v>
      </c>
      <c r="P19" s="413">
        <v>0.94104800700000002</v>
      </c>
      <c r="Q19" s="413">
        <v>1.075584125</v>
      </c>
      <c r="R19" s="413">
        <v>1.231866235</v>
      </c>
      <c r="S19" s="413">
        <v>1.2243270879999999</v>
      </c>
      <c r="T19" s="413">
        <v>1.357150471</v>
      </c>
      <c r="U19" s="413">
        <v>1.1194881029999999</v>
      </c>
      <c r="V19" s="413">
        <v>0.94913141999999995</v>
      </c>
      <c r="W19" s="413">
        <v>0.81927064900000002</v>
      </c>
      <c r="X19" s="413">
        <v>0.67965273900000001</v>
      </c>
      <c r="Y19" s="413">
        <v>0.84518682999999994</v>
      </c>
      <c r="Z19" s="413">
        <v>1.082324077</v>
      </c>
      <c r="AA19" s="413">
        <v>0.76508900000000002</v>
      </c>
      <c r="AB19" s="413">
        <v>0.98470999999999997</v>
      </c>
      <c r="AC19" s="413">
        <v>1.238362</v>
      </c>
      <c r="AD19" s="413">
        <v>0.90567600000000004</v>
      </c>
      <c r="AE19" s="413">
        <v>1.080881</v>
      </c>
      <c r="AF19" s="413">
        <v>0.97597800000000001</v>
      </c>
      <c r="AG19" s="413">
        <v>1.185673</v>
      </c>
      <c r="AH19" s="413">
        <v>1.239071</v>
      </c>
      <c r="AI19" s="413">
        <v>1.0585910000000001</v>
      </c>
      <c r="AJ19" s="413">
        <v>0.89902400000000005</v>
      </c>
      <c r="AK19" s="413">
        <v>0.79858200000000001</v>
      </c>
      <c r="AL19" s="413">
        <v>0.635965</v>
      </c>
      <c r="AM19" s="413">
        <v>1.198714206</v>
      </c>
      <c r="AN19" s="413">
        <v>0.99110792400000003</v>
      </c>
      <c r="AO19" s="413">
        <v>1.137240885</v>
      </c>
      <c r="AP19" s="413">
        <v>0.87030693699999995</v>
      </c>
      <c r="AQ19" s="413">
        <v>1.0861994230000001</v>
      </c>
      <c r="AR19" s="413">
        <v>0.91761784199999996</v>
      </c>
      <c r="AS19" s="413">
        <v>0.89214424999999997</v>
      </c>
      <c r="AT19" s="413">
        <v>1.0377819349999999</v>
      </c>
      <c r="AU19" s="413">
        <v>0.82238170099999996</v>
      </c>
      <c r="AV19" s="413">
        <v>0.78942153699999995</v>
      </c>
      <c r="AW19" s="413">
        <v>0.93190941400000005</v>
      </c>
      <c r="AX19" s="413">
        <v>1.037442274</v>
      </c>
      <c r="AY19" s="836">
        <v>1.0827495499999999</v>
      </c>
      <c r="AZ19" s="836">
        <v>0.98509952300000003</v>
      </c>
      <c r="BA19" s="836">
        <v>1.062905577</v>
      </c>
      <c r="BB19" s="836">
        <v>1.102679811</v>
      </c>
      <c r="BC19" s="836">
        <v>1.318827</v>
      </c>
      <c r="BD19" s="836">
        <v>1.2645459999999999</v>
      </c>
      <c r="BE19" s="401">
        <v>1.310738</v>
      </c>
      <c r="BF19" s="401">
        <v>1.155829</v>
      </c>
      <c r="BG19" s="401">
        <v>1.0462370000000001</v>
      </c>
      <c r="BH19" s="401">
        <v>0.99722569999999999</v>
      </c>
      <c r="BI19" s="401">
        <v>0.96932580000000002</v>
      </c>
      <c r="BJ19" s="401">
        <v>1.0066360000000001</v>
      </c>
      <c r="BK19" s="401">
        <v>1.1674629999999999</v>
      </c>
      <c r="BL19" s="401">
        <v>1.0609379999999999</v>
      </c>
      <c r="BM19" s="401">
        <v>1.1619649999999999</v>
      </c>
      <c r="BN19" s="401">
        <v>1.3048310000000001</v>
      </c>
      <c r="BO19" s="401">
        <v>1.467687</v>
      </c>
      <c r="BP19" s="401">
        <v>1.367316</v>
      </c>
      <c r="BQ19" s="401">
        <v>1.3874359999999999</v>
      </c>
      <c r="BR19" s="401">
        <v>1.210882</v>
      </c>
      <c r="BS19" s="401">
        <v>1.085223</v>
      </c>
      <c r="BT19" s="401">
        <v>1.0270280000000001</v>
      </c>
      <c r="BU19" s="401">
        <v>0.99158590000000002</v>
      </c>
      <c r="BV19" s="401">
        <v>1.0173650000000001</v>
      </c>
    </row>
    <row r="20" spans="1:74" ht="11.05" customHeight="1" x14ac:dyDescent="0.2">
      <c r="A20" s="176" t="s">
        <v>1154</v>
      </c>
      <c r="B20" s="391" t="s">
        <v>1090</v>
      </c>
      <c r="C20" s="413">
        <v>8.0221772900000001</v>
      </c>
      <c r="D20" s="413">
        <v>5.771115032</v>
      </c>
      <c r="E20" s="413">
        <v>10.140980655</v>
      </c>
      <c r="F20" s="413">
        <v>9.5167148069999996</v>
      </c>
      <c r="G20" s="413">
        <v>8.6148504260000003</v>
      </c>
      <c r="H20" s="413">
        <v>6.6275188900000002</v>
      </c>
      <c r="I20" s="413">
        <v>5.6112593210000004</v>
      </c>
      <c r="J20" s="413">
        <v>7.9175615239999999</v>
      </c>
      <c r="K20" s="413">
        <v>8.3733293050000004</v>
      </c>
      <c r="L20" s="413">
        <v>8.6619805000000003</v>
      </c>
      <c r="M20" s="413">
        <v>9.0175200350000004</v>
      </c>
      <c r="N20" s="413">
        <v>10.293544581000001</v>
      </c>
      <c r="O20" s="413">
        <v>9.7750374460000007</v>
      </c>
      <c r="P20" s="413">
        <v>9.7919265269999993</v>
      </c>
      <c r="Q20" s="413">
        <v>11.162506488</v>
      </c>
      <c r="R20" s="413">
        <v>11.908938332</v>
      </c>
      <c r="S20" s="413">
        <v>10.337322359</v>
      </c>
      <c r="T20" s="413">
        <v>8.8757811150000006</v>
      </c>
      <c r="U20" s="413">
        <v>7.7999760680000003</v>
      </c>
      <c r="V20" s="413">
        <v>6.7076901229999999</v>
      </c>
      <c r="W20" s="413">
        <v>8.0557551049999994</v>
      </c>
      <c r="X20" s="413">
        <v>8.4449391069999997</v>
      </c>
      <c r="Y20" s="413">
        <v>10.942405773999999</v>
      </c>
      <c r="Z20" s="413">
        <v>10.128541467</v>
      </c>
      <c r="AA20" s="413">
        <v>9.9672091070000004</v>
      </c>
      <c r="AB20" s="413">
        <v>10.466223845</v>
      </c>
      <c r="AC20" s="413">
        <v>11.235998253</v>
      </c>
      <c r="AD20" s="413">
        <v>11.379099643</v>
      </c>
      <c r="AE20" s="413">
        <v>8.0592642350000006</v>
      </c>
      <c r="AF20" s="413">
        <v>6.2703307449999999</v>
      </c>
      <c r="AG20" s="413">
        <v>7.4700663279999997</v>
      </c>
      <c r="AH20" s="413">
        <v>7.4987802449999998</v>
      </c>
      <c r="AI20" s="413">
        <v>8.0713629309999995</v>
      </c>
      <c r="AJ20" s="413">
        <v>10.183641878</v>
      </c>
      <c r="AK20" s="413">
        <v>9.3821279410000002</v>
      </c>
      <c r="AL20" s="413">
        <v>10.483672895</v>
      </c>
      <c r="AM20" s="413">
        <v>8.1911567089999995</v>
      </c>
      <c r="AN20" s="413">
        <v>10.559947081000001</v>
      </c>
      <c r="AO20" s="413">
        <v>11.431145386000001</v>
      </c>
      <c r="AP20" s="413">
        <v>11.658256566</v>
      </c>
      <c r="AQ20" s="413">
        <v>9.5393513639999998</v>
      </c>
      <c r="AR20" s="413">
        <v>10.047872215</v>
      </c>
      <c r="AS20" s="413">
        <v>7.9793280900000001</v>
      </c>
      <c r="AT20" s="413">
        <v>8.0902839229999994</v>
      </c>
      <c r="AU20" s="413">
        <v>8.0793534079999993</v>
      </c>
      <c r="AV20" s="413">
        <v>10.445113953</v>
      </c>
      <c r="AW20" s="413">
        <v>9.9218242399999994</v>
      </c>
      <c r="AX20" s="413">
        <v>9.7851964939999991</v>
      </c>
      <c r="AY20" s="836">
        <v>10.016226874999999</v>
      </c>
      <c r="AZ20" s="836">
        <v>9.5597694759999996</v>
      </c>
      <c r="BA20" s="836">
        <v>12.203174697</v>
      </c>
      <c r="BB20" s="836">
        <v>11.266563811999999</v>
      </c>
      <c r="BC20" s="836">
        <v>9.7075650000000007</v>
      </c>
      <c r="BD20" s="836">
        <v>9.2866180000000007</v>
      </c>
      <c r="BE20" s="401">
        <v>8.1155519999999992</v>
      </c>
      <c r="BF20" s="401">
        <v>8.0527270000000009</v>
      </c>
      <c r="BG20" s="401">
        <v>8.6776149999999994</v>
      </c>
      <c r="BH20" s="401">
        <v>10.41032</v>
      </c>
      <c r="BI20" s="401">
        <v>10.421889999999999</v>
      </c>
      <c r="BJ20" s="401">
        <v>10.102349999999999</v>
      </c>
      <c r="BK20" s="401">
        <v>11.276730000000001</v>
      </c>
      <c r="BL20" s="401">
        <v>9.2515809999999998</v>
      </c>
      <c r="BM20" s="401">
        <v>12.131769999999999</v>
      </c>
      <c r="BN20" s="401">
        <v>13.525270000000001</v>
      </c>
      <c r="BO20" s="401">
        <v>10.209910000000001</v>
      </c>
      <c r="BP20" s="401">
        <v>10.181760000000001</v>
      </c>
      <c r="BQ20" s="401">
        <v>8.5320470000000004</v>
      </c>
      <c r="BR20" s="401">
        <v>9.9736589999999996</v>
      </c>
      <c r="BS20" s="401">
        <v>8.0302290000000003</v>
      </c>
      <c r="BT20" s="401">
        <v>11.71781</v>
      </c>
      <c r="BU20" s="401">
        <v>10.56898</v>
      </c>
      <c r="BV20" s="401">
        <v>9.9003239999999995</v>
      </c>
    </row>
    <row r="21" spans="1:74" ht="11.05" customHeight="1" x14ac:dyDescent="0.2">
      <c r="A21" s="176" t="s">
        <v>1155</v>
      </c>
      <c r="B21" s="423" t="s">
        <v>1092</v>
      </c>
      <c r="C21" s="413">
        <v>0.10139799200000001</v>
      </c>
      <c r="D21" s="413">
        <v>0.25646355300000001</v>
      </c>
      <c r="E21" s="413">
        <v>0.110849718</v>
      </c>
      <c r="F21" s="413">
        <v>0.111489211</v>
      </c>
      <c r="G21" s="413">
        <v>0.105303282</v>
      </c>
      <c r="H21" s="413">
        <v>0.11251483299999999</v>
      </c>
      <c r="I21" s="413">
        <v>0.11219989700000001</v>
      </c>
      <c r="J21" s="413">
        <v>0.10656750199999999</v>
      </c>
      <c r="K21" s="413">
        <v>9.2619009000000002E-2</v>
      </c>
      <c r="L21" s="413">
        <v>8.7582728999999998E-2</v>
      </c>
      <c r="M21" s="413">
        <v>0.107060421</v>
      </c>
      <c r="N21" s="413">
        <v>0.109470227</v>
      </c>
      <c r="O21" s="413">
        <v>8.1321682000000006E-2</v>
      </c>
      <c r="P21" s="413">
        <v>8.0379094999999998E-2</v>
      </c>
      <c r="Q21" s="413">
        <v>0.10865269599999999</v>
      </c>
      <c r="R21" s="413">
        <v>0.11186582</v>
      </c>
      <c r="S21" s="413">
        <v>0.15827761000000001</v>
      </c>
      <c r="T21" s="413">
        <v>0.14695704400000001</v>
      </c>
      <c r="U21" s="413">
        <v>4.8820602999999997E-2</v>
      </c>
      <c r="V21" s="413">
        <v>8.1251030000000002E-2</v>
      </c>
      <c r="W21" s="413">
        <v>6.4493374000000006E-2</v>
      </c>
      <c r="X21" s="413">
        <v>6.7780240000000005E-2</v>
      </c>
      <c r="Y21" s="413">
        <v>6.6042410999999995E-2</v>
      </c>
      <c r="Z21" s="413">
        <v>0.106451453</v>
      </c>
      <c r="AA21" s="413">
        <v>0.112730576</v>
      </c>
      <c r="AB21" s="413">
        <v>9.1878386000000006E-2</v>
      </c>
      <c r="AC21" s="413">
        <v>0.10771560199999999</v>
      </c>
      <c r="AD21" s="413">
        <v>8.3788184000000002E-2</v>
      </c>
      <c r="AE21" s="413">
        <v>8.8021672999999995E-2</v>
      </c>
      <c r="AF21" s="413">
        <v>9.7967913000000004E-2</v>
      </c>
      <c r="AG21" s="413">
        <v>0.10443944400000001</v>
      </c>
      <c r="AH21" s="413">
        <v>0.11629840900000001</v>
      </c>
      <c r="AI21" s="413">
        <v>9.6399396999999998E-2</v>
      </c>
      <c r="AJ21" s="413">
        <v>9.5479224000000001E-2</v>
      </c>
      <c r="AK21" s="413">
        <v>9.1619945999999994E-2</v>
      </c>
      <c r="AL21" s="413">
        <v>0.106120837</v>
      </c>
      <c r="AM21" s="413">
        <v>0.159206876</v>
      </c>
      <c r="AN21" s="413">
        <v>4.5351199000000002E-2</v>
      </c>
      <c r="AO21" s="413">
        <v>6.5504238000000006E-2</v>
      </c>
      <c r="AP21" s="413">
        <v>6.7688959000000007E-2</v>
      </c>
      <c r="AQ21" s="413">
        <v>0.176973245</v>
      </c>
      <c r="AR21" s="413">
        <v>0.12545814899999999</v>
      </c>
      <c r="AS21" s="413">
        <v>0.101493234</v>
      </c>
      <c r="AT21" s="413">
        <v>7.6376263E-2</v>
      </c>
      <c r="AU21" s="413">
        <v>5.3435831000000003E-2</v>
      </c>
      <c r="AV21" s="413">
        <v>6.0412687999999999E-2</v>
      </c>
      <c r="AW21" s="413">
        <v>6.1105986000000001E-2</v>
      </c>
      <c r="AX21" s="413">
        <v>6.8050544000000004E-2</v>
      </c>
      <c r="AY21" s="836">
        <v>0.148967663</v>
      </c>
      <c r="AZ21" s="836">
        <v>9.3116935999999997E-2</v>
      </c>
      <c r="BA21" s="836">
        <v>7.9285122999999999E-2</v>
      </c>
      <c r="BB21" s="836">
        <v>0.107026318</v>
      </c>
      <c r="BC21" s="836">
        <v>0.1460301</v>
      </c>
      <c r="BD21" s="836">
        <v>9.2343999999999996E-2</v>
      </c>
      <c r="BE21" s="401">
        <v>6.0647699999999999E-2</v>
      </c>
      <c r="BF21" s="401">
        <v>3.5550499999999999E-2</v>
      </c>
      <c r="BG21" s="401">
        <v>1.9108900000000002E-2</v>
      </c>
      <c r="BH21" s="401">
        <v>3.6152900000000002E-2</v>
      </c>
      <c r="BI21" s="401">
        <v>4.2466999999999998E-2</v>
      </c>
      <c r="BJ21" s="401">
        <v>6.4007499999999995E-2</v>
      </c>
      <c r="BK21" s="401">
        <v>0.1222346</v>
      </c>
      <c r="BL21" s="401">
        <v>6.9936899999999996E-2</v>
      </c>
      <c r="BM21" s="401">
        <v>7.8537099999999999E-2</v>
      </c>
      <c r="BN21" s="401">
        <v>9.6273399999999995E-2</v>
      </c>
      <c r="BO21" s="401">
        <v>0.11789910000000001</v>
      </c>
      <c r="BP21" s="401">
        <v>8.1220500000000001E-2</v>
      </c>
      <c r="BQ21" s="401">
        <v>4.3551699999999999E-2</v>
      </c>
      <c r="BR21" s="401">
        <v>2.9950299999999999E-2</v>
      </c>
      <c r="BS21" s="401">
        <v>-1.5440199999999999E-2</v>
      </c>
      <c r="BT21" s="401">
        <v>3.8461700000000001E-2</v>
      </c>
      <c r="BU21" s="401">
        <v>4.2837100000000003E-2</v>
      </c>
      <c r="BV21" s="401">
        <v>6.17481E-2</v>
      </c>
    </row>
    <row r="22" spans="1:74" ht="11.05" customHeight="1" x14ac:dyDescent="0.2">
      <c r="A22" s="176" t="s">
        <v>1156</v>
      </c>
      <c r="B22" s="421" t="s">
        <v>1094</v>
      </c>
      <c r="C22" s="413">
        <v>25.17925237</v>
      </c>
      <c r="D22" s="413">
        <v>24.92260967</v>
      </c>
      <c r="E22" s="413">
        <v>21.889933119999998</v>
      </c>
      <c r="F22" s="413">
        <v>20.854289179999999</v>
      </c>
      <c r="G22" s="413">
        <v>21.608541049999999</v>
      </c>
      <c r="H22" s="413">
        <v>26.517184799999999</v>
      </c>
      <c r="I22" s="413">
        <v>29.000553230000001</v>
      </c>
      <c r="J22" s="413">
        <v>29.994166480000001</v>
      </c>
      <c r="K22" s="413">
        <v>25.231148640000001</v>
      </c>
      <c r="L22" s="413">
        <v>21.971710940000001</v>
      </c>
      <c r="M22" s="413">
        <v>21.885283439999998</v>
      </c>
      <c r="N22" s="413">
        <v>23.43780838</v>
      </c>
      <c r="O22" s="413">
        <v>26.894694000000001</v>
      </c>
      <c r="P22" s="413">
        <v>23.932072999999999</v>
      </c>
      <c r="Q22" s="413">
        <v>23.572406999999998</v>
      </c>
      <c r="R22" s="413">
        <v>21.495021999999999</v>
      </c>
      <c r="S22" s="413">
        <v>24.103294000000002</v>
      </c>
      <c r="T22" s="413">
        <v>27.835146000000002</v>
      </c>
      <c r="U22" s="413">
        <v>32.196185</v>
      </c>
      <c r="V22" s="413">
        <v>30.815873</v>
      </c>
      <c r="W22" s="413">
        <v>25.352544000000002</v>
      </c>
      <c r="X22" s="413">
        <v>22.19426</v>
      </c>
      <c r="Y22" s="413">
        <v>23.453824999999998</v>
      </c>
      <c r="Z22" s="413">
        <v>26.710846</v>
      </c>
      <c r="AA22" s="413">
        <v>25.934895690000001</v>
      </c>
      <c r="AB22" s="413">
        <v>23.019347109999998</v>
      </c>
      <c r="AC22" s="413">
        <v>24.13329499</v>
      </c>
      <c r="AD22" s="413">
        <v>21.602514939999999</v>
      </c>
      <c r="AE22" s="413">
        <v>23.68858384</v>
      </c>
      <c r="AF22" s="413">
        <v>26.789900029999998</v>
      </c>
      <c r="AG22" s="413">
        <v>30.480676119999998</v>
      </c>
      <c r="AH22" s="413">
        <v>31.924169989999999</v>
      </c>
      <c r="AI22" s="413">
        <v>25.87700873</v>
      </c>
      <c r="AJ22" s="413">
        <v>23.087856819999999</v>
      </c>
      <c r="AK22" s="413">
        <v>23.106208930000001</v>
      </c>
      <c r="AL22" s="413">
        <v>25.16756723</v>
      </c>
      <c r="AM22" s="413">
        <v>28.983031989000001</v>
      </c>
      <c r="AN22" s="413">
        <v>23.185643862999999</v>
      </c>
      <c r="AO22" s="413">
        <v>23.426317207</v>
      </c>
      <c r="AP22" s="413">
        <v>22.418158867999999</v>
      </c>
      <c r="AQ22" s="413">
        <v>24.654308688</v>
      </c>
      <c r="AR22" s="413">
        <v>28.829391836999999</v>
      </c>
      <c r="AS22" s="413">
        <v>31.451860736</v>
      </c>
      <c r="AT22" s="413">
        <v>31.730446578999999</v>
      </c>
      <c r="AU22" s="413">
        <v>26.279738680000001</v>
      </c>
      <c r="AV22" s="413">
        <v>24.440926137000002</v>
      </c>
      <c r="AW22" s="413">
        <v>23.158303136000001</v>
      </c>
      <c r="AX22" s="413">
        <v>26.278666960999999</v>
      </c>
      <c r="AY22" s="836">
        <v>29.810903723999999</v>
      </c>
      <c r="AZ22" s="836">
        <v>26.013528618999999</v>
      </c>
      <c r="BA22" s="836">
        <v>24.272649094999998</v>
      </c>
      <c r="BB22" s="836">
        <v>23.217767867999999</v>
      </c>
      <c r="BC22" s="836">
        <v>24.731845802999999</v>
      </c>
      <c r="BD22" s="836">
        <v>29.234850000000002</v>
      </c>
      <c r="BE22" s="401">
        <v>32.123399999999997</v>
      </c>
      <c r="BF22" s="401">
        <v>32.00779</v>
      </c>
      <c r="BG22" s="401">
        <v>25.929729999999999</v>
      </c>
      <c r="BH22" s="401">
        <v>23.460789999999999</v>
      </c>
      <c r="BI22" s="401">
        <v>23.12527</v>
      </c>
      <c r="BJ22" s="401">
        <v>26.045750000000002</v>
      </c>
      <c r="BK22" s="401">
        <v>27.436019999999999</v>
      </c>
      <c r="BL22" s="401">
        <v>23.689679999999999</v>
      </c>
      <c r="BM22" s="401">
        <v>23.417680000000001</v>
      </c>
      <c r="BN22" s="401">
        <v>22.069310000000002</v>
      </c>
      <c r="BO22" s="401">
        <v>23.625050000000002</v>
      </c>
      <c r="BP22" s="401">
        <v>27.779319999999998</v>
      </c>
      <c r="BQ22" s="401">
        <v>31.63409</v>
      </c>
      <c r="BR22" s="401">
        <v>31.243200000000002</v>
      </c>
      <c r="BS22" s="401">
        <v>25.102119999999999</v>
      </c>
      <c r="BT22" s="401">
        <v>22.834019999999999</v>
      </c>
      <c r="BU22" s="401">
        <v>22.628260000000001</v>
      </c>
      <c r="BV22" s="401">
        <v>25.64208</v>
      </c>
    </row>
    <row r="23" spans="1:74" ht="11.05" customHeight="1" x14ac:dyDescent="0.2">
      <c r="A23" s="171"/>
      <c r="B23" s="47" t="s">
        <v>1157</v>
      </c>
      <c r="C23" s="414"/>
      <c r="D23" s="414"/>
      <c r="E23" s="414"/>
      <c r="F23" s="414"/>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868"/>
      <c r="AZ23" s="868"/>
      <c r="BA23" s="868"/>
      <c r="BB23" s="868"/>
      <c r="BC23" s="868"/>
      <c r="BD23" s="868"/>
      <c r="BE23" s="419"/>
      <c r="BF23" s="419"/>
      <c r="BG23" s="419"/>
      <c r="BH23" s="419"/>
      <c r="BI23" s="419"/>
      <c r="BJ23" s="419"/>
      <c r="BK23" s="419"/>
      <c r="BL23" s="419"/>
      <c r="BM23" s="419"/>
      <c r="BN23" s="419"/>
      <c r="BO23" s="419"/>
      <c r="BP23" s="419"/>
      <c r="BQ23" s="419"/>
      <c r="BR23" s="419"/>
      <c r="BS23" s="419"/>
      <c r="BT23" s="419"/>
      <c r="BU23" s="419"/>
      <c r="BV23" s="419"/>
    </row>
    <row r="24" spans="1:74" s="236" customFormat="1" ht="11.05" customHeight="1" x14ac:dyDescent="0.2">
      <c r="A24" s="420" t="s">
        <v>1158</v>
      </c>
      <c r="B24" s="422" t="s">
        <v>1056</v>
      </c>
      <c r="C24" s="252">
        <v>30.076890854999998</v>
      </c>
      <c r="D24" s="252">
        <v>27.917608666</v>
      </c>
      <c r="E24" s="252">
        <v>26.481462994000001</v>
      </c>
      <c r="F24" s="252">
        <v>27.424902065000001</v>
      </c>
      <c r="G24" s="252">
        <v>31.242971172000001</v>
      </c>
      <c r="H24" s="252">
        <v>36.470928997999998</v>
      </c>
      <c r="I24" s="252">
        <v>38.846218356000001</v>
      </c>
      <c r="J24" s="252">
        <v>40.224784257000003</v>
      </c>
      <c r="K24" s="252">
        <v>35.590550565000001</v>
      </c>
      <c r="L24" s="252">
        <v>31.7720503</v>
      </c>
      <c r="M24" s="252">
        <v>27.299776665</v>
      </c>
      <c r="N24" s="252">
        <v>29.881062374999999</v>
      </c>
      <c r="O24" s="252">
        <v>32.765949270999997</v>
      </c>
      <c r="P24" s="252">
        <v>30.771387408999999</v>
      </c>
      <c r="Q24" s="252">
        <v>29.649456473000001</v>
      </c>
      <c r="R24" s="252">
        <v>30.312881377</v>
      </c>
      <c r="S24" s="252">
        <v>37.352008542</v>
      </c>
      <c r="T24" s="252">
        <v>40.966588672</v>
      </c>
      <c r="U24" s="252">
        <v>44.781147541000003</v>
      </c>
      <c r="V24" s="252">
        <v>42.026627112</v>
      </c>
      <c r="W24" s="252">
        <v>36.843352361999997</v>
      </c>
      <c r="X24" s="252">
        <v>32.017403401999999</v>
      </c>
      <c r="Y24" s="252">
        <v>30.703249409000001</v>
      </c>
      <c r="Z24" s="252">
        <v>33.452880706999998</v>
      </c>
      <c r="AA24" s="252">
        <v>32.556563730999997</v>
      </c>
      <c r="AB24" s="252">
        <v>30.234562970999999</v>
      </c>
      <c r="AC24" s="252">
        <v>31.500038364000002</v>
      </c>
      <c r="AD24" s="252">
        <v>30.494501107000001</v>
      </c>
      <c r="AE24" s="252">
        <v>36.107461923000002</v>
      </c>
      <c r="AF24" s="252">
        <v>41.927254976999997</v>
      </c>
      <c r="AG24" s="252">
        <v>46.553049874999999</v>
      </c>
      <c r="AH24" s="252">
        <v>48.948404363000002</v>
      </c>
      <c r="AI24" s="252">
        <v>42.164860144000002</v>
      </c>
      <c r="AJ24" s="252">
        <v>35.492916921999999</v>
      </c>
      <c r="AK24" s="252">
        <v>31.153514264999998</v>
      </c>
      <c r="AL24" s="252">
        <v>33.449911268999998</v>
      </c>
      <c r="AM24" s="252">
        <v>38.512082221999997</v>
      </c>
      <c r="AN24" s="252">
        <v>31.260898702999999</v>
      </c>
      <c r="AO24" s="252">
        <v>32.516930840999997</v>
      </c>
      <c r="AP24" s="252">
        <v>33.040187498000002</v>
      </c>
      <c r="AQ24" s="252">
        <v>39.219359785000002</v>
      </c>
      <c r="AR24" s="252">
        <v>43.444075320000003</v>
      </c>
      <c r="AS24" s="252">
        <v>44.465266106999998</v>
      </c>
      <c r="AT24" s="252">
        <v>47.786430027999998</v>
      </c>
      <c r="AU24" s="252">
        <v>40.885635563999998</v>
      </c>
      <c r="AV24" s="252">
        <v>38.618456973000001</v>
      </c>
      <c r="AW24" s="252">
        <v>33.870949875999997</v>
      </c>
      <c r="AX24" s="252">
        <v>35.351568610000001</v>
      </c>
      <c r="AY24" s="861">
        <v>40.920729115999997</v>
      </c>
      <c r="AZ24" s="861">
        <v>34.981273059000003</v>
      </c>
      <c r="BA24" s="861">
        <v>35.037591005000003</v>
      </c>
      <c r="BB24" s="861">
        <v>36.133347598</v>
      </c>
      <c r="BC24" s="861">
        <v>40.153460000000003</v>
      </c>
      <c r="BD24" s="861">
        <v>44.097639999999998</v>
      </c>
      <c r="BE24" s="407">
        <v>48.586880000000001</v>
      </c>
      <c r="BF24" s="407">
        <v>51.397849999999998</v>
      </c>
      <c r="BG24" s="407">
        <v>44.629649999999998</v>
      </c>
      <c r="BH24" s="407">
        <v>40.732469999999999</v>
      </c>
      <c r="BI24" s="407">
        <v>36.885480000000001</v>
      </c>
      <c r="BJ24" s="407">
        <v>39.442689999999999</v>
      </c>
      <c r="BK24" s="407">
        <v>42.043500000000002</v>
      </c>
      <c r="BL24" s="407">
        <v>37.95534</v>
      </c>
      <c r="BM24" s="407">
        <v>39.103560000000002</v>
      </c>
      <c r="BN24" s="407">
        <v>40.413249999999998</v>
      </c>
      <c r="BO24" s="407">
        <v>46.904870000000003</v>
      </c>
      <c r="BP24" s="407">
        <v>52.763820000000003</v>
      </c>
      <c r="BQ24" s="407">
        <v>56.572879999999998</v>
      </c>
      <c r="BR24" s="407">
        <v>58.198500000000003</v>
      </c>
      <c r="BS24" s="407">
        <v>50.42306</v>
      </c>
      <c r="BT24" s="407">
        <v>45.275739999999999</v>
      </c>
      <c r="BU24" s="407">
        <v>40.965049999999998</v>
      </c>
      <c r="BV24" s="407">
        <v>43.678319999999999</v>
      </c>
    </row>
    <row r="25" spans="1:74" ht="11.05" customHeight="1" x14ac:dyDescent="0.2">
      <c r="A25" s="176" t="s">
        <v>1159</v>
      </c>
      <c r="B25" s="423" t="s">
        <v>923</v>
      </c>
      <c r="C25" s="413">
        <v>11.641585186</v>
      </c>
      <c r="D25" s="413">
        <v>12.769068983</v>
      </c>
      <c r="E25" s="413">
        <v>8.278469028</v>
      </c>
      <c r="F25" s="413">
        <v>10.08482105</v>
      </c>
      <c r="G25" s="413">
        <v>11.729180872000001</v>
      </c>
      <c r="H25" s="413">
        <v>17.550486638999999</v>
      </c>
      <c r="I25" s="413">
        <v>20.167196766</v>
      </c>
      <c r="J25" s="413">
        <v>20.476046293</v>
      </c>
      <c r="K25" s="413">
        <v>17.170237910000001</v>
      </c>
      <c r="L25" s="413">
        <v>13.964897335</v>
      </c>
      <c r="M25" s="413">
        <v>9.8737115190000004</v>
      </c>
      <c r="N25" s="413">
        <v>10.40138046</v>
      </c>
      <c r="O25" s="413">
        <v>13.135705736</v>
      </c>
      <c r="P25" s="413">
        <v>11.872165623000001</v>
      </c>
      <c r="Q25" s="413">
        <v>8.6650341350000009</v>
      </c>
      <c r="R25" s="413">
        <v>9.0365804989999994</v>
      </c>
      <c r="S25" s="413">
        <v>14.971069265000001</v>
      </c>
      <c r="T25" s="413">
        <v>18.889151267999999</v>
      </c>
      <c r="U25" s="413">
        <v>22.759790037999998</v>
      </c>
      <c r="V25" s="413">
        <v>23.168114469999999</v>
      </c>
      <c r="W25" s="413">
        <v>19.349760621000001</v>
      </c>
      <c r="X25" s="413">
        <v>14.277176170000001</v>
      </c>
      <c r="Y25" s="413">
        <v>11.997335791999999</v>
      </c>
      <c r="Z25" s="413">
        <v>14.659372419</v>
      </c>
      <c r="AA25" s="413">
        <v>12.55206244</v>
      </c>
      <c r="AB25" s="413">
        <v>12.046923393</v>
      </c>
      <c r="AC25" s="413">
        <v>11.822222326</v>
      </c>
      <c r="AD25" s="413">
        <v>11.525473972</v>
      </c>
      <c r="AE25" s="413">
        <v>17.957761937000001</v>
      </c>
      <c r="AF25" s="413">
        <v>21.321700665000002</v>
      </c>
      <c r="AG25" s="413">
        <v>23.881803691999998</v>
      </c>
      <c r="AH25" s="413">
        <v>27.282707467000002</v>
      </c>
      <c r="AI25" s="413">
        <v>22.490610968999999</v>
      </c>
      <c r="AJ25" s="413">
        <v>15.996497335999999</v>
      </c>
      <c r="AK25" s="413">
        <v>13.555839557000001</v>
      </c>
      <c r="AL25" s="413">
        <v>13.787453403000001</v>
      </c>
      <c r="AM25" s="413">
        <v>18.252356409000001</v>
      </c>
      <c r="AN25" s="413">
        <v>11.442090764</v>
      </c>
      <c r="AO25" s="413">
        <v>13.160822596999999</v>
      </c>
      <c r="AP25" s="413">
        <v>12.246457382999999</v>
      </c>
      <c r="AQ25" s="413">
        <v>18.395070489999998</v>
      </c>
      <c r="AR25" s="413">
        <v>20.875391764</v>
      </c>
      <c r="AS25" s="413">
        <v>22.632648798000002</v>
      </c>
      <c r="AT25" s="413">
        <v>25.506600338999998</v>
      </c>
      <c r="AU25" s="413">
        <v>20.995667467000001</v>
      </c>
      <c r="AV25" s="413">
        <v>17.282440769000001</v>
      </c>
      <c r="AW25" s="413">
        <v>13.674018343</v>
      </c>
      <c r="AX25" s="413">
        <v>14.113608315</v>
      </c>
      <c r="AY25" s="836">
        <v>17.850374057</v>
      </c>
      <c r="AZ25" s="836">
        <v>14.209785338</v>
      </c>
      <c r="BA25" s="836">
        <v>10.263840338</v>
      </c>
      <c r="BB25" s="836">
        <v>11.954528331000001</v>
      </c>
      <c r="BC25" s="836">
        <v>16.379239999999999</v>
      </c>
      <c r="BD25" s="836">
        <v>17.91799</v>
      </c>
      <c r="BE25" s="401">
        <v>22.54562</v>
      </c>
      <c r="BF25" s="401">
        <v>23.955020000000001</v>
      </c>
      <c r="BG25" s="401">
        <v>21.523620000000001</v>
      </c>
      <c r="BH25" s="401">
        <v>16.011230000000001</v>
      </c>
      <c r="BI25" s="401">
        <v>13.379289999999999</v>
      </c>
      <c r="BJ25" s="401">
        <v>15.19586</v>
      </c>
      <c r="BK25" s="401">
        <v>16.650400000000001</v>
      </c>
      <c r="BL25" s="401">
        <v>14.915050000000001</v>
      </c>
      <c r="BM25" s="401">
        <v>12.13</v>
      </c>
      <c r="BN25" s="401">
        <v>14.52847</v>
      </c>
      <c r="BO25" s="401">
        <v>19.50536</v>
      </c>
      <c r="BP25" s="401">
        <v>21.410219999999999</v>
      </c>
      <c r="BQ25" s="401">
        <v>27.017199999999999</v>
      </c>
      <c r="BR25" s="401">
        <v>27.897639999999999</v>
      </c>
      <c r="BS25" s="401">
        <v>24.688279999999999</v>
      </c>
      <c r="BT25" s="401">
        <v>17.512560000000001</v>
      </c>
      <c r="BU25" s="401">
        <v>15.568619999999999</v>
      </c>
      <c r="BV25" s="401">
        <v>18.961390000000002</v>
      </c>
    </row>
    <row r="26" spans="1:74" ht="11.05" customHeight="1" x14ac:dyDescent="0.2">
      <c r="A26" s="176" t="s">
        <v>1160</v>
      </c>
      <c r="B26" s="423" t="s">
        <v>85</v>
      </c>
      <c r="C26" s="413">
        <v>6.5706147059999997</v>
      </c>
      <c r="D26" s="413">
        <v>5.2972415770000003</v>
      </c>
      <c r="E26" s="413">
        <v>3.8873080240000002</v>
      </c>
      <c r="F26" s="413">
        <v>4.6955561279999998</v>
      </c>
      <c r="G26" s="413">
        <v>5.673818356</v>
      </c>
      <c r="H26" s="413">
        <v>7.5617991790000003</v>
      </c>
      <c r="I26" s="413">
        <v>7.9348330919999999</v>
      </c>
      <c r="J26" s="413">
        <v>7.4506350360000004</v>
      </c>
      <c r="K26" s="413">
        <v>6.6391986779999996</v>
      </c>
      <c r="L26" s="413">
        <v>5.9490440580000001</v>
      </c>
      <c r="M26" s="413">
        <v>5.121430202</v>
      </c>
      <c r="N26" s="413">
        <v>5.3938763720000003</v>
      </c>
      <c r="O26" s="413">
        <v>6.318822666</v>
      </c>
      <c r="P26" s="413">
        <v>5.8018356530000004</v>
      </c>
      <c r="Q26" s="413">
        <v>5.0575384330000004</v>
      </c>
      <c r="R26" s="413">
        <v>4.8647099100000002</v>
      </c>
      <c r="S26" s="413">
        <v>4.872242526</v>
      </c>
      <c r="T26" s="413">
        <v>6.4456614090000004</v>
      </c>
      <c r="U26" s="413">
        <v>6.8473142810000001</v>
      </c>
      <c r="V26" s="413">
        <v>6.5753620049999997</v>
      </c>
      <c r="W26" s="413">
        <v>6.0836350149999996</v>
      </c>
      <c r="X26" s="413">
        <v>5.387533436</v>
      </c>
      <c r="Y26" s="413">
        <v>5.2873696690000003</v>
      </c>
      <c r="Z26" s="413">
        <v>5.238248349</v>
      </c>
      <c r="AA26" s="413">
        <v>4.0693688689999998</v>
      </c>
      <c r="AB26" s="413">
        <v>3.3995431900000002</v>
      </c>
      <c r="AC26" s="413">
        <v>3.4780546299999999</v>
      </c>
      <c r="AD26" s="413">
        <v>3.7160707249999998</v>
      </c>
      <c r="AE26" s="413">
        <v>4.9415683570000004</v>
      </c>
      <c r="AF26" s="413">
        <v>5.9416158750000001</v>
      </c>
      <c r="AG26" s="413">
        <v>6.4599275220000001</v>
      </c>
      <c r="AH26" s="413">
        <v>6.5971131270000001</v>
      </c>
      <c r="AI26" s="413">
        <v>5.9464896779999998</v>
      </c>
      <c r="AJ26" s="413">
        <v>5.0245793409999999</v>
      </c>
      <c r="AK26" s="413">
        <v>4.7996569600000001</v>
      </c>
      <c r="AL26" s="413">
        <v>4.6521391579999998</v>
      </c>
      <c r="AM26" s="413">
        <v>6.025678214</v>
      </c>
      <c r="AN26" s="413">
        <v>3.1082411759999999</v>
      </c>
      <c r="AO26" s="413">
        <v>2.8970355539999999</v>
      </c>
      <c r="AP26" s="413">
        <v>3.433539852</v>
      </c>
      <c r="AQ26" s="413">
        <v>4.1873160069999997</v>
      </c>
      <c r="AR26" s="413">
        <v>4.7975103020000001</v>
      </c>
      <c r="AS26" s="413">
        <v>5.9325670989999999</v>
      </c>
      <c r="AT26" s="413">
        <v>6.3336071489999997</v>
      </c>
      <c r="AU26" s="413">
        <v>5.9778595140000004</v>
      </c>
      <c r="AV26" s="413">
        <v>5.0695416709999996</v>
      </c>
      <c r="AW26" s="413">
        <v>4.4610491989999996</v>
      </c>
      <c r="AX26" s="413">
        <v>5.3929814970000001</v>
      </c>
      <c r="AY26" s="836">
        <v>6.4649320870000002</v>
      </c>
      <c r="AZ26" s="836">
        <v>4.7453924540000001</v>
      </c>
      <c r="BA26" s="836">
        <v>4.1612777269999999</v>
      </c>
      <c r="BB26" s="836">
        <v>4.1141224980000004</v>
      </c>
      <c r="BC26" s="836">
        <v>4.242985</v>
      </c>
      <c r="BD26" s="836">
        <v>4.9353210000000001</v>
      </c>
      <c r="BE26" s="401">
        <v>6.6084670000000001</v>
      </c>
      <c r="BF26" s="401">
        <v>8.1201209999999993</v>
      </c>
      <c r="BG26" s="401">
        <v>6.7188999999999997</v>
      </c>
      <c r="BH26" s="401">
        <v>5.7784890000000004</v>
      </c>
      <c r="BI26" s="401">
        <v>5.5514890000000001</v>
      </c>
      <c r="BJ26" s="401">
        <v>6.716666</v>
      </c>
      <c r="BK26" s="401">
        <v>6.978542</v>
      </c>
      <c r="BL26" s="401">
        <v>5.7207439999999998</v>
      </c>
      <c r="BM26" s="401">
        <v>4.0828179999999996</v>
      </c>
      <c r="BN26" s="401">
        <v>4.1528239999999998</v>
      </c>
      <c r="BO26" s="401">
        <v>5.6171569999999997</v>
      </c>
      <c r="BP26" s="401">
        <v>7.0699769999999997</v>
      </c>
      <c r="BQ26" s="401">
        <v>7.3055500000000002</v>
      </c>
      <c r="BR26" s="401">
        <v>8.8347949999999997</v>
      </c>
      <c r="BS26" s="401">
        <v>6.9030889999999996</v>
      </c>
      <c r="BT26" s="401">
        <v>6.4659129999999996</v>
      </c>
      <c r="BU26" s="401">
        <v>6.433357</v>
      </c>
      <c r="BV26" s="401">
        <v>6.1093890000000002</v>
      </c>
    </row>
    <row r="27" spans="1:74" ht="11.05" customHeight="1" x14ac:dyDescent="0.2">
      <c r="A27" s="176" t="s">
        <v>1161</v>
      </c>
      <c r="B27" s="391" t="s">
        <v>1060</v>
      </c>
      <c r="C27" s="413">
        <v>3.799445</v>
      </c>
      <c r="D27" s="413">
        <v>3.3135479999999999</v>
      </c>
      <c r="E27" s="413">
        <v>3.3692790000000001</v>
      </c>
      <c r="F27" s="413">
        <v>2.9864459999999999</v>
      </c>
      <c r="G27" s="413">
        <v>3.7490230000000002</v>
      </c>
      <c r="H27" s="413">
        <v>3.098792</v>
      </c>
      <c r="I27" s="413">
        <v>3.6683720000000002</v>
      </c>
      <c r="J27" s="413">
        <v>3.6959599999999999</v>
      </c>
      <c r="K27" s="413">
        <v>3.5942560000000001</v>
      </c>
      <c r="L27" s="413">
        <v>2.173943</v>
      </c>
      <c r="M27" s="413">
        <v>2.9732289999999999</v>
      </c>
      <c r="N27" s="413">
        <v>3.788964</v>
      </c>
      <c r="O27" s="413">
        <v>3.8017599999999998</v>
      </c>
      <c r="P27" s="413">
        <v>3.436429</v>
      </c>
      <c r="Q27" s="413">
        <v>3.7768609999999998</v>
      </c>
      <c r="R27" s="413">
        <v>3.0412110000000001</v>
      </c>
      <c r="S27" s="413">
        <v>3.2358560000000001</v>
      </c>
      <c r="T27" s="413">
        <v>3.5916060000000001</v>
      </c>
      <c r="U27" s="413">
        <v>3.6884830000000002</v>
      </c>
      <c r="V27" s="413">
        <v>3.693044</v>
      </c>
      <c r="W27" s="413">
        <v>3.339127</v>
      </c>
      <c r="X27" s="413">
        <v>2.9391880000000001</v>
      </c>
      <c r="Y27" s="413">
        <v>3.274051</v>
      </c>
      <c r="Z27" s="413">
        <v>3.789339</v>
      </c>
      <c r="AA27" s="413">
        <v>3.7845529999999998</v>
      </c>
      <c r="AB27" s="413">
        <v>3.424328</v>
      </c>
      <c r="AC27" s="413">
        <v>3.2895500000000002</v>
      </c>
      <c r="AD27" s="413">
        <v>2.6939980000000001</v>
      </c>
      <c r="AE27" s="413">
        <v>2.9067599999999998</v>
      </c>
      <c r="AF27" s="413">
        <v>3.4186960000000002</v>
      </c>
      <c r="AG27" s="413">
        <v>3.6608830000000001</v>
      </c>
      <c r="AH27" s="413">
        <v>3.6597909999999998</v>
      </c>
      <c r="AI27" s="413">
        <v>3.5594450000000002</v>
      </c>
      <c r="AJ27" s="413">
        <v>3.2362950000000001</v>
      </c>
      <c r="AK27" s="413">
        <v>3.258429</v>
      </c>
      <c r="AL27" s="413">
        <v>3.7871419999999998</v>
      </c>
      <c r="AM27" s="413">
        <v>3.437319</v>
      </c>
      <c r="AN27" s="413">
        <v>3.499822</v>
      </c>
      <c r="AO27" s="413">
        <v>3.056362</v>
      </c>
      <c r="AP27" s="413">
        <v>2.6479370000000002</v>
      </c>
      <c r="AQ27" s="413">
        <v>2.8821430000000001</v>
      </c>
      <c r="AR27" s="413">
        <v>3.5296569999999998</v>
      </c>
      <c r="AS27" s="413">
        <v>3.4075139999999999</v>
      </c>
      <c r="AT27" s="413">
        <v>3.6099359999999998</v>
      </c>
      <c r="AU27" s="413">
        <v>3.5639379999999998</v>
      </c>
      <c r="AV27" s="413">
        <v>2.5138780000000001</v>
      </c>
      <c r="AW27" s="413">
        <v>2.6799770000000001</v>
      </c>
      <c r="AX27" s="413">
        <v>3.7846350000000002</v>
      </c>
      <c r="AY27" s="836">
        <v>3.5891540000000002</v>
      </c>
      <c r="AZ27" s="836">
        <v>3.4143870000000001</v>
      </c>
      <c r="BA27" s="836">
        <v>3.769469</v>
      </c>
      <c r="BB27" s="836">
        <v>3.304449</v>
      </c>
      <c r="BC27" s="836">
        <v>3.3065899999999999</v>
      </c>
      <c r="BD27" s="836">
        <v>3.5791499999999998</v>
      </c>
      <c r="BE27" s="401">
        <v>3.68858</v>
      </c>
      <c r="BF27" s="401">
        <v>3.68858</v>
      </c>
      <c r="BG27" s="401">
        <v>3.29006</v>
      </c>
      <c r="BH27" s="401">
        <v>2.8843999999999999</v>
      </c>
      <c r="BI27" s="401">
        <v>3.5695999999999999</v>
      </c>
      <c r="BJ27" s="401">
        <v>3.68858</v>
      </c>
      <c r="BK27" s="401">
        <v>3.68858</v>
      </c>
      <c r="BL27" s="401">
        <v>3.33162</v>
      </c>
      <c r="BM27" s="401">
        <v>3.68858</v>
      </c>
      <c r="BN27" s="401">
        <v>2.41391</v>
      </c>
      <c r="BO27" s="401">
        <v>2.7889900000000001</v>
      </c>
      <c r="BP27" s="401">
        <v>3.5695999999999999</v>
      </c>
      <c r="BQ27" s="401">
        <v>3.68858</v>
      </c>
      <c r="BR27" s="401">
        <v>3.68858</v>
      </c>
      <c r="BS27" s="401">
        <v>3.5695999999999999</v>
      </c>
      <c r="BT27" s="401">
        <v>3.3475999999999999</v>
      </c>
      <c r="BU27" s="401">
        <v>3.1712799999999999</v>
      </c>
      <c r="BV27" s="401">
        <v>3.68858</v>
      </c>
    </row>
    <row r="28" spans="1:74" ht="11.05" customHeight="1" x14ac:dyDescent="0.2">
      <c r="A28" s="176" t="s">
        <v>1162</v>
      </c>
      <c r="B28" s="391" t="s">
        <v>1064</v>
      </c>
      <c r="C28" s="413">
        <v>4.985175E-2</v>
      </c>
      <c r="D28" s="413">
        <v>2.7798435999999999E-2</v>
      </c>
      <c r="E28" s="413">
        <v>4.4890034000000002E-2</v>
      </c>
      <c r="F28" s="413">
        <v>4.0664240999999997E-2</v>
      </c>
      <c r="G28" s="413">
        <v>8.2953750000000007E-2</v>
      </c>
      <c r="H28" s="413">
        <v>6.1877828000000003E-2</v>
      </c>
      <c r="I28" s="413">
        <v>6.0968872E-2</v>
      </c>
      <c r="J28" s="413">
        <v>4.2277158000000002E-2</v>
      </c>
      <c r="K28" s="413">
        <v>2.8733069E-2</v>
      </c>
      <c r="L28" s="413">
        <v>3.1283705000000002E-2</v>
      </c>
      <c r="M28" s="413">
        <v>2.7598146E-2</v>
      </c>
      <c r="N28" s="413">
        <v>3.0337270999999999E-2</v>
      </c>
      <c r="O28" s="413">
        <v>1.841166E-2</v>
      </c>
      <c r="P28" s="413">
        <v>2.1084678999999999E-2</v>
      </c>
      <c r="Q28" s="413">
        <v>2.6995412999999999E-2</v>
      </c>
      <c r="R28" s="413">
        <v>5.1024903000000003E-2</v>
      </c>
      <c r="S28" s="413">
        <v>4.0160186E-2</v>
      </c>
      <c r="T28" s="413">
        <v>3.9382013E-2</v>
      </c>
      <c r="U28" s="413">
        <v>2.6326324000000002E-2</v>
      </c>
      <c r="V28" s="413">
        <v>2.354844E-2</v>
      </c>
      <c r="W28" s="413">
        <v>2.5319065000000002E-2</v>
      </c>
      <c r="X28" s="413">
        <v>1.9280802999999999E-2</v>
      </c>
      <c r="Y28" s="413">
        <v>2.3441131E-2</v>
      </c>
      <c r="Z28" s="413">
        <v>3.5867613E-2</v>
      </c>
      <c r="AA28" s="413">
        <v>1.7274999999999999E-2</v>
      </c>
      <c r="AB28" s="413">
        <v>2.4573000000000001E-2</v>
      </c>
      <c r="AC28" s="413">
        <v>6.1385000000000002E-2</v>
      </c>
      <c r="AD28" s="413">
        <v>5.407E-2</v>
      </c>
      <c r="AE28" s="413">
        <v>1.4540000000000001E-2</v>
      </c>
      <c r="AF28" s="413">
        <v>2.0326E-2</v>
      </c>
      <c r="AG28" s="413">
        <v>3.5473999999999999E-2</v>
      </c>
      <c r="AH28" s="413">
        <v>4.6496000000000003E-2</v>
      </c>
      <c r="AI28" s="413">
        <v>3.2079000000000003E-2</v>
      </c>
      <c r="AJ28" s="413">
        <v>2.1815000000000001E-2</v>
      </c>
      <c r="AK28" s="413">
        <v>1.3121000000000001E-2</v>
      </c>
      <c r="AL28" s="413">
        <v>7.9260000000000008E-3</v>
      </c>
      <c r="AM28" s="413">
        <v>0.101322023</v>
      </c>
      <c r="AN28" s="413">
        <v>5.9660444999999999E-2</v>
      </c>
      <c r="AO28" s="413">
        <v>6.3716815999999996E-2</v>
      </c>
      <c r="AP28" s="413">
        <v>2.0769577000000001E-2</v>
      </c>
      <c r="AQ28" s="413">
        <v>4.9531413000000003E-2</v>
      </c>
      <c r="AR28" s="413">
        <v>6.8396890000000004E-3</v>
      </c>
      <c r="AS28" s="413">
        <v>6.4616960000000003E-3</v>
      </c>
      <c r="AT28" s="413">
        <v>5.7552463999999998E-2</v>
      </c>
      <c r="AU28" s="413">
        <v>5.5916746000000003E-2</v>
      </c>
      <c r="AV28" s="413">
        <v>3.5040938000000001E-2</v>
      </c>
      <c r="AW28" s="413">
        <v>2.3710052999999998E-2</v>
      </c>
      <c r="AX28" s="413">
        <v>2.2520218000000002E-2</v>
      </c>
      <c r="AY28" s="836">
        <v>3.1633965E-2</v>
      </c>
      <c r="AZ28" s="836">
        <v>7.6876354999999993E-2</v>
      </c>
      <c r="BA28" s="836">
        <v>5.4228296000000002E-2</v>
      </c>
      <c r="BB28" s="836">
        <v>4.7017233999999998E-2</v>
      </c>
      <c r="BC28" s="836">
        <v>5.5618399999999998E-2</v>
      </c>
      <c r="BD28" s="836">
        <v>5.3929600000000001E-2</v>
      </c>
      <c r="BE28" s="401">
        <v>4.6902199999999998E-2</v>
      </c>
      <c r="BF28" s="401">
        <v>4.1839300000000003E-2</v>
      </c>
      <c r="BG28" s="401">
        <v>3.9814299999999997E-2</v>
      </c>
      <c r="BH28" s="401">
        <v>3.1940400000000001E-2</v>
      </c>
      <c r="BI28" s="401">
        <v>3.2057799999999997E-2</v>
      </c>
      <c r="BJ28" s="401">
        <v>3.2584399999999999E-2</v>
      </c>
      <c r="BK28" s="401">
        <v>4.4372399999999999E-2</v>
      </c>
      <c r="BL28" s="401">
        <v>4.0221E-2</v>
      </c>
      <c r="BM28" s="401">
        <v>5.78322E-2</v>
      </c>
      <c r="BN28" s="401">
        <v>7.0725800000000005E-2</v>
      </c>
      <c r="BO28" s="401">
        <v>6.8428500000000003E-2</v>
      </c>
      <c r="BP28" s="401">
        <v>6.0411699999999999E-2</v>
      </c>
      <c r="BQ28" s="401">
        <v>5.0404499999999998E-2</v>
      </c>
      <c r="BR28" s="401">
        <v>4.3670599999999997E-2</v>
      </c>
      <c r="BS28" s="401">
        <v>4.0740999999999999E-2</v>
      </c>
      <c r="BT28" s="401">
        <v>3.24411E-2</v>
      </c>
      <c r="BU28" s="401">
        <v>3.2311199999999998E-2</v>
      </c>
      <c r="BV28" s="401">
        <v>3.2721300000000002E-2</v>
      </c>
    </row>
    <row r="29" spans="1:74" ht="11.05" customHeight="1" x14ac:dyDescent="0.2">
      <c r="A29" s="176" t="s">
        <v>1163</v>
      </c>
      <c r="B29" s="391" t="s">
        <v>1090</v>
      </c>
      <c r="C29" s="413">
        <v>7.8765908759999999</v>
      </c>
      <c r="D29" s="413">
        <v>6.3963201659999998</v>
      </c>
      <c r="E29" s="413">
        <v>10.866799826999999</v>
      </c>
      <c r="F29" s="413">
        <v>9.5155620610000007</v>
      </c>
      <c r="G29" s="413">
        <v>9.9117584189999999</v>
      </c>
      <c r="H29" s="413">
        <v>8.0731541419999999</v>
      </c>
      <c r="I29" s="413">
        <v>6.8816424439999997</v>
      </c>
      <c r="J29" s="413">
        <v>8.4139649819999995</v>
      </c>
      <c r="K29" s="413">
        <v>8.0155841609999996</v>
      </c>
      <c r="L29" s="413">
        <v>9.4825498719999999</v>
      </c>
      <c r="M29" s="413">
        <v>9.1696236530000004</v>
      </c>
      <c r="N29" s="413">
        <v>10.152901803000001</v>
      </c>
      <c r="O29" s="413">
        <v>9.3736941280000003</v>
      </c>
      <c r="P29" s="413">
        <v>9.4525187739999996</v>
      </c>
      <c r="Q29" s="413">
        <v>12.010543963</v>
      </c>
      <c r="R29" s="413">
        <v>13.176274337000001</v>
      </c>
      <c r="S29" s="413">
        <v>14.05774429</v>
      </c>
      <c r="T29" s="413">
        <v>11.876462825999999</v>
      </c>
      <c r="U29" s="413">
        <v>11.326434410999999</v>
      </c>
      <c r="V29" s="413">
        <v>8.4669747710000003</v>
      </c>
      <c r="W29" s="413">
        <v>7.9285287919999998</v>
      </c>
      <c r="X29" s="413">
        <v>9.2918863040000002</v>
      </c>
      <c r="Y29" s="413">
        <v>10.039282908000001</v>
      </c>
      <c r="Z29" s="413">
        <v>9.5845065369999993</v>
      </c>
      <c r="AA29" s="413">
        <v>12.045815768000001</v>
      </c>
      <c r="AB29" s="413">
        <v>11.260866096000001</v>
      </c>
      <c r="AC29" s="413">
        <v>12.761089935999999</v>
      </c>
      <c r="AD29" s="413">
        <v>12.401765344999999</v>
      </c>
      <c r="AE29" s="413">
        <v>10.163459151</v>
      </c>
      <c r="AF29" s="413">
        <v>11.121997601</v>
      </c>
      <c r="AG29" s="413">
        <v>12.417555776</v>
      </c>
      <c r="AH29" s="413">
        <v>11.228318621</v>
      </c>
      <c r="AI29" s="413">
        <v>10.036701104</v>
      </c>
      <c r="AJ29" s="413">
        <v>11.142533352999999</v>
      </c>
      <c r="AK29" s="413">
        <v>9.4545978739999992</v>
      </c>
      <c r="AL29" s="413">
        <v>11.101226863000001</v>
      </c>
      <c r="AM29" s="413">
        <v>10.561446442999999</v>
      </c>
      <c r="AN29" s="413">
        <v>13.106493671999999</v>
      </c>
      <c r="AO29" s="413">
        <v>13.224665929</v>
      </c>
      <c r="AP29" s="413">
        <v>14.574361673</v>
      </c>
      <c r="AQ29" s="413">
        <v>13.623011915999999</v>
      </c>
      <c r="AR29" s="413">
        <v>14.128592651</v>
      </c>
      <c r="AS29" s="413">
        <v>12.397186273000001</v>
      </c>
      <c r="AT29" s="413">
        <v>12.171343258</v>
      </c>
      <c r="AU29" s="413">
        <v>10.198858656000001</v>
      </c>
      <c r="AV29" s="413">
        <v>13.614521224000001</v>
      </c>
      <c r="AW29" s="413">
        <v>12.947247196999999</v>
      </c>
      <c r="AX29" s="413">
        <v>11.938113123999999</v>
      </c>
      <c r="AY29" s="836">
        <v>12.800387280000001</v>
      </c>
      <c r="AZ29" s="836">
        <v>12.416627454</v>
      </c>
      <c r="BA29" s="836">
        <v>16.683491189000001</v>
      </c>
      <c r="BB29" s="836">
        <v>16.587666166000002</v>
      </c>
      <c r="BC29" s="836">
        <v>16.074020000000001</v>
      </c>
      <c r="BD29" s="836">
        <v>17.54175</v>
      </c>
      <c r="BE29" s="401">
        <v>15.638920000000001</v>
      </c>
      <c r="BF29" s="401">
        <v>15.52543</v>
      </c>
      <c r="BG29" s="401">
        <v>13.00437</v>
      </c>
      <c r="BH29" s="401">
        <v>15.98767</v>
      </c>
      <c r="BI29" s="401">
        <v>14.326510000000001</v>
      </c>
      <c r="BJ29" s="401">
        <v>13.733359999999999</v>
      </c>
      <c r="BK29" s="401">
        <v>14.581009999999999</v>
      </c>
      <c r="BL29" s="401">
        <v>13.91595</v>
      </c>
      <c r="BM29" s="401">
        <v>19.09029</v>
      </c>
      <c r="BN29" s="401">
        <v>19.150300000000001</v>
      </c>
      <c r="BO29" s="401">
        <v>18.818570000000001</v>
      </c>
      <c r="BP29" s="401">
        <v>20.590199999999999</v>
      </c>
      <c r="BQ29" s="401">
        <v>18.49971</v>
      </c>
      <c r="BR29" s="401">
        <v>17.69922</v>
      </c>
      <c r="BS29" s="401">
        <v>15.21336</v>
      </c>
      <c r="BT29" s="401">
        <v>17.930430000000001</v>
      </c>
      <c r="BU29" s="401">
        <v>15.7928</v>
      </c>
      <c r="BV29" s="401">
        <v>14.88381</v>
      </c>
    </row>
    <row r="30" spans="1:74" ht="11.05" customHeight="1" x14ac:dyDescent="0.2">
      <c r="A30" s="176" t="s">
        <v>1164</v>
      </c>
      <c r="B30" s="423" t="s">
        <v>1092</v>
      </c>
      <c r="C30" s="413">
        <v>0.138803337</v>
      </c>
      <c r="D30" s="413">
        <v>0.11363150399999999</v>
      </c>
      <c r="E30" s="413">
        <v>3.4717080999999997E-2</v>
      </c>
      <c r="F30" s="413">
        <v>0.101852585</v>
      </c>
      <c r="G30" s="413">
        <v>9.6236774999999997E-2</v>
      </c>
      <c r="H30" s="413">
        <v>0.12481921</v>
      </c>
      <c r="I30" s="413">
        <v>0.13320518200000001</v>
      </c>
      <c r="J30" s="413">
        <v>0.145900788</v>
      </c>
      <c r="K30" s="413">
        <v>0.142540747</v>
      </c>
      <c r="L30" s="413">
        <v>0.17033233</v>
      </c>
      <c r="M30" s="413">
        <v>0.134184145</v>
      </c>
      <c r="N30" s="413">
        <v>0.113602469</v>
      </c>
      <c r="O30" s="413">
        <v>0.11755508100000001</v>
      </c>
      <c r="P30" s="413">
        <v>0.18735367999999999</v>
      </c>
      <c r="Q30" s="413">
        <v>0.112483529</v>
      </c>
      <c r="R30" s="413">
        <v>0.14308072799999999</v>
      </c>
      <c r="S30" s="413">
        <v>0.174936275</v>
      </c>
      <c r="T30" s="413">
        <v>0.12432515600000001</v>
      </c>
      <c r="U30" s="413">
        <v>0.13279948699999999</v>
      </c>
      <c r="V30" s="413">
        <v>9.9583426000000003E-2</v>
      </c>
      <c r="W30" s="413">
        <v>0.116981869</v>
      </c>
      <c r="X30" s="413">
        <v>0.102338689</v>
      </c>
      <c r="Y30" s="413">
        <v>8.1768909000000001E-2</v>
      </c>
      <c r="Z30" s="413">
        <v>0.14554678900000001</v>
      </c>
      <c r="AA30" s="413">
        <v>8.7488653999999999E-2</v>
      </c>
      <c r="AB30" s="413">
        <v>7.8329291999999995E-2</v>
      </c>
      <c r="AC30" s="413">
        <v>8.7736471999999996E-2</v>
      </c>
      <c r="AD30" s="413">
        <v>0.103123065</v>
      </c>
      <c r="AE30" s="413">
        <v>0.12337247799999999</v>
      </c>
      <c r="AF30" s="413">
        <v>0.102918836</v>
      </c>
      <c r="AG30" s="413">
        <v>9.7405884999999998E-2</v>
      </c>
      <c r="AH30" s="413">
        <v>0.13397814799999999</v>
      </c>
      <c r="AI30" s="413">
        <v>9.9534392999999999E-2</v>
      </c>
      <c r="AJ30" s="413">
        <v>7.1196891999999998E-2</v>
      </c>
      <c r="AK30" s="413">
        <v>7.1869874E-2</v>
      </c>
      <c r="AL30" s="413">
        <v>0.114023845</v>
      </c>
      <c r="AM30" s="413">
        <v>0.13396013300000001</v>
      </c>
      <c r="AN30" s="413">
        <v>4.4590645999999998E-2</v>
      </c>
      <c r="AO30" s="413">
        <v>0.114327945</v>
      </c>
      <c r="AP30" s="413">
        <v>0.117122013</v>
      </c>
      <c r="AQ30" s="413">
        <v>8.2286959000000007E-2</v>
      </c>
      <c r="AR30" s="413">
        <v>0.106083914</v>
      </c>
      <c r="AS30" s="413">
        <v>8.8888241000000007E-2</v>
      </c>
      <c r="AT30" s="413">
        <v>0.107390818</v>
      </c>
      <c r="AU30" s="413">
        <v>9.3395180999999994E-2</v>
      </c>
      <c r="AV30" s="413">
        <v>0.103034371</v>
      </c>
      <c r="AW30" s="413">
        <v>8.4948083999999993E-2</v>
      </c>
      <c r="AX30" s="413">
        <v>9.9710456000000003E-2</v>
      </c>
      <c r="AY30" s="836">
        <v>0.184247727</v>
      </c>
      <c r="AZ30" s="836">
        <v>0.118204458</v>
      </c>
      <c r="BA30" s="836">
        <v>0.105284455</v>
      </c>
      <c r="BB30" s="836">
        <v>0.12556436900000001</v>
      </c>
      <c r="BC30" s="836">
        <v>9.50019E-2</v>
      </c>
      <c r="BD30" s="836">
        <v>6.9494600000000004E-2</v>
      </c>
      <c r="BE30" s="401">
        <v>5.8400199999999999E-2</v>
      </c>
      <c r="BF30" s="401">
        <v>6.6866599999999998E-2</v>
      </c>
      <c r="BG30" s="401">
        <v>5.2881200000000003E-2</v>
      </c>
      <c r="BH30" s="401">
        <v>3.8742100000000002E-2</v>
      </c>
      <c r="BI30" s="401">
        <v>2.65344E-2</v>
      </c>
      <c r="BJ30" s="401">
        <v>7.5644799999999998E-2</v>
      </c>
      <c r="BK30" s="401">
        <v>0.1005918</v>
      </c>
      <c r="BL30" s="401">
        <v>3.17635E-2</v>
      </c>
      <c r="BM30" s="401">
        <v>5.4042600000000003E-2</v>
      </c>
      <c r="BN30" s="401">
        <v>9.7016199999999997E-2</v>
      </c>
      <c r="BO30" s="401">
        <v>0.10635849999999999</v>
      </c>
      <c r="BP30" s="401">
        <v>6.3408199999999998E-2</v>
      </c>
      <c r="BQ30" s="401">
        <v>1.1432599999999999E-2</v>
      </c>
      <c r="BR30" s="401">
        <v>3.4597099999999999E-2</v>
      </c>
      <c r="BS30" s="401">
        <v>7.9952300000000007E-3</v>
      </c>
      <c r="BT30" s="401">
        <v>-1.3213900000000001E-2</v>
      </c>
      <c r="BU30" s="401">
        <v>-3.3316199999999997E-2</v>
      </c>
      <c r="BV30" s="401">
        <v>2.4264600000000001E-3</v>
      </c>
    </row>
    <row r="31" spans="1:74" ht="11.05" customHeight="1" x14ac:dyDescent="0.2">
      <c r="A31" s="176" t="s">
        <v>1165</v>
      </c>
      <c r="B31" s="421" t="s">
        <v>1094</v>
      </c>
      <c r="C31" s="413">
        <v>30.80788677</v>
      </c>
      <c r="D31" s="413">
        <v>29.07333285</v>
      </c>
      <c r="E31" s="413">
        <v>27.350377250000001</v>
      </c>
      <c r="F31" s="413">
        <v>28.07953088</v>
      </c>
      <c r="G31" s="413">
        <v>31.779617959999999</v>
      </c>
      <c r="H31" s="413">
        <v>37.34224202</v>
      </c>
      <c r="I31" s="413">
        <v>39.569852060000002</v>
      </c>
      <c r="J31" s="413">
        <v>41.383135869999997</v>
      </c>
      <c r="K31" s="413">
        <v>36.535030519999999</v>
      </c>
      <c r="L31" s="413">
        <v>32.650765100000001</v>
      </c>
      <c r="M31" s="413">
        <v>27.952137830000002</v>
      </c>
      <c r="N31" s="413">
        <v>30.17727987</v>
      </c>
      <c r="O31" s="413">
        <v>33.388903999999997</v>
      </c>
      <c r="P31" s="413">
        <v>31.269724</v>
      </c>
      <c r="Q31" s="413">
        <v>30.479234999999999</v>
      </c>
      <c r="R31" s="413">
        <v>30.784697000000001</v>
      </c>
      <c r="S31" s="413">
        <v>38.454478000000002</v>
      </c>
      <c r="T31" s="413">
        <v>42.032294999999998</v>
      </c>
      <c r="U31" s="413">
        <v>45.973782</v>
      </c>
      <c r="V31" s="413">
        <v>42.980438999999997</v>
      </c>
      <c r="W31" s="413">
        <v>37.405346000000002</v>
      </c>
      <c r="X31" s="413">
        <v>32.164444000000003</v>
      </c>
      <c r="Y31" s="413">
        <v>31.167998999999998</v>
      </c>
      <c r="Z31" s="413">
        <v>33.783067000000003</v>
      </c>
      <c r="AA31" s="413">
        <v>32.159939151000003</v>
      </c>
      <c r="AB31" s="413">
        <v>30.222638588999999</v>
      </c>
      <c r="AC31" s="413">
        <v>31.752755211</v>
      </c>
      <c r="AD31" s="413">
        <v>30.665596739000001</v>
      </c>
      <c r="AE31" s="413">
        <v>36.448542756999998</v>
      </c>
      <c r="AF31" s="413">
        <v>42.661311380000001</v>
      </c>
      <c r="AG31" s="413">
        <v>47.422301642000001</v>
      </c>
      <c r="AH31" s="413">
        <v>50.241383749999997</v>
      </c>
      <c r="AI31" s="413">
        <v>42.949535140000002</v>
      </c>
      <c r="AJ31" s="413">
        <v>35.385555740999997</v>
      </c>
      <c r="AK31" s="413">
        <v>31.332419676000001</v>
      </c>
      <c r="AL31" s="413">
        <v>33.271041646</v>
      </c>
      <c r="AM31" s="413">
        <v>38.180347415999996</v>
      </c>
      <c r="AN31" s="413">
        <v>30.625006802000001</v>
      </c>
      <c r="AO31" s="413">
        <v>32.201000219999997</v>
      </c>
      <c r="AP31" s="413">
        <v>33.456731040999998</v>
      </c>
      <c r="AQ31" s="413">
        <v>39.970653460999998</v>
      </c>
      <c r="AR31" s="413">
        <v>44.378013209999999</v>
      </c>
      <c r="AS31" s="413">
        <v>44.544585556000001</v>
      </c>
      <c r="AT31" s="413">
        <v>49.267765415</v>
      </c>
      <c r="AU31" s="413">
        <v>40.996458804</v>
      </c>
      <c r="AV31" s="413">
        <v>39.223937118000002</v>
      </c>
      <c r="AW31" s="413">
        <v>33.756773848999998</v>
      </c>
      <c r="AX31" s="413">
        <v>34.890418883000002</v>
      </c>
      <c r="AY31" s="836">
        <v>40.481518045000001</v>
      </c>
      <c r="AZ31" s="836">
        <v>34.700207094</v>
      </c>
      <c r="BA31" s="836">
        <v>34.698669506999998</v>
      </c>
      <c r="BB31" s="836">
        <v>36.502694183999999</v>
      </c>
      <c r="BC31" s="836">
        <v>40.153460000000003</v>
      </c>
      <c r="BD31" s="836">
        <v>44.097639999999998</v>
      </c>
      <c r="BE31" s="401">
        <v>48.586880000000001</v>
      </c>
      <c r="BF31" s="401">
        <v>51.397849999999998</v>
      </c>
      <c r="BG31" s="401">
        <v>44.629649999999998</v>
      </c>
      <c r="BH31" s="401">
        <v>40.732469999999999</v>
      </c>
      <c r="BI31" s="401">
        <v>36.885480000000001</v>
      </c>
      <c r="BJ31" s="401">
        <v>39.442689999999999</v>
      </c>
      <c r="BK31" s="401">
        <v>42.043500000000002</v>
      </c>
      <c r="BL31" s="401">
        <v>37.95534</v>
      </c>
      <c r="BM31" s="401">
        <v>39.103560000000002</v>
      </c>
      <c r="BN31" s="401">
        <v>40.413249999999998</v>
      </c>
      <c r="BO31" s="401">
        <v>46.904870000000003</v>
      </c>
      <c r="BP31" s="401">
        <v>52.763820000000003</v>
      </c>
      <c r="BQ31" s="401">
        <v>56.572879999999998</v>
      </c>
      <c r="BR31" s="401">
        <v>58.198500000000003</v>
      </c>
      <c r="BS31" s="401">
        <v>50.42306</v>
      </c>
      <c r="BT31" s="401">
        <v>45.275739999999999</v>
      </c>
      <c r="BU31" s="401">
        <v>40.965049999999998</v>
      </c>
      <c r="BV31" s="401">
        <v>43.678319999999999</v>
      </c>
    </row>
    <row r="32" spans="1:74" ht="11.05" customHeight="1" x14ac:dyDescent="0.2">
      <c r="A32" s="171"/>
      <c r="B32" s="47" t="s">
        <v>1166</v>
      </c>
      <c r="C32" s="414"/>
      <c r="D32" s="414"/>
      <c r="E32" s="414"/>
      <c r="F32" s="414"/>
      <c r="G32" s="414"/>
      <c r="H32" s="414"/>
      <c r="I32" s="414"/>
      <c r="J32" s="414"/>
      <c r="K32" s="414"/>
      <c r="L32" s="414"/>
      <c r="M32" s="414"/>
      <c r="N32" s="414"/>
      <c r="O32" s="414"/>
      <c r="P32" s="414"/>
      <c r="Q32" s="414"/>
      <c r="R32" s="414"/>
      <c r="S32" s="414"/>
      <c r="T32" s="414"/>
      <c r="U32" s="414"/>
      <c r="V32" s="414"/>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868"/>
      <c r="AZ32" s="868"/>
      <c r="BA32" s="868"/>
      <c r="BB32" s="868"/>
      <c r="BC32" s="868"/>
      <c r="BD32" s="868"/>
      <c r="BE32" s="419"/>
      <c r="BF32" s="419"/>
      <c r="BG32" s="419"/>
      <c r="BH32" s="419"/>
      <c r="BI32" s="419"/>
      <c r="BJ32" s="419"/>
      <c r="BK32" s="419"/>
      <c r="BL32" s="419"/>
      <c r="BM32" s="419"/>
      <c r="BN32" s="419"/>
      <c r="BO32" s="419"/>
      <c r="BP32" s="419"/>
      <c r="BQ32" s="419"/>
      <c r="BR32" s="419"/>
      <c r="BS32" s="419"/>
      <c r="BT32" s="419"/>
      <c r="BU32" s="419"/>
      <c r="BV32" s="419"/>
    </row>
    <row r="33" spans="1:74" s="236" customFormat="1" ht="11.05" customHeight="1" x14ac:dyDescent="0.2">
      <c r="A33" s="420" t="s">
        <v>1167</v>
      </c>
      <c r="B33" s="422" t="s">
        <v>1056</v>
      </c>
      <c r="C33" s="252">
        <v>34.585638795999998</v>
      </c>
      <c r="D33" s="252">
        <v>31.635059355999999</v>
      </c>
      <c r="E33" s="252">
        <v>31.676649672</v>
      </c>
      <c r="F33" s="252">
        <v>28.104434281</v>
      </c>
      <c r="G33" s="252">
        <v>29.093586384999998</v>
      </c>
      <c r="H33" s="252">
        <v>34.172312320000003</v>
      </c>
      <c r="I33" s="252">
        <v>36.911209079999999</v>
      </c>
      <c r="J33" s="252">
        <v>35.760182768999996</v>
      </c>
      <c r="K33" s="252">
        <v>30.747212053999998</v>
      </c>
      <c r="L33" s="252">
        <v>28.596190131</v>
      </c>
      <c r="M33" s="252">
        <v>30.686133293000001</v>
      </c>
      <c r="N33" s="252">
        <v>35.194826333999998</v>
      </c>
      <c r="O33" s="252">
        <v>36.38484837</v>
      </c>
      <c r="P33" s="252">
        <v>32.48664625</v>
      </c>
      <c r="Q33" s="252">
        <v>33.150928886999999</v>
      </c>
      <c r="R33" s="252">
        <v>29.093965176000001</v>
      </c>
      <c r="S33" s="252">
        <v>31.293890866000002</v>
      </c>
      <c r="T33" s="252">
        <v>33.492102787999997</v>
      </c>
      <c r="U33" s="252">
        <v>38.822236959000001</v>
      </c>
      <c r="V33" s="252">
        <v>37.902866232000001</v>
      </c>
      <c r="W33" s="252">
        <v>32.435741812000003</v>
      </c>
      <c r="X33" s="252">
        <v>29.491044142</v>
      </c>
      <c r="Y33" s="252">
        <v>32.197268033</v>
      </c>
      <c r="Z33" s="252">
        <v>34.412505070000002</v>
      </c>
      <c r="AA33" s="252">
        <v>34.544457328</v>
      </c>
      <c r="AB33" s="252">
        <v>30.767004635999999</v>
      </c>
      <c r="AC33" s="252">
        <v>31.618393963999999</v>
      </c>
      <c r="AD33" s="252">
        <v>27.341586047</v>
      </c>
      <c r="AE33" s="252">
        <v>30.692488257000001</v>
      </c>
      <c r="AF33" s="252">
        <v>29.534913161999999</v>
      </c>
      <c r="AG33" s="252">
        <v>36.791260504999997</v>
      </c>
      <c r="AH33" s="252">
        <v>36.124226497999999</v>
      </c>
      <c r="AI33" s="252">
        <v>30.169058173</v>
      </c>
      <c r="AJ33" s="252">
        <v>29.235886519000001</v>
      </c>
      <c r="AK33" s="252">
        <v>30.449884727000001</v>
      </c>
      <c r="AL33" s="252">
        <v>33.088933853</v>
      </c>
      <c r="AM33" s="252">
        <v>32.798752636000003</v>
      </c>
      <c r="AN33" s="252">
        <v>29.863018654000001</v>
      </c>
      <c r="AO33" s="252">
        <v>30.562620401</v>
      </c>
      <c r="AP33" s="252">
        <v>27.033048206</v>
      </c>
      <c r="AQ33" s="252">
        <v>27.722808266000001</v>
      </c>
      <c r="AR33" s="252">
        <v>32.028090618999997</v>
      </c>
      <c r="AS33" s="252">
        <v>36.207420489</v>
      </c>
      <c r="AT33" s="252">
        <v>34.414592218000003</v>
      </c>
      <c r="AU33" s="252">
        <v>29.214229984999999</v>
      </c>
      <c r="AV33" s="252">
        <v>28.450520005000001</v>
      </c>
      <c r="AW33" s="252">
        <v>30.815398239</v>
      </c>
      <c r="AX33" s="252">
        <v>33.789200434000001</v>
      </c>
      <c r="AY33" s="861">
        <v>35.585653303999997</v>
      </c>
      <c r="AZ33" s="861">
        <v>30.057741936999999</v>
      </c>
      <c r="BA33" s="861">
        <v>31.227078084999999</v>
      </c>
      <c r="BB33" s="861">
        <v>28.901674269000001</v>
      </c>
      <c r="BC33" s="861">
        <v>27.552569999999999</v>
      </c>
      <c r="BD33" s="861">
        <v>30.62397</v>
      </c>
      <c r="BE33" s="407">
        <v>34.604750000000003</v>
      </c>
      <c r="BF33" s="407">
        <v>35.040379999999999</v>
      </c>
      <c r="BG33" s="407">
        <v>30.92033</v>
      </c>
      <c r="BH33" s="407">
        <v>29.505549999999999</v>
      </c>
      <c r="BI33" s="407">
        <v>30.497959999999999</v>
      </c>
      <c r="BJ33" s="407">
        <v>33.8416</v>
      </c>
      <c r="BK33" s="407">
        <v>36.070810000000002</v>
      </c>
      <c r="BL33" s="407">
        <v>31.178370000000001</v>
      </c>
      <c r="BM33" s="407">
        <v>31.97992</v>
      </c>
      <c r="BN33" s="407">
        <v>29.95448</v>
      </c>
      <c r="BO33" s="407">
        <v>30.607949999999999</v>
      </c>
      <c r="BP33" s="407">
        <v>33.632660000000001</v>
      </c>
      <c r="BQ33" s="407">
        <v>37.771859999999997</v>
      </c>
      <c r="BR33" s="407">
        <v>36.696710000000003</v>
      </c>
      <c r="BS33" s="407">
        <v>31.597850000000001</v>
      </c>
      <c r="BT33" s="407">
        <v>29.948350000000001</v>
      </c>
      <c r="BU33" s="407">
        <v>30.820530000000002</v>
      </c>
      <c r="BV33" s="407">
        <v>34.337249999999997</v>
      </c>
    </row>
    <row r="34" spans="1:74" ht="11.05" customHeight="1" x14ac:dyDescent="0.2">
      <c r="A34" s="176" t="s">
        <v>1168</v>
      </c>
      <c r="B34" s="423" t="s">
        <v>923</v>
      </c>
      <c r="C34" s="413">
        <v>7.7339936890000001</v>
      </c>
      <c r="D34" s="413">
        <v>6.8899493759999997</v>
      </c>
      <c r="E34" s="413">
        <v>7.4810001450000003</v>
      </c>
      <c r="F34" s="413">
        <v>6.9484933719999997</v>
      </c>
      <c r="G34" s="413">
        <v>5.7593157469999996</v>
      </c>
      <c r="H34" s="413">
        <v>8.2549288740000009</v>
      </c>
      <c r="I34" s="413">
        <v>10.46764817</v>
      </c>
      <c r="J34" s="413">
        <v>10.275682272999999</v>
      </c>
      <c r="K34" s="413">
        <v>8.7981664090000002</v>
      </c>
      <c r="L34" s="413">
        <v>6.7560376240000002</v>
      </c>
      <c r="M34" s="413">
        <v>7.2731943250000004</v>
      </c>
      <c r="N34" s="413">
        <v>7.7069069389999996</v>
      </c>
      <c r="O34" s="413">
        <v>7.5859346490000004</v>
      </c>
      <c r="P34" s="413">
        <v>6.7361877229999996</v>
      </c>
      <c r="Q34" s="413">
        <v>5.8662121029999996</v>
      </c>
      <c r="R34" s="413">
        <v>5.899921215</v>
      </c>
      <c r="S34" s="413">
        <v>4.7123450079999998</v>
      </c>
      <c r="T34" s="413">
        <v>4.8228631709999998</v>
      </c>
      <c r="U34" s="413">
        <v>8.4887887650000007</v>
      </c>
      <c r="V34" s="413">
        <v>9.8591362270000005</v>
      </c>
      <c r="W34" s="413">
        <v>9.367711087</v>
      </c>
      <c r="X34" s="413">
        <v>8.3393546379999997</v>
      </c>
      <c r="Y34" s="413">
        <v>8.3430160079999993</v>
      </c>
      <c r="Z34" s="413">
        <v>9.5703877070000001</v>
      </c>
      <c r="AA34" s="413">
        <v>9.8173880709999999</v>
      </c>
      <c r="AB34" s="413">
        <v>8.2987965599999995</v>
      </c>
      <c r="AC34" s="413">
        <v>9.4811761749999999</v>
      </c>
      <c r="AD34" s="413">
        <v>6.9533880180000001</v>
      </c>
      <c r="AE34" s="413">
        <v>4.997030809</v>
      </c>
      <c r="AF34" s="413">
        <v>6.7766913500000001</v>
      </c>
      <c r="AG34" s="413">
        <v>10.793222001</v>
      </c>
      <c r="AH34" s="413">
        <v>10.709464176999999</v>
      </c>
      <c r="AI34" s="413">
        <v>9.3253722159999999</v>
      </c>
      <c r="AJ34" s="413">
        <v>8.6803831959999993</v>
      </c>
      <c r="AK34" s="413">
        <v>8.4388826980000005</v>
      </c>
      <c r="AL34" s="413">
        <v>9.8059654520000006</v>
      </c>
      <c r="AM34" s="413">
        <v>10.003412048</v>
      </c>
      <c r="AN34" s="413">
        <v>8.8435435150000004</v>
      </c>
      <c r="AO34" s="413">
        <v>8.3198142310000005</v>
      </c>
      <c r="AP34" s="413">
        <v>6.6847507899999998</v>
      </c>
      <c r="AQ34" s="413">
        <v>5.9035446680000003</v>
      </c>
      <c r="AR34" s="413">
        <v>8.0945911269999993</v>
      </c>
      <c r="AS34" s="413">
        <v>11.652410766999999</v>
      </c>
      <c r="AT34" s="413">
        <v>11.009985915</v>
      </c>
      <c r="AU34" s="413">
        <v>9.0781422630000002</v>
      </c>
      <c r="AV34" s="413">
        <v>8.1325530629999996</v>
      </c>
      <c r="AW34" s="413">
        <v>8.2291975859999997</v>
      </c>
      <c r="AX34" s="413">
        <v>9.0540633479999997</v>
      </c>
      <c r="AY34" s="836">
        <v>9.4390862109999993</v>
      </c>
      <c r="AZ34" s="836">
        <v>7.6978035360000003</v>
      </c>
      <c r="BA34" s="836">
        <v>6.3513666469999999</v>
      </c>
      <c r="BB34" s="836">
        <v>5.4278841690000004</v>
      </c>
      <c r="BC34" s="836">
        <v>4.8414931890000004</v>
      </c>
      <c r="BD34" s="836">
        <v>7.0021850790000002</v>
      </c>
      <c r="BE34" s="401">
        <v>10.00794</v>
      </c>
      <c r="BF34" s="401">
        <v>10.71665</v>
      </c>
      <c r="BG34" s="401">
        <v>8.8490249999999993</v>
      </c>
      <c r="BH34" s="401">
        <v>7.5879120000000002</v>
      </c>
      <c r="BI34" s="401">
        <v>7.6685470000000002</v>
      </c>
      <c r="BJ34" s="401">
        <v>9.2482760000000006</v>
      </c>
      <c r="BK34" s="401">
        <v>9.6515810000000002</v>
      </c>
      <c r="BL34" s="401">
        <v>7.008883</v>
      </c>
      <c r="BM34" s="401">
        <v>6.2449979999999998</v>
      </c>
      <c r="BN34" s="401">
        <v>5.7352800000000004</v>
      </c>
      <c r="BO34" s="401">
        <v>3.8035070000000002</v>
      </c>
      <c r="BP34" s="401">
        <v>5.631691</v>
      </c>
      <c r="BQ34" s="401">
        <v>10.51483</v>
      </c>
      <c r="BR34" s="401">
        <v>11.52224</v>
      </c>
      <c r="BS34" s="401">
        <v>9.2291290000000004</v>
      </c>
      <c r="BT34" s="401">
        <v>7.7778499999999999</v>
      </c>
      <c r="BU34" s="401">
        <v>7.9923339999999996</v>
      </c>
      <c r="BV34" s="401">
        <v>8.9956929999999993</v>
      </c>
    </row>
    <row r="35" spans="1:74" ht="11.05" customHeight="1" x14ac:dyDescent="0.2">
      <c r="A35" s="176" t="s">
        <v>1169</v>
      </c>
      <c r="B35" s="423" t="s">
        <v>85</v>
      </c>
      <c r="C35" s="413">
        <v>8.4581686840000003</v>
      </c>
      <c r="D35" s="413">
        <v>7.9209780009999999</v>
      </c>
      <c r="E35" s="413">
        <v>8.2333877429999998</v>
      </c>
      <c r="F35" s="413">
        <v>6.0019434250000003</v>
      </c>
      <c r="G35" s="413">
        <v>6.2179489439999998</v>
      </c>
      <c r="H35" s="413">
        <v>8.1834331200000001</v>
      </c>
      <c r="I35" s="413">
        <v>10.214676687000001</v>
      </c>
      <c r="J35" s="413">
        <v>9.6586520539999992</v>
      </c>
      <c r="K35" s="413">
        <v>9.2188936750000003</v>
      </c>
      <c r="L35" s="413">
        <v>8.4718863669999998</v>
      </c>
      <c r="M35" s="413">
        <v>7.6659358710000003</v>
      </c>
      <c r="N35" s="413">
        <v>7.9884739619999996</v>
      </c>
      <c r="O35" s="413">
        <v>8.7431164950000007</v>
      </c>
      <c r="P35" s="413">
        <v>7.5986228320000002</v>
      </c>
      <c r="Q35" s="413">
        <v>7.7727127539999996</v>
      </c>
      <c r="R35" s="413">
        <v>6.390132983</v>
      </c>
      <c r="S35" s="413">
        <v>6.7555069249999997</v>
      </c>
      <c r="T35" s="413">
        <v>7.3375753450000003</v>
      </c>
      <c r="U35" s="413">
        <v>9.9951739340000003</v>
      </c>
      <c r="V35" s="413">
        <v>10.615330370000001</v>
      </c>
      <c r="W35" s="413">
        <v>9.1324222380000002</v>
      </c>
      <c r="X35" s="413">
        <v>8.385279251</v>
      </c>
      <c r="Y35" s="413">
        <v>7.8326144319999997</v>
      </c>
      <c r="Z35" s="413">
        <v>8.4508815269999999</v>
      </c>
      <c r="AA35" s="413">
        <v>8.6759351759999994</v>
      </c>
      <c r="AB35" s="413">
        <v>6.6597801490000004</v>
      </c>
      <c r="AC35" s="413">
        <v>6.8842867180000002</v>
      </c>
      <c r="AD35" s="413">
        <v>5.4293321050000003</v>
      </c>
      <c r="AE35" s="413">
        <v>4.3934957529999998</v>
      </c>
      <c r="AF35" s="413">
        <v>5.9778961580000001</v>
      </c>
      <c r="AG35" s="413">
        <v>9.1332900890000008</v>
      </c>
      <c r="AH35" s="413">
        <v>9.0872809770000007</v>
      </c>
      <c r="AI35" s="413">
        <v>7.4334908259999999</v>
      </c>
      <c r="AJ35" s="413">
        <v>7.635243548</v>
      </c>
      <c r="AK35" s="413">
        <v>7.1257202729999998</v>
      </c>
      <c r="AL35" s="413">
        <v>7.5749830950000003</v>
      </c>
      <c r="AM35" s="413">
        <v>6.9143479340000003</v>
      </c>
      <c r="AN35" s="413">
        <v>5.8747642859999996</v>
      </c>
      <c r="AO35" s="413">
        <v>4.6473529789999999</v>
      </c>
      <c r="AP35" s="413">
        <v>3.5153625750000002</v>
      </c>
      <c r="AQ35" s="413">
        <v>3.1590735599999999</v>
      </c>
      <c r="AR35" s="413">
        <v>4.4369484549999996</v>
      </c>
      <c r="AS35" s="413">
        <v>6.5272583749999997</v>
      </c>
      <c r="AT35" s="413">
        <v>6.5774731519999996</v>
      </c>
      <c r="AU35" s="413">
        <v>6.0316558960000002</v>
      </c>
      <c r="AV35" s="413">
        <v>5.9317219229999996</v>
      </c>
      <c r="AW35" s="413">
        <v>5.7365995740000004</v>
      </c>
      <c r="AX35" s="413">
        <v>6.5105171799999999</v>
      </c>
      <c r="AY35" s="836">
        <v>7.2605950689999998</v>
      </c>
      <c r="AZ35" s="836">
        <v>6.5184974670000004</v>
      </c>
      <c r="BA35" s="836">
        <v>5.7465196409999999</v>
      </c>
      <c r="BB35" s="836">
        <v>4.2965097920000002</v>
      </c>
      <c r="BC35" s="836">
        <v>3.4263150000000002</v>
      </c>
      <c r="BD35" s="836">
        <v>4.8230409999999999</v>
      </c>
      <c r="BE35" s="401">
        <v>6.2148529999999997</v>
      </c>
      <c r="BF35" s="401">
        <v>6.8863440000000002</v>
      </c>
      <c r="BG35" s="401">
        <v>6.3338429999999999</v>
      </c>
      <c r="BH35" s="401">
        <v>5.9644279999999998</v>
      </c>
      <c r="BI35" s="401">
        <v>5.7888409999999997</v>
      </c>
      <c r="BJ35" s="401">
        <v>6.3012050000000004</v>
      </c>
      <c r="BK35" s="401">
        <v>6.8450540000000002</v>
      </c>
      <c r="BL35" s="401">
        <v>5.7985329999999999</v>
      </c>
      <c r="BM35" s="401">
        <v>5.1075999999999997</v>
      </c>
      <c r="BN35" s="401">
        <v>3.9868079999999999</v>
      </c>
      <c r="BO35" s="401">
        <v>2.7016279999999999</v>
      </c>
      <c r="BP35" s="401">
        <v>3.3777029999999999</v>
      </c>
      <c r="BQ35" s="401">
        <v>5.7765069999999996</v>
      </c>
      <c r="BR35" s="401">
        <v>6.3973409999999999</v>
      </c>
      <c r="BS35" s="401">
        <v>5.7732780000000004</v>
      </c>
      <c r="BT35" s="401">
        <v>5.3032050000000002</v>
      </c>
      <c r="BU35" s="401">
        <v>5.2175830000000003</v>
      </c>
      <c r="BV35" s="401">
        <v>5.9096929999999999</v>
      </c>
    </row>
    <row r="36" spans="1:74" ht="11.05" customHeight="1" x14ac:dyDescent="0.2">
      <c r="A36" s="176" t="s">
        <v>1170</v>
      </c>
      <c r="B36" s="391" t="s">
        <v>1060</v>
      </c>
      <c r="C36" s="413">
        <v>0.86509400000000003</v>
      </c>
      <c r="D36" s="413">
        <v>0.76846099999999995</v>
      </c>
      <c r="E36" s="413">
        <v>0.84978100000000001</v>
      </c>
      <c r="F36" s="413">
        <v>0.74666699999999997</v>
      </c>
      <c r="G36" s="413">
        <v>0.150615</v>
      </c>
      <c r="H36" s="413">
        <v>0.30405700000000002</v>
      </c>
      <c r="I36" s="413">
        <v>0.84557899999999997</v>
      </c>
      <c r="J36" s="413">
        <v>0.84937600000000002</v>
      </c>
      <c r="K36" s="413">
        <v>0.81538299999999997</v>
      </c>
      <c r="L36" s="413">
        <v>0.84853599999999996</v>
      </c>
      <c r="M36" s="413">
        <v>0.836592</v>
      </c>
      <c r="N36" s="413">
        <v>0.63114700000000001</v>
      </c>
      <c r="O36" s="413">
        <v>0.86758400000000002</v>
      </c>
      <c r="P36" s="413">
        <v>0.75590000000000002</v>
      </c>
      <c r="Q36" s="413">
        <v>0.85374899999999998</v>
      </c>
      <c r="R36" s="413">
        <v>0.82738299999999998</v>
      </c>
      <c r="S36" s="413">
        <v>0.84770000000000001</v>
      </c>
      <c r="T36" s="413">
        <v>0.65011600000000003</v>
      </c>
      <c r="U36" s="413">
        <v>0.84089499999999995</v>
      </c>
      <c r="V36" s="413">
        <v>0.83744300000000005</v>
      </c>
      <c r="W36" s="413">
        <v>0.82007600000000003</v>
      </c>
      <c r="X36" s="413">
        <v>0.85456600000000005</v>
      </c>
      <c r="Y36" s="413">
        <v>0.836503</v>
      </c>
      <c r="Z36" s="413">
        <v>0.85962000000000005</v>
      </c>
      <c r="AA36" s="413">
        <v>0.83122499999999999</v>
      </c>
      <c r="AB36" s="413">
        <v>0.77454000000000001</v>
      </c>
      <c r="AC36" s="413">
        <v>0.83724699999999996</v>
      </c>
      <c r="AD36" s="413">
        <v>0.68923800000000002</v>
      </c>
      <c r="AE36" s="413">
        <v>9.3605999999999995E-2</v>
      </c>
      <c r="AF36" s="413">
        <v>0.26156499999999999</v>
      </c>
      <c r="AG36" s="413">
        <v>0.83072100000000004</v>
      </c>
      <c r="AH36" s="413">
        <v>0.83983600000000003</v>
      </c>
      <c r="AI36" s="413">
        <v>0.82006299999999999</v>
      </c>
      <c r="AJ36" s="413">
        <v>0.82575900000000002</v>
      </c>
      <c r="AK36" s="413">
        <v>0.81478600000000001</v>
      </c>
      <c r="AL36" s="413">
        <v>0.81643200000000005</v>
      </c>
      <c r="AM36" s="413">
        <v>0.85842499999999999</v>
      </c>
      <c r="AN36" s="413">
        <v>0.80249899999999996</v>
      </c>
      <c r="AO36" s="413">
        <v>0.84143400000000002</v>
      </c>
      <c r="AP36" s="413">
        <v>0.82582299999999997</v>
      </c>
      <c r="AQ36" s="413">
        <v>0.84636800000000001</v>
      </c>
      <c r="AR36" s="413">
        <v>0.80575600000000003</v>
      </c>
      <c r="AS36" s="413">
        <v>0.83313499999999996</v>
      </c>
      <c r="AT36" s="413">
        <v>0.84156799999999998</v>
      </c>
      <c r="AU36" s="413">
        <v>0.79703599999999997</v>
      </c>
      <c r="AV36" s="413">
        <v>0.85308799999999996</v>
      </c>
      <c r="AW36" s="413">
        <v>0.82161600000000001</v>
      </c>
      <c r="AX36" s="413">
        <v>0.840391</v>
      </c>
      <c r="AY36" s="836">
        <v>0.851742</v>
      </c>
      <c r="AZ36" s="836">
        <v>0.76475499999999996</v>
      </c>
      <c r="BA36" s="836">
        <v>0.76521499999999998</v>
      </c>
      <c r="BB36" s="836">
        <v>0.23291899999999999</v>
      </c>
      <c r="BC36" s="836">
        <v>0</v>
      </c>
      <c r="BD36" s="836">
        <v>0.11665</v>
      </c>
      <c r="BE36" s="401">
        <v>0.82525999999999999</v>
      </c>
      <c r="BF36" s="401">
        <v>0.82525999999999999</v>
      </c>
      <c r="BG36" s="401">
        <v>0.79864000000000002</v>
      </c>
      <c r="BH36" s="401">
        <v>0.82525999999999999</v>
      </c>
      <c r="BI36" s="401">
        <v>0.79864000000000002</v>
      </c>
      <c r="BJ36" s="401">
        <v>0.82525999999999999</v>
      </c>
      <c r="BK36" s="401">
        <v>0.82525999999999999</v>
      </c>
      <c r="BL36" s="401">
        <v>0.74539999999999995</v>
      </c>
      <c r="BM36" s="401">
        <v>0.82525999999999999</v>
      </c>
      <c r="BN36" s="401">
        <v>0.79864000000000002</v>
      </c>
      <c r="BO36" s="401">
        <v>0.82525999999999999</v>
      </c>
      <c r="BP36" s="401">
        <v>0.79864000000000002</v>
      </c>
      <c r="BQ36" s="401">
        <v>0.82525999999999999</v>
      </c>
      <c r="BR36" s="401">
        <v>0.82525999999999999</v>
      </c>
      <c r="BS36" s="401">
        <v>0.79864000000000002</v>
      </c>
      <c r="BT36" s="401">
        <v>0.82525999999999999</v>
      </c>
      <c r="BU36" s="401">
        <v>0.79864000000000002</v>
      </c>
      <c r="BV36" s="401">
        <v>0.82525999999999999</v>
      </c>
    </row>
    <row r="37" spans="1:74" ht="11.05" customHeight="1" x14ac:dyDescent="0.2">
      <c r="A37" s="176" t="s">
        <v>1171</v>
      </c>
      <c r="B37" s="391" t="s">
        <v>1064</v>
      </c>
      <c r="C37" s="413">
        <v>12.764187933000001</v>
      </c>
      <c r="D37" s="413">
        <v>10.594593892000001</v>
      </c>
      <c r="E37" s="413">
        <v>9.5102256329999992</v>
      </c>
      <c r="F37" s="413">
        <v>8.3805521570000003</v>
      </c>
      <c r="G37" s="413">
        <v>11.065926380000001</v>
      </c>
      <c r="H37" s="413">
        <v>12.044163577000001</v>
      </c>
      <c r="I37" s="413">
        <v>10.060255081999999</v>
      </c>
      <c r="J37" s="413">
        <v>9.2869233510000004</v>
      </c>
      <c r="K37" s="413">
        <v>6.9726328369999999</v>
      </c>
      <c r="L37" s="413">
        <v>7.0887115490000001</v>
      </c>
      <c r="M37" s="413">
        <v>9.1543874869999993</v>
      </c>
      <c r="N37" s="413">
        <v>12.582186512</v>
      </c>
      <c r="O37" s="413">
        <v>13.598125175</v>
      </c>
      <c r="P37" s="413">
        <v>11.3260217</v>
      </c>
      <c r="Q37" s="413">
        <v>12.188713533</v>
      </c>
      <c r="R37" s="413">
        <v>8.787450904</v>
      </c>
      <c r="S37" s="413">
        <v>11.970655131999999</v>
      </c>
      <c r="T37" s="413">
        <v>14.719814896000001</v>
      </c>
      <c r="U37" s="413">
        <v>13.993031886000001</v>
      </c>
      <c r="V37" s="413">
        <v>11.182899983</v>
      </c>
      <c r="W37" s="413">
        <v>7.8584555270000003</v>
      </c>
      <c r="X37" s="413">
        <v>6.8197950699999996</v>
      </c>
      <c r="Y37" s="413">
        <v>9.4030789759999998</v>
      </c>
      <c r="Z37" s="413">
        <v>9.6318691320000003</v>
      </c>
      <c r="AA37" s="413">
        <v>9.7925876029999994</v>
      </c>
      <c r="AB37" s="413">
        <v>8.3793018830000001</v>
      </c>
      <c r="AC37" s="413">
        <v>7.887113652</v>
      </c>
      <c r="AD37" s="413">
        <v>7.3952429940000002</v>
      </c>
      <c r="AE37" s="413">
        <v>14.960927971</v>
      </c>
      <c r="AF37" s="413">
        <v>10.312402050999999</v>
      </c>
      <c r="AG37" s="413">
        <v>9.557622233</v>
      </c>
      <c r="AH37" s="413">
        <v>9.2098063440000004</v>
      </c>
      <c r="AI37" s="413">
        <v>6.7662964600000004</v>
      </c>
      <c r="AJ37" s="413">
        <v>6.7722454599999997</v>
      </c>
      <c r="AK37" s="413">
        <v>8.4202624539999995</v>
      </c>
      <c r="AL37" s="413">
        <v>9.1007076579999993</v>
      </c>
      <c r="AM37" s="413">
        <v>9.2733240880000007</v>
      </c>
      <c r="AN37" s="413">
        <v>8.0056335159999996</v>
      </c>
      <c r="AO37" s="413">
        <v>9.5524513790000007</v>
      </c>
      <c r="AP37" s="413">
        <v>7.8403431909999997</v>
      </c>
      <c r="AQ37" s="413">
        <v>9.3668326309999994</v>
      </c>
      <c r="AR37" s="413">
        <v>10.557574244</v>
      </c>
      <c r="AS37" s="413">
        <v>10.303617688999999</v>
      </c>
      <c r="AT37" s="413">
        <v>9.1184654369999993</v>
      </c>
      <c r="AU37" s="413">
        <v>6.435716556</v>
      </c>
      <c r="AV37" s="413">
        <v>6.6565636489999997</v>
      </c>
      <c r="AW37" s="413">
        <v>9.3402891659999998</v>
      </c>
      <c r="AX37" s="413">
        <v>10.543041721</v>
      </c>
      <c r="AY37" s="836">
        <v>10.902964786</v>
      </c>
      <c r="AZ37" s="836">
        <v>8.3640643580000003</v>
      </c>
      <c r="BA37" s="836">
        <v>9.8814446749999991</v>
      </c>
      <c r="BB37" s="836">
        <v>10.696252443000001</v>
      </c>
      <c r="BC37" s="836">
        <v>10.77</v>
      </c>
      <c r="BD37" s="836">
        <v>10.45</v>
      </c>
      <c r="BE37" s="401">
        <v>10.26023</v>
      </c>
      <c r="BF37" s="401">
        <v>9.255903</v>
      </c>
      <c r="BG37" s="401">
        <v>7.4663570000000004</v>
      </c>
      <c r="BH37" s="401">
        <v>7.5481509999999998</v>
      </c>
      <c r="BI37" s="401">
        <v>9.3631580000000003</v>
      </c>
      <c r="BJ37" s="401">
        <v>10.19666</v>
      </c>
      <c r="BK37" s="401">
        <v>11.21</v>
      </c>
      <c r="BL37" s="401">
        <v>10.130000000000001</v>
      </c>
      <c r="BM37" s="401">
        <v>10.79</v>
      </c>
      <c r="BN37" s="401">
        <v>10.53</v>
      </c>
      <c r="BO37" s="401">
        <v>13.76</v>
      </c>
      <c r="BP37" s="401">
        <v>14.13</v>
      </c>
      <c r="BQ37" s="401">
        <v>12.31</v>
      </c>
      <c r="BR37" s="401">
        <v>9.7799999999999994</v>
      </c>
      <c r="BS37" s="401">
        <v>7.68</v>
      </c>
      <c r="BT37" s="401">
        <v>7.67</v>
      </c>
      <c r="BU37" s="401">
        <v>9.33</v>
      </c>
      <c r="BV37" s="401">
        <v>10.26</v>
      </c>
    </row>
    <row r="38" spans="1:74" ht="11.05" customHeight="1" x14ac:dyDescent="0.2">
      <c r="A38" s="176" t="s">
        <v>1172</v>
      </c>
      <c r="B38" s="391" t="s">
        <v>1090</v>
      </c>
      <c r="C38" s="413">
        <v>4.7202637249999997</v>
      </c>
      <c r="D38" s="413">
        <v>5.3965864159999999</v>
      </c>
      <c r="E38" s="413">
        <v>5.5362642620000004</v>
      </c>
      <c r="F38" s="413">
        <v>5.9586020519999998</v>
      </c>
      <c r="G38" s="413">
        <v>5.8366087870000003</v>
      </c>
      <c r="H38" s="413">
        <v>5.3279447680000001</v>
      </c>
      <c r="I38" s="413">
        <v>5.259711577</v>
      </c>
      <c r="J38" s="413">
        <v>5.6118323500000002</v>
      </c>
      <c r="K38" s="413">
        <v>4.8754854109999997</v>
      </c>
      <c r="L38" s="413">
        <v>5.3970731450000002</v>
      </c>
      <c r="M38" s="413">
        <v>5.6913525619999996</v>
      </c>
      <c r="N38" s="413">
        <v>6.2279209929999997</v>
      </c>
      <c r="O38" s="413">
        <v>5.5280717670000001</v>
      </c>
      <c r="P38" s="413">
        <v>6.0060474340000001</v>
      </c>
      <c r="Q38" s="413">
        <v>6.3901474900000004</v>
      </c>
      <c r="R38" s="413">
        <v>7.1264898060000004</v>
      </c>
      <c r="S38" s="413">
        <v>6.9565779289999998</v>
      </c>
      <c r="T38" s="413">
        <v>5.8889729749999997</v>
      </c>
      <c r="U38" s="413">
        <v>5.4624741339999998</v>
      </c>
      <c r="V38" s="413">
        <v>5.3345678870000004</v>
      </c>
      <c r="W38" s="413">
        <v>5.1959646849999999</v>
      </c>
      <c r="X38" s="413">
        <v>5.0349651980000001</v>
      </c>
      <c r="Y38" s="413">
        <v>5.7326867760000004</v>
      </c>
      <c r="Z38" s="413">
        <v>5.8083010530000001</v>
      </c>
      <c r="AA38" s="413">
        <v>5.3651613899999999</v>
      </c>
      <c r="AB38" s="413">
        <v>6.5915035839999998</v>
      </c>
      <c r="AC38" s="413">
        <v>6.4600835830000003</v>
      </c>
      <c r="AD38" s="413">
        <v>6.8060042750000003</v>
      </c>
      <c r="AE38" s="413">
        <v>6.1770961780000002</v>
      </c>
      <c r="AF38" s="413">
        <v>6.1437544329999998</v>
      </c>
      <c r="AG38" s="413">
        <v>6.4201353839999999</v>
      </c>
      <c r="AH38" s="413">
        <v>6.2159324189999996</v>
      </c>
      <c r="AI38" s="413">
        <v>5.7607092660000001</v>
      </c>
      <c r="AJ38" s="413">
        <v>5.2557629989999999</v>
      </c>
      <c r="AK38" s="413">
        <v>5.5789515180000002</v>
      </c>
      <c r="AL38" s="413">
        <v>5.7155071849999999</v>
      </c>
      <c r="AM38" s="413">
        <v>5.6434404990000004</v>
      </c>
      <c r="AN38" s="413">
        <v>6.2660897950000001</v>
      </c>
      <c r="AO38" s="413">
        <v>7.1259595840000003</v>
      </c>
      <c r="AP38" s="413">
        <v>8.1404797999999996</v>
      </c>
      <c r="AQ38" s="413">
        <v>8.3961487120000005</v>
      </c>
      <c r="AR38" s="413">
        <v>8.0709576980000008</v>
      </c>
      <c r="AS38" s="413">
        <v>6.8348442279999997</v>
      </c>
      <c r="AT38" s="413">
        <v>6.8313461179999999</v>
      </c>
      <c r="AU38" s="413">
        <v>6.8342047729999997</v>
      </c>
      <c r="AV38" s="413">
        <v>6.8645452799999997</v>
      </c>
      <c r="AW38" s="413">
        <v>6.6589236530000004</v>
      </c>
      <c r="AX38" s="413">
        <v>6.7795003219999996</v>
      </c>
      <c r="AY38" s="836">
        <v>7.0775628179999996</v>
      </c>
      <c r="AZ38" s="836">
        <v>6.6692098739999999</v>
      </c>
      <c r="BA38" s="836">
        <v>8.4345114680000002</v>
      </c>
      <c r="BB38" s="836">
        <v>8.1927537039999994</v>
      </c>
      <c r="BC38" s="836">
        <v>8.4564950000000003</v>
      </c>
      <c r="BD38" s="836">
        <v>8.181381</v>
      </c>
      <c r="BE38" s="401">
        <v>7.281873</v>
      </c>
      <c r="BF38" s="401">
        <v>7.2921829999999996</v>
      </c>
      <c r="BG38" s="401">
        <v>7.4359770000000003</v>
      </c>
      <c r="BH38" s="401">
        <v>7.553884</v>
      </c>
      <c r="BI38" s="401">
        <v>6.8448140000000004</v>
      </c>
      <c r="BJ38" s="401">
        <v>7.2010310000000004</v>
      </c>
      <c r="BK38" s="401">
        <v>7.4383549999999996</v>
      </c>
      <c r="BL38" s="401">
        <v>7.4247189999999996</v>
      </c>
      <c r="BM38" s="401">
        <v>8.9705119999999994</v>
      </c>
      <c r="BN38" s="401">
        <v>8.8815360000000005</v>
      </c>
      <c r="BO38" s="401">
        <v>9.4431849999999997</v>
      </c>
      <c r="BP38" s="401">
        <v>9.6577289999999998</v>
      </c>
      <c r="BQ38" s="401">
        <v>8.3104840000000006</v>
      </c>
      <c r="BR38" s="401">
        <v>8.0917100000000008</v>
      </c>
      <c r="BS38" s="401">
        <v>8.0615020000000008</v>
      </c>
      <c r="BT38" s="401">
        <v>8.3412939999999995</v>
      </c>
      <c r="BU38" s="401">
        <v>7.4340349999999997</v>
      </c>
      <c r="BV38" s="401">
        <v>8.2716949999999994</v>
      </c>
    </row>
    <row r="39" spans="1:74" ht="11.05" customHeight="1" x14ac:dyDescent="0.2">
      <c r="A39" s="176" t="s">
        <v>1173</v>
      </c>
      <c r="B39" s="423" t="s">
        <v>1092</v>
      </c>
      <c r="C39" s="413">
        <v>4.3930764999999997E-2</v>
      </c>
      <c r="D39" s="413">
        <v>6.4490670999999999E-2</v>
      </c>
      <c r="E39" s="413">
        <v>6.5990888999999997E-2</v>
      </c>
      <c r="F39" s="413">
        <v>6.8176274999999995E-2</v>
      </c>
      <c r="G39" s="413">
        <v>6.3171527000000005E-2</v>
      </c>
      <c r="H39" s="413">
        <v>5.7784980999999999E-2</v>
      </c>
      <c r="I39" s="413">
        <v>6.3338564E-2</v>
      </c>
      <c r="J39" s="413">
        <v>7.7716741000000006E-2</v>
      </c>
      <c r="K39" s="413">
        <v>6.6650721999999996E-2</v>
      </c>
      <c r="L39" s="413">
        <v>3.3945445999999997E-2</v>
      </c>
      <c r="M39" s="413">
        <v>6.4671047999999995E-2</v>
      </c>
      <c r="N39" s="413">
        <v>5.8190928000000003E-2</v>
      </c>
      <c r="O39" s="413">
        <v>6.2016283999999998E-2</v>
      </c>
      <c r="P39" s="413">
        <v>6.3866561000000002E-2</v>
      </c>
      <c r="Q39" s="413">
        <v>7.9394007000000003E-2</v>
      </c>
      <c r="R39" s="413">
        <v>6.2587268000000001E-2</v>
      </c>
      <c r="S39" s="413">
        <v>5.1105871999999997E-2</v>
      </c>
      <c r="T39" s="413">
        <v>7.2760401000000002E-2</v>
      </c>
      <c r="U39" s="413">
        <v>4.1873239999999999E-2</v>
      </c>
      <c r="V39" s="413">
        <v>7.3488764999999998E-2</v>
      </c>
      <c r="W39" s="413">
        <v>6.1112275000000001E-2</v>
      </c>
      <c r="X39" s="413">
        <v>5.7083984999999997E-2</v>
      </c>
      <c r="Y39" s="413">
        <v>4.9368840999999997E-2</v>
      </c>
      <c r="Z39" s="413">
        <v>9.1445651000000003E-2</v>
      </c>
      <c r="AA39" s="413">
        <v>6.2160088000000002E-2</v>
      </c>
      <c r="AB39" s="413">
        <v>6.3082460000000007E-2</v>
      </c>
      <c r="AC39" s="413">
        <v>6.8486835999999995E-2</v>
      </c>
      <c r="AD39" s="413">
        <v>6.8380654999999999E-2</v>
      </c>
      <c r="AE39" s="413">
        <v>7.0331545999999995E-2</v>
      </c>
      <c r="AF39" s="413">
        <v>6.2604170000000001E-2</v>
      </c>
      <c r="AG39" s="413">
        <v>5.6269798000000003E-2</v>
      </c>
      <c r="AH39" s="413">
        <v>6.1906581000000002E-2</v>
      </c>
      <c r="AI39" s="413">
        <v>6.3126404999999997E-2</v>
      </c>
      <c r="AJ39" s="413">
        <v>6.6492315999999996E-2</v>
      </c>
      <c r="AK39" s="413">
        <v>7.1281784000000001E-2</v>
      </c>
      <c r="AL39" s="413">
        <v>7.5338462999999994E-2</v>
      </c>
      <c r="AM39" s="413">
        <v>0.105803067</v>
      </c>
      <c r="AN39" s="413">
        <v>7.0488542000000001E-2</v>
      </c>
      <c r="AO39" s="413">
        <v>7.5608228E-2</v>
      </c>
      <c r="AP39" s="413">
        <v>2.6288849999999999E-2</v>
      </c>
      <c r="AQ39" s="413">
        <v>5.0840694999999998E-2</v>
      </c>
      <c r="AR39" s="413">
        <v>6.2263094999999997E-2</v>
      </c>
      <c r="AS39" s="413">
        <v>5.6154429999999998E-2</v>
      </c>
      <c r="AT39" s="413">
        <v>3.5753595999999999E-2</v>
      </c>
      <c r="AU39" s="413">
        <v>3.7474497000000002E-2</v>
      </c>
      <c r="AV39" s="413">
        <v>1.2048089999999999E-2</v>
      </c>
      <c r="AW39" s="413">
        <v>2.8772260000000001E-2</v>
      </c>
      <c r="AX39" s="413">
        <v>6.1686863000000002E-2</v>
      </c>
      <c r="AY39" s="836">
        <v>5.3702420000000001E-2</v>
      </c>
      <c r="AZ39" s="836">
        <v>4.3411702000000003E-2</v>
      </c>
      <c r="BA39" s="836">
        <v>4.8020654000000003E-2</v>
      </c>
      <c r="BB39" s="836">
        <v>5.5355161E-2</v>
      </c>
      <c r="BC39" s="836">
        <v>5.8266600000000002E-2</v>
      </c>
      <c r="BD39" s="836">
        <v>5.0713399999999999E-2</v>
      </c>
      <c r="BE39" s="401">
        <v>1.4593E-2</v>
      </c>
      <c r="BF39" s="401">
        <v>6.4036899999999994E-2</v>
      </c>
      <c r="BG39" s="401">
        <v>3.6488399999999997E-2</v>
      </c>
      <c r="BH39" s="401">
        <v>2.5914599999999999E-2</v>
      </c>
      <c r="BI39" s="401">
        <v>3.3958099999999998E-2</v>
      </c>
      <c r="BJ39" s="401">
        <v>6.9169300000000003E-2</v>
      </c>
      <c r="BK39" s="401">
        <v>0.10055939999999999</v>
      </c>
      <c r="BL39" s="401">
        <v>7.0837999999999998E-2</v>
      </c>
      <c r="BM39" s="401">
        <v>4.1545699999999998E-2</v>
      </c>
      <c r="BN39" s="401">
        <v>2.2219099999999999E-2</v>
      </c>
      <c r="BO39" s="401">
        <v>7.4365500000000001E-2</v>
      </c>
      <c r="BP39" s="401">
        <v>3.6894700000000002E-2</v>
      </c>
      <c r="BQ39" s="401">
        <v>3.4782199999999999E-2</v>
      </c>
      <c r="BR39" s="401">
        <v>8.0156099999999994E-2</v>
      </c>
      <c r="BS39" s="401">
        <v>5.5301599999999999E-2</v>
      </c>
      <c r="BT39" s="401">
        <v>3.0738100000000001E-2</v>
      </c>
      <c r="BU39" s="401">
        <v>4.7936100000000002E-2</v>
      </c>
      <c r="BV39" s="401">
        <v>7.4913599999999997E-2</v>
      </c>
    </row>
    <row r="40" spans="1:74" ht="11.05" customHeight="1" x14ac:dyDescent="0.2">
      <c r="A40" s="176" t="s">
        <v>1174</v>
      </c>
      <c r="B40" s="421" t="s">
        <v>1094</v>
      </c>
      <c r="C40" s="413">
        <v>30.308687240000001</v>
      </c>
      <c r="D40" s="413">
        <v>28.05329411</v>
      </c>
      <c r="E40" s="413">
        <v>28.392678969999999</v>
      </c>
      <c r="F40" s="413">
        <v>25.70673305</v>
      </c>
      <c r="G40" s="413">
        <v>26.771713829999999</v>
      </c>
      <c r="H40" s="413">
        <v>31.007097080000001</v>
      </c>
      <c r="I40" s="413">
        <v>33.903473130000002</v>
      </c>
      <c r="J40" s="413">
        <v>31.77422571</v>
      </c>
      <c r="K40" s="413">
        <v>27.449161180000001</v>
      </c>
      <c r="L40" s="413">
        <v>26.545381320000001</v>
      </c>
      <c r="M40" s="413">
        <v>27.441108310000001</v>
      </c>
      <c r="N40" s="413">
        <v>32.15521562</v>
      </c>
      <c r="O40" s="413">
        <v>32.399546000000001</v>
      </c>
      <c r="P40" s="413">
        <v>28.387915</v>
      </c>
      <c r="Q40" s="413">
        <v>28.746583999999999</v>
      </c>
      <c r="R40" s="413">
        <v>27.002652000000001</v>
      </c>
      <c r="S40" s="413">
        <v>27.434919000000001</v>
      </c>
      <c r="T40" s="413">
        <v>29.100542000000001</v>
      </c>
      <c r="U40" s="413">
        <v>34.241660000000003</v>
      </c>
      <c r="V40" s="413">
        <v>33.535984999999997</v>
      </c>
      <c r="W40" s="413">
        <v>28.235617000000001</v>
      </c>
      <c r="X40" s="413">
        <v>26.714389000000001</v>
      </c>
      <c r="Y40" s="413">
        <v>30.252144000000001</v>
      </c>
      <c r="Z40" s="413">
        <v>33.806263999999999</v>
      </c>
      <c r="AA40" s="413">
        <v>32.373379040000003</v>
      </c>
      <c r="AB40" s="413">
        <v>29.250390790000001</v>
      </c>
      <c r="AC40" s="413">
        <v>30.442627640000001</v>
      </c>
      <c r="AD40" s="413">
        <v>27.003236990000001</v>
      </c>
      <c r="AE40" s="413">
        <v>27.34811809</v>
      </c>
      <c r="AF40" s="413">
        <v>27.723520780000001</v>
      </c>
      <c r="AG40" s="413">
        <v>33.643691189999998</v>
      </c>
      <c r="AH40" s="413">
        <v>32.413022320000003</v>
      </c>
      <c r="AI40" s="413">
        <v>27.21788763</v>
      </c>
      <c r="AJ40" s="413">
        <v>27.407106089999999</v>
      </c>
      <c r="AK40" s="413">
        <v>29.029825079999998</v>
      </c>
      <c r="AL40" s="413">
        <v>31.52996606</v>
      </c>
      <c r="AM40" s="413">
        <v>33.819021180999997</v>
      </c>
      <c r="AN40" s="413">
        <v>29.336267823</v>
      </c>
      <c r="AO40" s="413">
        <v>30.216731102000001</v>
      </c>
      <c r="AP40" s="413">
        <v>27.097581068</v>
      </c>
      <c r="AQ40" s="413">
        <v>28.262744109</v>
      </c>
      <c r="AR40" s="413">
        <v>30.842890109999999</v>
      </c>
      <c r="AS40" s="413">
        <v>35.216715227000002</v>
      </c>
      <c r="AT40" s="413">
        <v>33.154276025999998</v>
      </c>
      <c r="AU40" s="413">
        <v>28.728396574000001</v>
      </c>
      <c r="AV40" s="413">
        <v>28.245928899999999</v>
      </c>
      <c r="AW40" s="413">
        <v>29.593030945999999</v>
      </c>
      <c r="AX40" s="413">
        <v>32.383396365000003</v>
      </c>
      <c r="AY40" s="836">
        <v>34.676278867000001</v>
      </c>
      <c r="AZ40" s="836">
        <v>30.537324244000001</v>
      </c>
      <c r="BA40" s="836">
        <v>30.32800666</v>
      </c>
      <c r="BB40" s="836">
        <v>27.453253595</v>
      </c>
      <c r="BC40" s="836">
        <v>28.699095740000001</v>
      </c>
      <c r="BD40" s="836">
        <v>29.949269999999999</v>
      </c>
      <c r="BE40" s="401">
        <v>33.688830000000003</v>
      </c>
      <c r="BF40" s="401">
        <v>33.092640000000003</v>
      </c>
      <c r="BG40" s="401">
        <v>28.860430000000001</v>
      </c>
      <c r="BH40" s="401">
        <v>28.573699999999999</v>
      </c>
      <c r="BI40" s="401">
        <v>29.36055</v>
      </c>
      <c r="BJ40" s="401">
        <v>33.034329999999997</v>
      </c>
      <c r="BK40" s="401">
        <v>34.012180000000001</v>
      </c>
      <c r="BL40" s="401">
        <v>29.795970000000001</v>
      </c>
      <c r="BM40" s="401">
        <v>30.453410000000002</v>
      </c>
      <c r="BN40" s="401">
        <v>28.503039999999999</v>
      </c>
      <c r="BO40" s="401">
        <v>28.803840000000001</v>
      </c>
      <c r="BP40" s="401">
        <v>31.38137</v>
      </c>
      <c r="BQ40" s="401">
        <v>35.69</v>
      </c>
      <c r="BR40" s="401">
        <v>34.592129999999997</v>
      </c>
      <c r="BS40" s="401">
        <v>29.599460000000001</v>
      </c>
      <c r="BT40" s="401">
        <v>29.24982</v>
      </c>
      <c r="BU40" s="401">
        <v>29.858260000000001</v>
      </c>
      <c r="BV40" s="401">
        <v>33.538499999999999</v>
      </c>
    </row>
    <row r="41" spans="1:74" ht="11.05" customHeight="1" x14ac:dyDescent="0.2">
      <c r="A41" s="171"/>
      <c r="B41" s="47" t="s">
        <v>1175</v>
      </c>
      <c r="C41" s="414"/>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868"/>
      <c r="AZ41" s="868"/>
      <c r="BA41" s="868"/>
      <c r="BB41" s="868"/>
      <c r="BC41" s="868"/>
      <c r="BD41" s="868"/>
      <c r="BE41" s="419"/>
      <c r="BF41" s="419"/>
      <c r="BG41" s="419"/>
      <c r="BH41" s="419"/>
      <c r="BI41" s="419"/>
      <c r="BJ41" s="419"/>
      <c r="BK41" s="419"/>
      <c r="BL41" s="419"/>
      <c r="BM41" s="419"/>
      <c r="BN41" s="419"/>
      <c r="BO41" s="419"/>
      <c r="BP41" s="419"/>
      <c r="BQ41" s="419"/>
      <c r="BR41" s="419"/>
      <c r="BS41" s="419"/>
      <c r="BT41" s="419"/>
      <c r="BU41" s="419"/>
      <c r="BV41" s="419"/>
    </row>
    <row r="42" spans="1:74" s="236" customFormat="1" ht="11.05" customHeight="1" x14ac:dyDescent="0.2">
      <c r="A42" s="420" t="s">
        <v>1176</v>
      </c>
      <c r="B42" s="422" t="s">
        <v>1056</v>
      </c>
      <c r="C42" s="252">
        <v>11.823401164</v>
      </c>
      <c r="D42" s="252">
        <v>9.3480001309999992</v>
      </c>
      <c r="E42" s="252">
        <v>10.498290535000001</v>
      </c>
      <c r="F42" s="252">
        <v>10.520397861999999</v>
      </c>
      <c r="G42" s="252">
        <v>11.777056180000001</v>
      </c>
      <c r="H42" s="252">
        <v>14.263717612000001</v>
      </c>
      <c r="I42" s="252">
        <v>15.161433285999999</v>
      </c>
      <c r="J42" s="252">
        <v>15.264172644</v>
      </c>
      <c r="K42" s="252">
        <v>13.551901466</v>
      </c>
      <c r="L42" s="252">
        <v>11.359625006</v>
      </c>
      <c r="M42" s="252">
        <v>10.357539593</v>
      </c>
      <c r="N42" s="252">
        <v>11.803034047000001</v>
      </c>
      <c r="O42" s="252">
        <v>11.404198940000001</v>
      </c>
      <c r="P42" s="252">
        <v>10.143285562000001</v>
      </c>
      <c r="Q42" s="252">
        <v>10.572162090000001</v>
      </c>
      <c r="R42" s="252">
        <v>10.818175795</v>
      </c>
      <c r="S42" s="252">
        <v>11.987602676</v>
      </c>
      <c r="T42" s="252">
        <v>13.794262742000001</v>
      </c>
      <c r="U42" s="252">
        <v>14.633014744</v>
      </c>
      <c r="V42" s="252">
        <v>14.698317957</v>
      </c>
      <c r="W42" s="252">
        <v>13.967562001999999</v>
      </c>
      <c r="X42" s="252">
        <v>11.796231561000001</v>
      </c>
      <c r="Y42" s="252">
        <v>11.069506042</v>
      </c>
      <c r="Z42" s="252">
        <v>12.518020931000001</v>
      </c>
      <c r="AA42" s="252">
        <v>11.785141353</v>
      </c>
      <c r="AB42" s="252">
        <v>10.922724393999999</v>
      </c>
      <c r="AC42" s="252">
        <v>11.621465860000001</v>
      </c>
      <c r="AD42" s="252">
        <v>10.805441566000001</v>
      </c>
      <c r="AE42" s="252">
        <v>11.786624143999999</v>
      </c>
      <c r="AF42" s="252">
        <v>13.320702239999999</v>
      </c>
      <c r="AG42" s="252">
        <v>16.201811616000001</v>
      </c>
      <c r="AH42" s="252">
        <v>15.753490006</v>
      </c>
      <c r="AI42" s="252">
        <v>13.921400897</v>
      </c>
      <c r="AJ42" s="252">
        <v>12.461088935999999</v>
      </c>
      <c r="AK42" s="252">
        <v>11.205402360000001</v>
      </c>
      <c r="AL42" s="252">
        <v>12.20937369</v>
      </c>
      <c r="AM42" s="252">
        <v>12.423009635</v>
      </c>
      <c r="AN42" s="252">
        <v>11.211227974</v>
      </c>
      <c r="AO42" s="252">
        <v>10.945353933</v>
      </c>
      <c r="AP42" s="252">
        <v>10.656394877</v>
      </c>
      <c r="AQ42" s="252">
        <v>11.908862600000001</v>
      </c>
      <c r="AR42" s="252">
        <v>14.570576006</v>
      </c>
      <c r="AS42" s="252">
        <v>16.323153669</v>
      </c>
      <c r="AT42" s="252">
        <v>15.87734068</v>
      </c>
      <c r="AU42" s="252">
        <v>14.261637595</v>
      </c>
      <c r="AV42" s="252">
        <v>13.160919825000001</v>
      </c>
      <c r="AW42" s="252">
        <v>11.201176102</v>
      </c>
      <c r="AX42" s="252">
        <v>12.486090022000001</v>
      </c>
      <c r="AY42" s="861">
        <v>12.325524229000001</v>
      </c>
      <c r="AZ42" s="861">
        <v>10.559994142000001</v>
      </c>
      <c r="BA42" s="861">
        <v>10.912822601</v>
      </c>
      <c r="BB42" s="861">
        <v>10.602868522</v>
      </c>
      <c r="BC42" s="861">
        <v>11.92689</v>
      </c>
      <c r="BD42" s="861">
        <v>13.98573</v>
      </c>
      <c r="BE42" s="407">
        <v>15.92956</v>
      </c>
      <c r="BF42" s="407">
        <v>16.44275</v>
      </c>
      <c r="BG42" s="407">
        <v>14.95838</v>
      </c>
      <c r="BH42" s="407">
        <v>13.018380000000001</v>
      </c>
      <c r="BI42" s="407">
        <v>11.609669999999999</v>
      </c>
      <c r="BJ42" s="407">
        <v>13.059089999999999</v>
      </c>
      <c r="BK42" s="407">
        <v>12.910769999999999</v>
      </c>
      <c r="BL42" s="407">
        <v>11.2639</v>
      </c>
      <c r="BM42" s="407">
        <v>11.942449999999999</v>
      </c>
      <c r="BN42" s="407">
        <v>11.65554</v>
      </c>
      <c r="BO42" s="407">
        <v>13.320930000000001</v>
      </c>
      <c r="BP42" s="407">
        <v>15.36694</v>
      </c>
      <c r="BQ42" s="407">
        <v>17.345749999999999</v>
      </c>
      <c r="BR42" s="407">
        <v>17.541989999999998</v>
      </c>
      <c r="BS42" s="407">
        <v>15.640549999999999</v>
      </c>
      <c r="BT42" s="407">
        <v>13.61964</v>
      </c>
      <c r="BU42" s="407">
        <v>12.088179999999999</v>
      </c>
      <c r="BV42" s="407">
        <v>13.355840000000001</v>
      </c>
    </row>
    <row r="43" spans="1:74" ht="11.05" customHeight="1" x14ac:dyDescent="0.2">
      <c r="A43" s="176" t="s">
        <v>1177</v>
      </c>
      <c r="B43" s="423" t="s">
        <v>923</v>
      </c>
      <c r="C43" s="413">
        <v>4.4016175110000004</v>
      </c>
      <c r="D43" s="413">
        <v>2.688735431</v>
      </c>
      <c r="E43" s="413">
        <v>3.728900528</v>
      </c>
      <c r="F43" s="413">
        <v>4.3554747530000002</v>
      </c>
      <c r="G43" s="413">
        <v>5.2010975830000001</v>
      </c>
      <c r="H43" s="413">
        <v>6.0245460409999998</v>
      </c>
      <c r="I43" s="413">
        <v>7.3216084239999999</v>
      </c>
      <c r="J43" s="413">
        <v>6.750249063</v>
      </c>
      <c r="K43" s="413">
        <v>5.7198562900000001</v>
      </c>
      <c r="L43" s="413">
        <v>4.3541103430000003</v>
      </c>
      <c r="M43" s="413">
        <v>3.249647666</v>
      </c>
      <c r="N43" s="413">
        <v>3.9109101530000001</v>
      </c>
      <c r="O43" s="413">
        <v>3.2942378990000001</v>
      </c>
      <c r="P43" s="413">
        <v>3.170174539</v>
      </c>
      <c r="Q43" s="413">
        <v>3.2605770239999998</v>
      </c>
      <c r="R43" s="413">
        <v>3.8989014389999999</v>
      </c>
      <c r="S43" s="413">
        <v>4.1716778210000003</v>
      </c>
      <c r="T43" s="413">
        <v>4.9728162989999998</v>
      </c>
      <c r="U43" s="413">
        <v>6.4084500159999997</v>
      </c>
      <c r="V43" s="413">
        <v>6.4097442229999997</v>
      </c>
      <c r="W43" s="413">
        <v>5.9845953429999996</v>
      </c>
      <c r="X43" s="413">
        <v>5.3369016460000003</v>
      </c>
      <c r="Y43" s="413">
        <v>4.0146744869999997</v>
      </c>
      <c r="Z43" s="413">
        <v>4.5973195320000002</v>
      </c>
      <c r="AA43" s="413">
        <v>4.172951522</v>
      </c>
      <c r="AB43" s="413">
        <v>3.7547964569999999</v>
      </c>
      <c r="AC43" s="413">
        <v>3.892634116</v>
      </c>
      <c r="AD43" s="413">
        <v>5.3204685859999996</v>
      </c>
      <c r="AE43" s="413">
        <v>5.1863593860000003</v>
      </c>
      <c r="AF43" s="413">
        <v>5.4864811170000003</v>
      </c>
      <c r="AG43" s="413">
        <v>7.5551194580000001</v>
      </c>
      <c r="AH43" s="413">
        <v>7.7571218169999998</v>
      </c>
      <c r="AI43" s="413">
        <v>6.6738682589999998</v>
      </c>
      <c r="AJ43" s="413">
        <v>6.1002007450000004</v>
      </c>
      <c r="AK43" s="413">
        <v>4.9528960030000002</v>
      </c>
      <c r="AL43" s="413">
        <v>5.1458427469999997</v>
      </c>
      <c r="AM43" s="413">
        <v>4.6309420570000004</v>
      </c>
      <c r="AN43" s="413">
        <v>3.9272638529999999</v>
      </c>
      <c r="AO43" s="413">
        <v>3.8147759379999999</v>
      </c>
      <c r="AP43" s="413">
        <v>4.2411475569999997</v>
      </c>
      <c r="AQ43" s="413">
        <v>4.5808438779999996</v>
      </c>
      <c r="AR43" s="413">
        <v>6.4772823260000001</v>
      </c>
      <c r="AS43" s="413">
        <v>8.0984152399999996</v>
      </c>
      <c r="AT43" s="413">
        <v>8.1071428549999993</v>
      </c>
      <c r="AU43" s="413">
        <v>6.8469638479999997</v>
      </c>
      <c r="AV43" s="413">
        <v>6.7377477069999996</v>
      </c>
      <c r="AW43" s="413">
        <v>4.7087732000000004</v>
      </c>
      <c r="AX43" s="413">
        <v>5.2514114750000003</v>
      </c>
      <c r="AY43" s="836">
        <v>5.0667747570000001</v>
      </c>
      <c r="AZ43" s="836">
        <v>3.4917510300000001</v>
      </c>
      <c r="BA43" s="836">
        <v>2.8610241589999998</v>
      </c>
      <c r="BB43" s="836">
        <v>3.9086358859999999</v>
      </c>
      <c r="BC43" s="836">
        <v>3.830851</v>
      </c>
      <c r="BD43" s="836">
        <v>5.1070419999999999</v>
      </c>
      <c r="BE43" s="401">
        <v>6.9404839999999997</v>
      </c>
      <c r="BF43" s="401">
        <v>7.6473060000000004</v>
      </c>
      <c r="BG43" s="401">
        <v>6.4647829999999997</v>
      </c>
      <c r="BH43" s="401">
        <v>6.0085870000000003</v>
      </c>
      <c r="BI43" s="401">
        <v>4.4491500000000004</v>
      </c>
      <c r="BJ43" s="401">
        <v>5.3498679999999998</v>
      </c>
      <c r="BK43" s="401">
        <v>4.9448400000000001</v>
      </c>
      <c r="BL43" s="401">
        <v>3.526278</v>
      </c>
      <c r="BM43" s="401">
        <v>2.8353079999999999</v>
      </c>
      <c r="BN43" s="401">
        <v>3.7206139999999999</v>
      </c>
      <c r="BO43" s="401">
        <v>3.7273619999999998</v>
      </c>
      <c r="BP43" s="401">
        <v>5.7861479999999998</v>
      </c>
      <c r="BQ43" s="401">
        <v>7.5392469999999996</v>
      </c>
      <c r="BR43" s="401">
        <v>7.9643259999999998</v>
      </c>
      <c r="BS43" s="401">
        <v>6.514424</v>
      </c>
      <c r="BT43" s="401">
        <v>5.9888469999999998</v>
      </c>
      <c r="BU43" s="401">
        <v>4.2343799999999998</v>
      </c>
      <c r="BV43" s="401">
        <v>5.422612</v>
      </c>
    </row>
    <row r="44" spans="1:74" ht="11.05" customHeight="1" x14ac:dyDescent="0.2">
      <c r="A44" s="176" t="s">
        <v>1178</v>
      </c>
      <c r="B44" s="423" t="s">
        <v>85</v>
      </c>
      <c r="C44" s="413">
        <v>2.497704234</v>
      </c>
      <c r="D44" s="413">
        <v>2.140414974</v>
      </c>
      <c r="E44" s="413">
        <v>1.3960728120000001</v>
      </c>
      <c r="F44" s="413">
        <v>1.4746057450000001</v>
      </c>
      <c r="G44" s="413">
        <v>1.8008832770000001</v>
      </c>
      <c r="H44" s="413">
        <v>2.8994085869999999</v>
      </c>
      <c r="I44" s="413">
        <v>2.8442772939999998</v>
      </c>
      <c r="J44" s="413">
        <v>3.2599682959999998</v>
      </c>
      <c r="K44" s="413">
        <v>2.8860318469999999</v>
      </c>
      <c r="L44" s="413">
        <v>2.7658335319999998</v>
      </c>
      <c r="M44" s="413">
        <v>2.5535805730000001</v>
      </c>
      <c r="N44" s="413">
        <v>2.6528996230000002</v>
      </c>
      <c r="O44" s="413">
        <v>2.8944094140000001</v>
      </c>
      <c r="P44" s="413">
        <v>2.1204946680000001</v>
      </c>
      <c r="Q44" s="413">
        <v>1.6109645779999999</v>
      </c>
      <c r="R44" s="413">
        <v>1.593317911</v>
      </c>
      <c r="S44" s="413">
        <v>2.1926497330000001</v>
      </c>
      <c r="T44" s="413">
        <v>3.1011827140000001</v>
      </c>
      <c r="U44" s="413">
        <v>2.7679871330000001</v>
      </c>
      <c r="V44" s="413">
        <v>3.1462146949999998</v>
      </c>
      <c r="W44" s="413">
        <v>2.8670908179999999</v>
      </c>
      <c r="X44" s="413">
        <v>2.162914555</v>
      </c>
      <c r="Y44" s="413">
        <v>2.2051205500000002</v>
      </c>
      <c r="Z44" s="413">
        <v>2.5161485610000001</v>
      </c>
      <c r="AA44" s="413">
        <v>2.1171433290000001</v>
      </c>
      <c r="AB44" s="413">
        <v>2.0992355460000001</v>
      </c>
      <c r="AC44" s="413">
        <v>1.812793004</v>
      </c>
      <c r="AD44" s="413">
        <v>0.44893692499999999</v>
      </c>
      <c r="AE44" s="413">
        <v>1.258611478</v>
      </c>
      <c r="AF44" s="413">
        <v>1.962946241</v>
      </c>
      <c r="AG44" s="413">
        <v>2.7232095489999999</v>
      </c>
      <c r="AH44" s="413">
        <v>2.4571242230000001</v>
      </c>
      <c r="AI44" s="413">
        <v>1.9340046769999999</v>
      </c>
      <c r="AJ44" s="413">
        <v>1.721433985</v>
      </c>
      <c r="AK44" s="413">
        <v>1.4367416340000001</v>
      </c>
      <c r="AL44" s="413">
        <v>1.784214011</v>
      </c>
      <c r="AM44" s="413">
        <v>2.304816245</v>
      </c>
      <c r="AN44" s="413">
        <v>1.7866740210000001</v>
      </c>
      <c r="AO44" s="413">
        <v>0.96345018800000004</v>
      </c>
      <c r="AP44" s="413">
        <v>1.038261603</v>
      </c>
      <c r="AQ44" s="413">
        <v>1.2189206880000001</v>
      </c>
      <c r="AR44" s="413">
        <v>1.706260874</v>
      </c>
      <c r="AS44" s="413">
        <v>2.0509847630000002</v>
      </c>
      <c r="AT44" s="413">
        <v>1.76777183</v>
      </c>
      <c r="AU44" s="413">
        <v>1.7461978060000001</v>
      </c>
      <c r="AV44" s="413">
        <v>1.3697998149999999</v>
      </c>
      <c r="AW44" s="413">
        <v>1.0662766130000001</v>
      </c>
      <c r="AX44" s="413">
        <v>1.227083785</v>
      </c>
      <c r="AY44" s="836">
        <v>1.237222601</v>
      </c>
      <c r="AZ44" s="836">
        <v>1.251932552</v>
      </c>
      <c r="BA44" s="836">
        <v>1.258397473</v>
      </c>
      <c r="BB44" s="836">
        <v>0.933785227</v>
      </c>
      <c r="BC44" s="836">
        <v>1.056765</v>
      </c>
      <c r="BD44" s="836">
        <v>1.5032909999999999</v>
      </c>
      <c r="BE44" s="401">
        <v>1.771998</v>
      </c>
      <c r="BF44" s="401">
        <v>1.855308</v>
      </c>
      <c r="BG44" s="401">
        <v>1.8149169999999999</v>
      </c>
      <c r="BH44" s="401">
        <v>1.2439960000000001</v>
      </c>
      <c r="BI44" s="401">
        <v>1.20886</v>
      </c>
      <c r="BJ44" s="401">
        <v>1.349936</v>
      </c>
      <c r="BK44" s="401">
        <v>1.5750109999999999</v>
      </c>
      <c r="BL44" s="401">
        <v>1.2250220000000001</v>
      </c>
      <c r="BM44" s="401">
        <v>1.2951319999999999</v>
      </c>
      <c r="BN44" s="401">
        <v>1.1139699999999999</v>
      </c>
      <c r="BO44" s="401">
        <v>1.2940689999999999</v>
      </c>
      <c r="BP44" s="401">
        <v>1.6195919999999999</v>
      </c>
      <c r="BQ44" s="401">
        <v>1.961033</v>
      </c>
      <c r="BR44" s="401">
        <v>1.9488049999999999</v>
      </c>
      <c r="BS44" s="401">
        <v>1.825472</v>
      </c>
      <c r="BT44" s="401">
        <v>1.2342569999999999</v>
      </c>
      <c r="BU44" s="401">
        <v>1.2085189999999999</v>
      </c>
      <c r="BV44" s="401">
        <v>1.337102</v>
      </c>
    </row>
    <row r="45" spans="1:74" ht="11.05" customHeight="1" x14ac:dyDescent="0.2">
      <c r="A45" s="176" t="s">
        <v>1179</v>
      </c>
      <c r="B45" s="391" t="s">
        <v>1060</v>
      </c>
      <c r="C45" s="413">
        <v>2.9762080000000002</v>
      </c>
      <c r="D45" s="413">
        <v>2.537131</v>
      </c>
      <c r="E45" s="413">
        <v>2.938412</v>
      </c>
      <c r="F45" s="413">
        <v>2.203284</v>
      </c>
      <c r="G45" s="413">
        <v>2.0864739999999999</v>
      </c>
      <c r="H45" s="413">
        <v>2.8533330000000001</v>
      </c>
      <c r="I45" s="413">
        <v>2.7993480000000002</v>
      </c>
      <c r="J45" s="413">
        <v>2.9325009999999998</v>
      </c>
      <c r="K45" s="413">
        <v>2.8187669999999998</v>
      </c>
      <c r="L45" s="413">
        <v>2.1867749999999999</v>
      </c>
      <c r="M45" s="413">
        <v>2.4741390000000001</v>
      </c>
      <c r="N45" s="413">
        <v>2.8234900000000001</v>
      </c>
      <c r="O45" s="413">
        <v>2.7389350000000001</v>
      </c>
      <c r="P45" s="413">
        <v>2.4594149999999999</v>
      </c>
      <c r="Q45" s="413">
        <v>2.9726669999999999</v>
      </c>
      <c r="R45" s="413">
        <v>2.145546</v>
      </c>
      <c r="S45" s="413">
        <v>2.4725130000000002</v>
      </c>
      <c r="T45" s="413">
        <v>2.8569779999999998</v>
      </c>
      <c r="U45" s="413">
        <v>2.9331990000000001</v>
      </c>
      <c r="V45" s="413">
        <v>2.9300359999999999</v>
      </c>
      <c r="W45" s="413">
        <v>2.8413569999999999</v>
      </c>
      <c r="X45" s="413">
        <v>2.1852830000000001</v>
      </c>
      <c r="Y45" s="413">
        <v>2.419165</v>
      </c>
      <c r="Z45" s="413">
        <v>2.9876990000000001</v>
      </c>
      <c r="AA45" s="413">
        <v>2.9859010000000001</v>
      </c>
      <c r="AB45" s="413">
        <v>2.683497</v>
      </c>
      <c r="AC45" s="413">
        <v>2.9160119999999998</v>
      </c>
      <c r="AD45" s="413">
        <v>1.8350759999999999</v>
      </c>
      <c r="AE45" s="413">
        <v>2.2013470000000002</v>
      </c>
      <c r="AF45" s="413">
        <v>2.7358889999999998</v>
      </c>
      <c r="AG45" s="413">
        <v>2.8756400000000002</v>
      </c>
      <c r="AH45" s="413">
        <v>2.8572009999999999</v>
      </c>
      <c r="AI45" s="413">
        <v>2.8479830000000002</v>
      </c>
      <c r="AJ45" s="413">
        <v>2.1500490000000001</v>
      </c>
      <c r="AK45" s="413">
        <v>2.4478300000000002</v>
      </c>
      <c r="AL45" s="413">
        <v>2.9861650000000002</v>
      </c>
      <c r="AM45" s="413">
        <v>2.9877720000000001</v>
      </c>
      <c r="AN45" s="413">
        <v>2.7356379999999998</v>
      </c>
      <c r="AO45" s="413">
        <v>2.972156</v>
      </c>
      <c r="AP45" s="413">
        <v>2.0568770000000001</v>
      </c>
      <c r="AQ45" s="413">
        <v>2.5410979999999999</v>
      </c>
      <c r="AR45" s="413">
        <v>2.8504839999999998</v>
      </c>
      <c r="AS45" s="413">
        <v>2.9229189999999998</v>
      </c>
      <c r="AT45" s="413">
        <v>2.929713</v>
      </c>
      <c r="AU45" s="413">
        <v>2.855785</v>
      </c>
      <c r="AV45" s="413">
        <v>2.0923980000000002</v>
      </c>
      <c r="AW45" s="413">
        <v>2.4611800000000001</v>
      </c>
      <c r="AX45" s="413">
        <v>2.9820980000000001</v>
      </c>
      <c r="AY45" s="836">
        <v>2.9845190000000001</v>
      </c>
      <c r="AZ45" s="836">
        <v>2.6895180000000001</v>
      </c>
      <c r="BA45" s="836">
        <v>2.8748330000000002</v>
      </c>
      <c r="BB45" s="836">
        <v>1.8490839999999999</v>
      </c>
      <c r="BC45" s="836">
        <v>2.5838800000000002</v>
      </c>
      <c r="BD45" s="836">
        <v>2.8296000000000001</v>
      </c>
      <c r="BE45" s="401">
        <v>2.9062899999999998</v>
      </c>
      <c r="BF45" s="401">
        <v>2.9062899999999998</v>
      </c>
      <c r="BG45" s="401">
        <v>2.8125399999999998</v>
      </c>
      <c r="BH45" s="401">
        <v>2.0649000000000002</v>
      </c>
      <c r="BI45" s="401">
        <v>2.4887000000000001</v>
      </c>
      <c r="BJ45" s="401">
        <v>2.9062899999999998</v>
      </c>
      <c r="BK45" s="401">
        <v>2.9062899999999998</v>
      </c>
      <c r="BL45" s="401">
        <v>2.6250300000000002</v>
      </c>
      <c r="BM45" s="401">
        <v>2.9062899999999998</v>
      </c>
      <c r="BN45" s="401">
        <v>1.9903999999999999</v>
      </c>
      <c r="BO45" s="401">
        <v>2.6613500000000001</v>
      </c>
      <c r="BP45" s="401">
        <v>2.8125399999999998</v>
      </c>
      <c r="BQ45" s="401">
        <v>2.9062899999999998</v>
      </c>
      <c r="BR45" s="401">
        <v>2.9062899999999998</v>
      </c>
      <c r="BS45" s="401">
        <v>2.74072</v>
      </c>
      <c r="BT45" s="401">
        <v>1.92746</v>
      </c>
      <c r="BU45" s="401">
        <v>2.7052700000000001</v>
      </c>
      <c r="BV45" s="401">
        <v>2.9062899999999998</v>
      </c>
    </row>
    <row r="46" spans="1:74" ht="11.05" customHeight="1" x14ac:dyDescent="0.2">
      <c r="A46" s="176" t="s">
        <v>1180</v>
      </c>
      <c r="B46" s="391" t="s">
        <v>1064</v>
      </c>
      <c r="C46" s="413">
        <v>0.67000143899999998</v>
      </c>
      <c r="D46" s="413">
        <v>0.61367950699999996</v>
      </c>
      <c r="E46" s="413">
        <v>0.80302379400000001</v>
      </c>
      <c r="F46" s="413">
        <v>0.81524792400000001</v>
      </c>
      <c r="G46" s="413">
        <v>0.81892114500000002</v>
      </c>
      <c r="H46" s="413">
        <v>0.76988669600000004</v>
      </c>
      <c r="I46" s="413">
        <v>0.77475491699999999</v>
      </c>
      <c r="J46" s="413">
        <v>0.73600069899999998</v>
      </c>
      <c r="K46" s="413">
        <v>0.58082874500000004</v>
      </c>
      <c r="L46" s="413">
        <v>0.49829668999999999</v>
      </c>
      <c r="M46" s="413">
        <v>0.52147586800000001</v>
      </c>
      <c r="N46" s="413">
        <v>0.503111576</v>
      </c>
      <c r="O46" s="413">
        <v>0.60785339100000002</v>
      </c>
      <c r="P46" s="413">
        <v>0.52554214099999996</v>
      </c>
      <c r="Q46" s="413">
        <v>0.72394361299999999</v>
      </c>
      <c r="R46" s="413">
        <v>0.69292149700000005</v>
      </c>
      <c r="S46" s="413">
        <v>0.75712838100000002</v>
      </c>
      <c r="T46" s="413">
        <v>0.67015142500000002</v>
      </c>
      <c r="U46" s="413">
        <v>0.71241123299999998</v>
      </c>
      <c r="V46" s="413">
        <v>0.58531782300000001</v>
      </c>
      <c r="W46" s="413">
        <v>0.49033400199999999</v>
      </c>
      <c r="X46" s="413">
        <v>0.40473739800000003</v>
      </c>
      <c r="Y46" s="413">
        <v>0.53566015300000003</v>
      </c>
      <c r="Z46" s="413">
        <v>0.44160084300000002</v>
      </c>
      <c r="AA46" s="413">
        <v>0.372585</v>
      </c>
      <c r="AB46" s="413">
        <v>0.418738</v>
      </c>
      <c r="AC46" s="413">
        <v>0.56912200000000002</v>
      </c>
      <c r="AD46" s="413">
        <v>0.75382300000000002</v>
      </c>
      <c r="AE46" s="413">
        <v>0.87931300000000001</v>
      </c>
      <c r="AF46" s="413">
        <v>0.90965799999999997</v>
      </c>
      <c r="AG46" s="413">
        <v>0.89791500000000002</v>
      </c>
      <c r="AH46" s="413">
        <v>0.68657400000000002</v>
      </c>
      <c r="AI46" s="413">
        <v>0.49131399999999997</v>
      </c>
      <c r="AJ46" s="413">
        <v>0.481603</v>
      </c>
      <c r="AK46" s="413">
        <v>0.47101399999999999</v>
      </c>
      <c r="AL46" s="413">
        <v>0.42544599999999999</v>
      </c>
      <c r="AM46" s="413">
        <v>0.53214216800000003</v>
      </c>
      <c r="AN46" s="413">
        <v>0.49428885099999997</v>
      </c>
      <c r="AO46" s="413">
        <v>0.69078691699999994</v>
      </c>
      <c r="AP46" s="413">
        <v>0.69106556900000005</v>
      </c>
      <c r="AQ46" s="413">
        <v>0.75309183099999999</v>
      </c>
      <c r="AR46" s="413">
        <v>0.75140748400000001</v>
      </c>
      <c r="AS46" s="413">
        <v>0.63438157500000003</v>
      </c>
      <c r="AT46" s="413">
        <v>0.54971065100000005</v>
      </c>
      <c r="AU46" s="413">
        <v>0.40466867499999998</v>
      </c>
      <c r="AV46" s="413">
        <v>0.46775572599999998</v>
      </c>
      <c r="AW46" s="413">
        <v>0.48723832500000003</v>
      </c>
      <c r="AX46" s="413">
        <v>0.51598215400000003</v>
      </c>
      <c r="AY46" s="836">
        <v>0.59534202000000003</v>
      </c>
      <c r="AZ46" s="836">
        <v>0.55281685999999997</v>
      </c>
      <c r="BA46" s="836">
        <v>0.65501558199999999</v>
      </c>
      <c r="BB46" s="836">
        <v>0.71315064100000003</v>
      </c>
      <c r="BC46" s="836">
        <v>0.68500000000000005</v>
      </c>
      <c r="BD46" s="836">
        <v>0.66100000000000003</v>
      </c>
      <c r="BE46" s="401">
        <v>0.65924559999999999</v>
      </c>
      <c r="BF46" s="401">
        <v>0.63267589999999996</v>
      </c>
      <c r="BG46" s="401">
        <v>0.53299960000000002</v>
      </c>
      <c r="BH46" s="401">
        <v>0.41834680000000002</v>
      </c>
      <c r="BI46" s="401">
        <v>0.44210430000000001</v>
      </c>
      <c r="BJ46" s="401">
        <v>0.4646014</v>
      </c>
      <c r="BK46" s="401">
        <v>0.5136906</v>
      </c>
      <c r="BL46" s="401">
        <v>0.49394519999999997</v>
      </c>
      <c r="BM46" s="401">
        <v>0.6318627</v>
      </c>
      <c r="BN46" s="401">
        <v>0.71002509999999996</v>
      </c>
      <c r="BO46" s="401">
        <v>0.72636480000000003</v>
      </c>
      <c r="BP46" s="401">
        <v>0.67679480000000003</v>
      </c>
      <c r="BQ46" s="401">
        <v>0.6814365</v>
      </c>
      <c r="BR46" s="401">
        <v>0.67587169999999996</v>
      </c>
      <c r="BS46" s="401">
        <v>0.57027669999999997</v>
      </c>
      <c r="BT46" s="401">
        <v>0.4420058</v>
      </c>
      <c r="BU46" s="401">
        <v>0.45824480000000001</v>
      </c>
      <c r="BV46" s="401">
        <v>0.47898279999999999</v>
      </c>
    </row>
    <row r="47" spans="1:74" ht="11.05" customHeight="1" x14ac:dyDescent="0.2">
      <c r="A47" s="176" t="s">
        <v>1181</v>
      </c>
      <c r="B47" s="391" t="s">
        <v>1090</v>
      </c>
      <c r="C47" s="413">
        <v>1.291026781</v>
      </c>
      <c r="D47" s="413">
        <v>1.3680455979999999</v>
      </c>
      <c r="E47" s="413">
        <v>1.626209673</v>
      </c>
      <c r="F47" s="413">
        <v>1.6491674380000001</v>
      </c>
      <c r="G47" s="413">
        <v>1.8380618289999999</v>
      </c>
      <c r="H47" s="413">
        <v>1.6745329790000001</v>
      </c>
      <c r="I47" s="413">
        <v>1.385658149</v>
      </c>
      <c r="J47" s="413">
        <v>1.561282445</v>
      </c>
      <c r="K47" s="413">
        <v>1.5238516559999999</v>
      </c>
      <c r="L47" s="413">
        <v>1.550027832</v>
      </c>
      <c r="M47" s="413">
        <v>1.5671428000000001</v>
      </c>
      <c r="N47" s="413">
        <v>1.9106850559999999</v>
      </c>
      <c r="O47" s="413">
        <v>1.8776124439999999</v>
      </c>
      <c r="P47" s="413">
        <v>1.873615019</v>
      </c>
      <c r="Q47" s="413">
        <v>2.011996758</v>
      </c>
      <c r="R47" s="413">
        <v>2.4782622230000002</v>
      </c>
      <c r="S47" s="413">
        <v>2.3787498249999999</v>
      </c>
      <c r="T47" s="413">
        <v>2.1601544060000002</v>
      </c>
      <c r="U47" s="413">
        <v>1.776854323</v>
      </c>
      <c r="V47" s="413">
        <v>1.6032333910000001</v>
      </c>
      <c r="W47" s="413">
        <v>1.765584136</v>
      </c>
      <c r="X47" s="413">
        <v>1.7043514340000001</v>
      </c>
      <c r="Y47" s="413">
        <v>1.8873520429999999</v>
      </c>
      <c r="Z47" s="413">
        <v>1.97670547</v>
      </c>
      <c r="AA47" s="413">
        <v>2.142888621</v>
      </c>
      <c r="AB47" s="413">
        <v>1.96558576</v>
      </c>
      <c r="AC47" s="413">
        <v>2.418775455</v>
      </c>
      <c r="AD47" s="413">
        <v>2.39499664</v>
      </c>
      <c r="AE47" s="413">
        <v>2.2524123189999998</v>
      </c>
      <c r="AF47" s="413">
        <v>2.2092074180000001</v>
      </c>
      <c r="AG47" s="413">
        <v>2.1377383480000001</v>
      </c>
      <c r="AH47" s="413">
        <v>1.9797808459999999</v>
      </c>
      <c r="AI47" s="413">
        <v>1.9738865059999999</v>
      </c>
      <c r="AJ47" s="413">
        <v>2.0140316380000001</v>
      </c>
      <c r="AK47" s="413">
        <v>1.902560681</v>
      </c>
      <c r="AL47" s="413">
        <v>1.8753129749999999</v>
      </c>
      <c r="AM47" s="413">
        <v>1.97600748</v>
      </c>
      <c r="AN47" s="413">
        <v>2.277204308</v>
      </c>
      <c r="AO47" s="413">
        <v>2.5274652180000001</v>
      </c>
      <c r="AP47" s="413">
        <v>2.6544338490000001</v>
      </c>
      <c r="AQ47" s="413">
        <v>2.8377413429999998</v>
      </c>
      <c r="AR47" s="413">
        <v>2.7636072839999999</v>
      </c>
      <c r="AS47" s="413">
        <v>2.5776563910000001</v>
      </c>
      <c r="AT47" s="413">
        <v>2.4874967159999999</v>
      </c>
      <c r="AU47" s="413">
        <v>2.3760272100000002</v>
      </c>
      <c r="AV47" s="413">
        <v>2.4918587350000001</v>
      </c>
      <c r="AW47" s="413">
        <v>2.474412434</v>
      </c>
      <c r="AX47" s="413">
        <v>2.4747481950000001</v>
      </c>
      <c r="AY47" s="836">
        <v>2.4403035260000001</v>
      </c>
      <c r="AZ47" s="836">
        <v>2.569511742</v>
      </c>
      <c r="BA47" s="836">
        <v>3.284100934</v>
      </c>
      <c r="BB47" s="836">
        <v>3.2180838249999999</v>
      </c>
      <c r="BC47" s="836">
        <v>3.802114</v>
      </c>
      <c r="BD47" s="836">
        <v>3.876023</v>
      </c>
      <c r="BE47" s="401">
        <v>3.624015</v>
      </c>
      <c r="BF47" s="401">
        <v>3.3534380000000001</v>
      </c>
      <c r="BG47" s="401">
        <v>3.298384</v>
      </c>
      <c r="BH47" s="401">
        <v>3.2770619999999999</v>
      </c>
      <c r="BI47" s="401">
        <v>3.0176889999999998</v>
      </c>
      <c r="BJ47" s="401">
        <v>2.9718399999999998</v>
      </c>
      <c r="BK47" s="401">
        <v>2.9417230000000001</v>
      </c>
      <c r="BL47" s="401">
        <v>3.3706839999999998</v>
      </c>
      <c r="BM47" s="401">
        <v>4.3039420000000002</v>
      </c>
      <c r="BN47" s="401">
        <v>4.1485770000000004</v>
      </c>
      <c r="BO47" s="401">
        <v>4.939978</v>
      </c>
      <c r="BP47" s="401">
        <v>4.4805539999999997</v>
      </c>
      <c r="BQ47" s="401">
        <v>4.2592470000000002</v>
      </c>
      <c r="BR47" s="401">
        <v>4.0223990000000001</v>
      </c>
      <c r="BS47" s="401">
        <v>3.9576250000000002</v>
      </c>
      <c r="BT47" s="401">
        <v>4.0176239999999996</v>
      </c>
      <c r="BU47" s="401">
        <v>3.4776509999999998</v>
      </c>
      <c r="BV47" s="401">
        <v>3.2065959999999998</v>
      </c>
    </row>
    <row r="48" spans="1:74" ht="11.05" customHeight="1" x14ac:dyDescent="0.2">
      <c r="A48" s="176" t="s">
        <v>1182</v>
      </c>
      <c r="B48" s="423" t="s">
        <v>1092</v>
      </c>
      <c r="C48" s="413">
        <v>-1.3156800999999999E-2</v>
      </c>
      <c r="D48" s="413">
        <v>-6.3789999993000004E-6</v>
      </c>
      <c r="E48" s="413">
        <v>5.671728E-3</v>
      </c>
      <c r="F48" s="413">
        <v>2.2618002000000002E-2</v>
      </c>
      <c r="G48" s="413">
        <v>3.1618345999999999E-2</v>
      </c>
      <c r="H48" s="413">
        <v>4.2010309000000003E-2</v>
      </c>
      <c r="I48" s="413">
        <v>3.5786501999999998E-2</v>
      </c>
      <c r="J48" s="413">
        <v>2.4171141E-2</v>
      </c>
      <c r="K48" s="413">
        <v>2.2565927999999999E-2</v>
      </c>
      <c r="L48" s="413">
        <v>4.5816090000000004E-3</v>
      </c>
      <c r="M48" s="413">
        <v>-8.4463139999999999E-3</v>
      </c>
      <c r="N48" s="413">
        <v>1.9376389999999999E-3</v>
      </c>
      <c r="O48" s="413">
        <v>-8.8492080000000008E-3</v>
      </c>
      <c r="P48" s="413">
        <v>-5.9558049999999998E-3</v>
      </c>
      <c r="Q48" s="413">
        <v>-7.9868830000000002E-3</v>
      </c>
      <c r="R48" s="413">
        <v>9.2267249999999999E-3</v>
      </c>
      <c r="S48" s="413">
        <v>1.4883916000000001E-2</v>
      </c>
      <c r="T48" s="413">
        <v>3.2979898000000001E-2</v>
      </c>
      <c r="U48" s="413">
        <v>3.4113038999999998E-2</v>
      </c>
      <c r="V48" s="413">
        <v>2.3771825E-2</v>
      </c>
      <c r="W48" s="413">
        <v>1.8600703E-2</v>
      </c>
      <c r="X48" s="413">
        <v>2.0435280000000002E-3</v>
      </c>
      <c r="Y48" s="413">
        <v>7.5338089999999998E-3</v>
      </c>
      <c r="Z48" s="413">
        <v>-1.4524749999999999E-3</v>
      </c>
      <c r="AA48" s="413">
        <v>-6.3281190000000001E-3</v>
      </c>
      <c r="AB48" s="413">
        <v>8.7163099999999999E-4</v>
      </c>
      <c r="AC48" s="413">
        <v>1.2129285E-2</v>
      </c>
      <c r="AD48" s="413">
        <v>5.2140415000000002E-2</v>
      </c>
      <c r="AE48" s="413">
        <v>8.5809609999999998E-3</v>
      </c>
      <c r="AF48" s="413">
        <v>1.6520463999999999E-2</v>
      </c>
      <c r="AG48" s="413">
        <v>1.2189261E-2</v>
      </c>
      <c r="AH48" s="413">
        <v>1.568812E-2</v>
      </c>
      <c r="AI48" s="413">
        <v>3.4445500000000002E-4</v>
      </c>
      <c r="AJ48" s="413">
        <v>-6.229432E-3</v>
      </c>
      <c r="AK48" s="413">
        <v>-5.6399579999999996E-3</v>
      </c>
      <c r="AL48" s="413">
        <v>-7.607043E-3</v>
      </c>
      <c r="AM48" s="413">
        <v>-8.6703149999999996E-3</v>
      </c>
      <c r="AN48" s="413">
        <v>-9.8410589999999992E-3</v>
      </c>
      <c r="AO48" s="413">
        <v>-2.3280327999999999E-2</v>
      </c>
      <c r="AP48" s="413">
        <v>-2.5390701000000002E-2</v>
      </c>
      <c r="AQ48" s="413">
        <v>-2.2833139999999998E-2</v>
      </c>
      <c r="AR48" s="413">
        <v>2.1534037999999998E-2</v>
      </c>
      <c r="AS48" s="413">
        <v>3.8796700000000003E-2</v>
      </c>
      <c r="AT48" s="413">
        <v>3.5505627999999997E-2</v>
      </c>
      <c r="AU48" s="413">
        <v>3.1995056000000001E-2</v>
      </c>
      <c r="AV48" s="413">
        <v>1.359842E-3</v>
      </c>
      <c r="AW48" s="413">
        <v>3.2955300000000001E-3</v>
      </c>
      <c r="AX48" s="413">
        <v>3.4766413000000003E-2</v>
      </c>
      <c r="AY48" s="836">
        <v>1.362325E-3</v>
      </c>
      <c r="AZ48" s="836">
        <v>4.4639579999999996E-3</v>
      </c>
      <c r="BA48" s="836">
        <v>-2.0548547E-2</v>
      </c>
      <c r="BB48" s="836">
        <v>-1.9871057000000001E-2</v>
      </c>
      <c r="BC48" s="836">
        <v>-3.1722199999999999E-2</v>
      </c>
      <c r="BD48" s="836">
        <v>8.77059E-3</v>
      </c>
      <c r="BE48" s="401">
        <v>2.7524199999999999E-2</v>
      </c>
      <c r="BF48" s="401">
        <v>4.7733499999999998E-2</v>
      </c>
      <c r="BG48" s="401">
        <v>3.4758999999999998E-2</v>
      </c>
      <c r="BH48" s="401">
        <v>5.4916899999999996E-3</v>
      </c>
      <c r="BI48" s="401">
        <v>3.1696300000000001E-3</v>
      </c>
      <c r="BJ48" s="401">
        <v>1.6557100000000002E-2</v>
      </c>
      <c r="BK48" s="401">
        <v>2.9218899999999999E-2</v>
      </c>
      <c r="BL48" s="401">
        <v>2.2942799999999999E-2</v>
      </c>
      <c r="BM48" s="401">
        <v>-3.00892E-2</v>
      </c>
      <c r="BN48" s="401">
        <v>-2.8046700000000001E-2</v>
      </c>
      <c r="BO48" s="401">
        <v>-2.8194299999999999E-2</v>
      </c>
      <c r="BP48" s="401">
        <v>-8.6870300000000001E-3</v>
      </c>
      <c r="BQ48" s="401">
        <v>-1.5003200000000001E-3</v>
      </c>
      <c r="BR48" s="401">
        <v>2.4296700000000001E-2</v>
      </c>
      <c r="BS48" s="401">
        <v>3.2035500000000001E-2</v>
      </c>
      <c r="BT48" s="401">
        <v>9.4433599999999996E-3</v>
      </c>
      <c r="BU48" s="401">
        <v>4.11729E-3</v>
      </c>
      <c r="BV48" s="401">
        <v>4.2558800000000001E-3</v>
      </c>
    </row>
    <row r="49" spans="1:74" ht="11.05" customHeight="1" x14ac:dyDescent="0.2">
      <c r="A49" s="176" t="s">
        <v>1183</v>
      </c>
      <c r="B49" s="421" t="s">
        <v>1094</v>
      </c>
      <c r="C49" s="413">
        <v>7.9179269999999997</v>
      </c>
      <c r="D49" s="413">
        <v>6.7372569999999996</v>
      </c>
      <c r="E49" s="413">
        <v>7.3326250000000002</v>
      </c>
      <c r="F49" s="413">
        <v>7.7886090000000001</v>
      </c>
      <c r="G49" s="413">
        <v>9.2630379999999999</v>
      </c>
      <c r="H49" s="413">
        <v>11.762117999999999</v>
      </c>
      <c r="I49" s="413">
        <v>12.20983</v>
      </c>
      <c r="J49" s="413">
        <v>12.038525999999999</v>
      </c>
      <c r="K49" s="413">
        <v>10.612678000000001</v>
      </c>
      <c r="L49" s="413">
        <v>8.1099479999999993</v>
      </c>
      <c r="M49" s="413">
        <v>7.3201790000000004</v>
      </c>
      <c r="N49" s="413">
        <v>7.8146779999999998</v>
      </c>
      <c r="O49" s="413">
        <v>7.9574629999999997</v>
      </c>
      <c r="P49" s="413">
        <v>7.0959349999999999</v>
      </c>
      <c r="Q49" s="413">
        <v>7.5568330000000001</v>
      </c>
      <c r="R49" s="413">
        <v>7.9060920000000001</v>
      </c>
      <c r="S49" s="413">
        <v>9.6612849999999995</v>
      </c>
      <c r="T49" s="413">
        <v>11.659115</v>
      </c>
      <c r="U49" s="413">
        <v>12.939075000000001</v>
      </c>
      <c r="V49" s="413">
        <v>12.157161</v>
      </c>
      <c r="W49" s="413">
        <v>10.899599</v>
      </c>
      <c r="X49" s="413">
        <v>8.4417629999999999</v>
      </c>
      <c r="Y49" s="413">
        <v>7.3405430000000003</v>
      </c>
      <c r="Z49" s="413">
        <v>8.2051800000000004</v>
      </c>
      <c r="AA49" s="413">
        <v>8.3021399999999996</v>
      </c>
      <c r="AB49" s="413">
        <v>7.2061739999999999</v>
      </c>
      <c r="AC49" s="413">
        <v>7.4937250000000004</v>
      </c>
      <c r="AD49" s="413">
        <v>7.7831650000000003</v>
      </c>
      <c r="AE49" s="413">
        <v>9.3056380000000001</v>
      </c>
      <c r="AF49" s="413">
        <v>10.267412999999999</v>
      </c>
      <c r="AG49" s="413">
        <v>14.211886</v>
      </c>
      <c r="AH49" s="413">
        <v>13.161426000000001</v>
      </c>
      <c r="AI49" s="413">
        <v>10.594124000000001</v>
      </c>
      <c r="AJ49" s="413">
        <v>8.9899920000000009</v>
      </c>
      <c r="AK49" s="413">
        <v>7.3917260000000002</v>
      </c>
      <c r="AL49" s="413">
        <v>7.8959400000000004</v>
      </c>
      <c r="AM49" s="413">
        <v>8.5290434952999998</v>
      </c>
      <c r="AN49" s="413">
        <v>7.4458758977999997</v>
      </c>
      <c r="AO49" s="413">
        <v>7.5509602550999997</v>
      </c>
      <c r="AP49" s="413">
        <v>7.6779303988000001</v>
      </c>
      <c r="AQ49" s="413">
        <v>9.6093790426000005</v>
      </c>
      <c r="AR49" s="413">
        <v>12.391280374999999</v>
      </c>
      <c r="AS49" s="413">
        <v>14.170323319</v>
      </c>
      <c r="AT49" s="413">
        <v>13.324869149</v>
      </c>
      <c r="AU49" s="413">
        <v>11.383668893999999</v>
      </c>
      <c r="AV49" s="413">
        <v>9.7509456233999998</v>
      </c>
      <c r="AW49" s="413">
        <v>7.5555629551000001</v>
      </c>
      <c r="AX49" s="413">
        <v>8.0389324273000007</v>
      </c>
      <c r="AY49" s="836">
        <v>8.8141771744999993</v>
      </c>
      <c r="AZ49" s="836">
        <v>7.6049774542000002</v>
      </c>
      <c r="BA49" s="836">
        <v>8.2179976564999997</v>
      </c>
      <c r="BB49" s="836">
        <v>8.2076920125000008</v>
      </c>
      <c r="BC49" s="836">
        <v>10.034914643</v>
      </c>
      <c r="BD49" s="836">
        <v>11.102980000000001</v>
      </c>
      <c r="BE49" s="401">
        <v>12.907640000000001</v>
      </c>
      <c r="BF49" s="401">
        <v>13.24456</v>
      </c>
      <c r="BG49" s="401">
        <v>11.30255</v>
      </c>
      <c r="BH49" s="401">
        <v>9.2579829999999994</v>
      </c>
      <c r="BI49" s="401">
        <v>7.8628790000000004</v>
      </c>
      <c r="BJ49" s="401">
        <v>8.5364059999999995</v>
      </c>
      <c r="BK49" s="401">
        <v>8.8220679999999998</v>
      </c>
      <c r="BL49" s="401">
        <v>7.7406009999999998</v>
      </c>
      <c r="BM49" s="401">
        <v>8.3544260000000001</v>
      </c>
      <c r="BN49" s="401">
        <v>8.6581240000000008</v>
      </c>
      <c r="BO49" s="401">
        <v>10.16605</v>
      </c>
      <c r="BP49" s="401">
        <v>12.33024</v>
      </c>
      <c r="BQ49" s="401">
        <v>13.93892</v>
      </c>
      <c r="BR49" s="401">
        <v>13.743209999999999</v>
      </c>
      <c r="BS49" s="401">
        <v>11.51369</v>
      </c>
      <c r="BT49" s="401">
        <v>9.4171899999999997</v>
      </c>
      <c r="BU49" s="401">
        <v>7.9586600000000001</v>
      </c>
      <c r="BV49" s="401">
        <v>8.6498950000000008</v>
      </c>
    </row>
    <row r="50" spans="1:74" ht="11.05" customHeight="1" x14ac:dyDescent="0.2">
      <c r="A50" s="171"/>
      <c r="B50" s="47" t="s">
        <v>1184</v>
      </c>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414"/>
      <c r="AL50" s="414"/>
      <c r="AM50" s="414"/>
      <c r="AN50" s="414"/>
      <c r="AO50" s="414"/>
      <c r="AP50" s="414"/>
      <c r="AQ50" s="414"/>
      <c r="AR50" s="414"/>
      <c r="AS50" s="414"/>
      <c r="AT50" s="414"/>
      <c r="AU50" s="414"/>
      <c r="AV50" s="414"/>
      <c r="AW50" s="414"/>
      <c r="AX50" s="414"/>
      <c r="AY50" s="868"/>
      <c r="AZ50" s="868"/>
      <c r="BA50" s="868"/>
      <c r="BB50" s="868"/>
      <c r="BC50" s="868"/>
      <c r="BD50" s="868"/>
      <c r="BE50" s="419"/>
      <c r="BF50" s="419"/>
      <c r="BG50" s="419"/>
      <c r="BH50" s="419"/>
      <c r="BI50" s="419"/>
      <c r="BJ50" s="419"/>
      <c r="BK50" s="419"/>
      <c r="BL50" s="419"/>
      <c r="BM50" s="419"/>
      <c r="BN50" s="419"/>
      <c r="BO50" s="419"/>
      <c r="BP50" s="419"/>
      <c r="BQ50" s="419"/>
      <c r="BR50" s="419"/>
      <c r="BS50" s="419"/>
      <c r="BT50" s="419"/>
      <c r="BU50" s="419"/>
      <c r="BV50" s="419"/>
    </row>
    <row r="51" spans="1:74" s="236" customFormat="1" ht="11.05" customHeight="1" x14ac:dyDescent="0.2">
      <c r="A51" s="420" t="s">
        <v>1185</v>
      </c>
      <c r="B51" s="422" t="s">
        <v>1056</v>
      </c>
      <c r="C51" s="252">
        <v>12.18388616</v>
      </c>
      <c r="D51" s="252">
        <v>12.087475994</v>
      </c>
      <c r="E51" s="252">
        <v>13.407009578</v>
      </c>
      <c r="F51" s="252">
        <v>14.126658322999999</v>
      </c>
      <c r="G51" s="252">
        <v>15.798413553</v>
      </c>
      <c r="H51" s="252">
        <v>18.382079510000001</v>
      </c>
      <c r="I51" s="252">
        <v>22.023398681</v>
      </c>
      <c r="J51" s="252">
        <v>20.50559256</v>
      </c>
      <c r="K51" s="252">
        <v>17.957789747</v>
      </c>
      <c r="L51" s="252">
        <v>15.404386884999999</v>
      </c>
      <c r="M51" s="252">
        <v>13.433027889</v>
      </c>
      <c r="N51" s="252">
        <v>13.740257479</v>
      </c>
      <c r="O51" s="252">
        <v>12.862772128</v>
      </c>
      <c r="P51" s="252">
        <v>12.156940835</v>
      </c>
      <c r="Q51" s="252">
        <v>13.506950745999999</v>
      </c>
      <c r="R51" s="252">
        <v>14.167508451</v>
      </c>
      <c r="S51" s="252">
        <v>15.341688115</v>
      </c>
      <c r="T51" s="252">
        <v>17.203768434000001</v>
      </c>
      <c r="U51" s="252">
        <v>20.230591010000001</v>
      </c>
      <c r="V51" s="252">
        <v>21.718108951000001</v>
      </c>
      <c r="W51" s="252">
        <v>19.878637968</v>
      </c>
      <c r="X51" s="252">
        <v>16.579722483000001</v>
      </c>
      <c r="Y51" s="252">
        <v>14.582176118</v>
      </c>
      <c r="Z51" s="252">
        <v>16.321840769000001</v>
      </c>
      <c r="AA51" s="252">
        <v>15.697290457999999</v>
      </c>
      <c r="AB51" s="252">
        <v>14.007980597</v>
      </c>
      <c r="AC51" s="252">
        <v>15.70146993</v>
      </c>
      <c r="AD51" s="252">
        <v>16.306523259999999</v>
      </c>
      <c r="AE51" s="252">
        <v>15.454755709000001</v>
      </c>
      <c r="AF51" s="252">
        <v>16.836962611000001</v>
      </c>
      <c r="AG51" s="252">
        <v>23.589732083000001</v>
      </c>
      <c r="AH51" s="252">
        <v>22.260429188</v>
      </c>
      <c r="AI51" s="252">
        <v>17.992997541000001</v>
      </c>
      <c r="AJ51" s="252">
        <v>17.474774192999998</v>
      </c>
      <c r="AK51" s="252">
        <v>15.214563822000001</v>
      </c>
      <c r="AL51" s="252">
        <v>16.856746642000001</v>
      </c>
      <c r="AM51" s="252">
        <v>16.916401122</v>
      </c>
      <c r="AN51" s="252">
        <v>14.882996776000001</v>
      </c>
      <c r="AO51" s="252">
        <v>14.735266659000001</v>
      </c>
      <c r="AP51" s="252">
        <v>14.478410709</v>
      </c>
      <c r="AQ51" s="252">
        <v>15.620033496</v>
      </c>
      <c r="AR51" s="252">
        <v>17.893926702000002</v>
      </c>
      <c r="AS51" s="252">
        <v>23.728007428000002</v>
      </c>
      <c r="AT51" s="252">
        <v>21.910648164000001</v>
      </c>
      <c r="AU51" s="252">
        <v>19.205318858999998</v>
      </c>
      <c r="AV51" s="252">
        <v>17.866348883000001</v>
      </c>
      <c r="AW51" s="252">
        <v>14.786133361999999</v>
      </c>
      <c r="AX51" s="252">
        <v>15.188672815</v>
      </c>
      <c r="AY51" s="861">
        <v>15.822847273000001</v>
      </c>
      <c r="AZ51" s="861">
        <v>14.665329908</v>
      </c>
      <c r="BA51" s="861">
        <v>14.714220235999999</v>
      </c>
      <c r="BB51" s="861">
        <v>14.932470967</v>
      </c>
      <c r="BC51" s="861">
        <v>17.246739999999999</v>
      </c>
      <c r="BD51" s="861">
        <v>18.388739999999999</v>
      </c>
      <c r="BE51" s="407">
        <v>22.09449</v>
      </c>
      <c r="BF51" s="407">
        <v>22.38963</v>
      </c>
      <c r="BG51" s="407">
        <v>19.170729999999999</v>
      </c>
      <c r="BH51" s="407">
        <v>17.54814</v>
      </c>
      <c r="BI51" s="407">
        <v>14.99788</v>
      </c>
      <c r="BJ51" s="407">
        <v>15.91563</v>
      </c>
      <c r="BK51" s="407">
        <v>15.53539</v>
      </c>
      <c r="BL51" s="407">
        <v>14.118830000000001</v>
      </c>
      <c r="BM51" s="407">
        <v>15.59013</v>
      </c>
      <c r="BN51" s="407">
        <v>15.903420000000001</v>
      </c>
      <c r="BO51" s="407">
        <v>16.91987</v>
      </c>
      <c r="BP51" s="407">
        <v>18.882010000000001</v>
      </c>
      <c r="BQ51" s="407">
        <v>22.741119999999999</v>
      </c>
      <c r="BR51" s="407">
        <v>22.901820000000001</v>
      </c>
      <c r="BS51" s="407">
        <v>19.429220000000001</v>
      </c>
      <c r="BT51" s="407">
        <v>17.877890000000001</v>
      </c>
      <c r="BU51" s="407">
        <v>15.13016</v>
      </c>
      <c r="BV51" s="407">
        <v>16.066970000000001</v>
      </c>
    </row>
    <row r="52" spans="1:74" ht="11.05" customHeight="1" x14ac:dyDescent="0.2">
      <c r="A52" s="176" t="s">
        <v>1186</v>
      </c>
      <c r="B52" s="423" t="s">
        <v>923</v>
      </c>
      <c r="C52" s="413">
        <v>6.069607639</v>
      </c>
      <c r="D52" s="413">
        <v>5.2230683180000002</v>
      </c>
      <c r="E52" s="413">
        <v>5.5799360519999999</v>
      </c>
      <c r="F52" s="413">
        <v>5.1326935110000003</v>
      </c>
      <c r="G52" s="413">
        <v>5.0891369600000003</v>
      </c>
      <c r="H52" s="413">
        <v>7.562184727</v>
      </c>
      <c r="I52" s="413">
        <v>11.035394252</v>
      </c>
      <c r="J52" s="413">
        <v>9.7649278450000008</v>
      </c>
      <c r="K52" s="413">
        <v>8.1553367140000006</v>
      </c>
      <c r="L52" s="413">
        <v>7.6295810130000001</v>
      </c>
      <c r="M52" s="413">
        <v>6.9748993239999999</v>
      </c>
      <c r="N52" s="413">
        <v>7.2593644719999997</v>
      </c>
      <c r="O52" s="413">
        <v>6.2006755340000002</v>
      </c>
      <c r="P52" s="413">
        <v>5.0713590799999997</v>
      </c>
      <c r="Q52" s="413">
        <v>4.643030521</v>
      </c>
      <c r="R52" s="413">
        <v>4.870849035</v>
      </c>
      <c r="S52" s="413">
        <v>4.1737635620000004</v>
      </c>
      <c r="T52" s="413">
        <v>6.1863521769999998</v>
      </c>
      <c r="U52" s="413">
        <v>8.5807498590000009</v>
      </c>
      <c r="V52" s="413">
        <v>10.733223949999999</v>
      </c>
      <c r="W52" s="413">
        <v>9.9243724130000004</v>
      </c>
      <c r="X52" s="413">
        <v>8.5551490099999992</v>
      </c>
      <c r="Y52" s="413">
        <v>7.9823788210000002</v>
      </c>
      <c r="Z52" s="413">
        <v>8.9894926129999995</v>
      </c>
      <c r="AA52" s="413">
        <v>7.5027066380000003</v>
      </c>
      <c r="AB52" s="413">
        <v>6.4348422989999996</v>
      </c>
      <c r="AC52" s="413">
        <v>6.2532282830000003</v>
      </c>
      <c r="AD52" s="413">
        <v>4.9159552709999996</v>
      </c>
      <c r="AE52" s="413">
        <v>2.6896540170000001</v>
      </c>
      <c r="AF52" s="413">
        <v>3.7968591040000002</v>
      </c>
      <c r="AG52" s="413">
        <v>9.9913593990000003</v>
      </c>
      <c r="AH52" s="413">
        <v>10.023996996999999</v>
      </c>
      <c r="AI52" s="413">
        <v>6.7445557650000003</v>
      </c>
      <c r="AJ52" s="413">
        <v>8.6006860459999999</v>
      </c>
      <c r="AK52" s="413">
        <v>7.8931875749999998</v>
      </c>
      <c r="AL52" s="413">
        <v>9.6937266080000004</v>
      </c>
      <c r="AM52" s="413">
        <v>9.0341546489999995</v>
      </c>
      <c r="AN52" s="413">
        <v>5.7677922209999997</v>
      </c>
      <c r="AO52" s="413">
        <v>3.7829374649999998</v>
      </c>
      <c r="AP52" s="413">
        <v>3.326243571</v>
      </c>
      <c r="AQ52" s="413">
        <v>2.7180981549999998</v>
      </c>
      <c r="AR52" s="413">
        <v>4.6380139209999998</v>
      </c>
      <c r="AS52" s="413">
        <v>9.9965168369999997</v>
      </c>
      <c r="AT52" s="413">
        <v>8.4529445289999998</v>
      </c>
      <c r="AU52" s="413">
        <v>7.5052481560000004</v>
      </c>
      <c r="AV52" s="413">
        <v>7.7456202029999996</v>
      </c>
      <c r="AW52" s="413">
        <v>6.1291898570000001</v>
      </c>
      <c r="AX52" s="413">
        <v>6.7153863329999997</v>
      </c>
      <c r="AY52" s="836">
        <v>6.3336481170000001</v>
      </c>
      <c r="AZ52" s="836">
        <v>4.6738510030000002</v>
      </c>
      <c r="BA52" s="836">
        <v>3.2659270509999998</v>
      </c>
      <c r="BB52" s="836">
        <v>2.8952030299999998</v>
      </c>
      <c r="BC52" s="836">
        <v>4.0495479999999997</v>
      </c>
      <c r="BD52" s="836">
        <v>4.2067930000000002</v>
      </c>
      <c r="BE52" s="401">
        <v>7.8441210000000003</v>
      </c>
      <c r="BF52" s="401">
        <v>9.6058430000000001</v>
      </c>
      <c r="BG52" s="401">
        <v>7.9150479999999996</v>
      </c>
      <c r="BH52" s="401">
        <v>8.2554119999999998</v>
      </c>
      <c r="BI52" s="401">
        <v>6.803356</v>
      </c>
      <c r="BJ52" s="401">
        <v>7.7331909999999997</v>
      </c>
      <c r="BK52" s="401">
        <v>6.7306330000000001</v>
      </c>
      <c r="BL52" s="401">
        <v>5.0333449999999997</v>
      </c>
      <c r="BM52" s="401">
        <v>4.650944</v>
      </c>
      <c r="BN52" s="401">
        <v>3.8117450000000002</v>
      </c>
      <c r="BO52" s="401">
        <v>3.16533</v>
      </c>
      <c r="BP52" s="401">
        <v>4.5884819999999999</v>
      </c>
      <c r="BQ52" s="401">
        <v>8.471819</v>
      </c>
      <c r="BR52" s="401">
        <v>9.7244550000000007</v>
      </c>
      <c r="BS52" s="401">
        <v>7.567615</v>
      </c>
      <c r="BT52" s="401">
        <v>8.0442470000000004</v>
      </c>
      <c r="BU52" s="401">
        <v>6.8543659999999997</v>
      </c>
      <c r="BV52" s="401">
        <v>7.6358309999999996</v>
      </c>
    </row>
    <row r="53" spans="1:74" ht="11.05" customHeight="1" x14ac:dyDescent="0.2">
      <c r="A53" s="176" t="s">
        <v>1187</v>
      </c>
      <c r="B53" s="423" t="s">
        <v>85</v>
      </c>
      <c r="C53" s="413">
        <v>0.46238400699999999</v>
      </c>
      <c r="D53" s="413">
        <v>0.78927633200000002</v>
      </c>
      <c r="E53" s="413">
        <v>0.51973362400000001</v>
      </c>
      <c r="F53" s="413">
        <v>0.19321258099999999</v>
      </c>
      <c r="G53" s="413">
        <v>0.45410141399999998</v>
      </c>
      <c r="H53" s="413">
        <v>0.749641962</v>
      </c>
      <c r="I53" s="413">
        <v>1.077079908</v>
      </c>
      <c r="J53" s="413">
        <v>0.93001191900000002</v>
      </c>
      <c r="K53" s="413">
        <v>0.95122478399999999</v>
      </c>
      <c r="L53" s="413">
        <v>0.63114023299999999</v>
      </c>
      <c r="M53" s="413">
        <v>0.39532853299999998</v>
      </c>
      <c r="N53" s="413">
        <v>0.40806263100000001</v>
      </c>
      <c r="O53" s="413">
        <v>0.20411573599999999</v>
      </c>
      <c r="P53" s="413">
        <v>0.18391655700000001</v>
      </c>
      <c r="Q53" s="413">
        <v>0.117241999</v>
      </c>
      <c r="R53" s="413">
        <v>0.21404900299999999</v>
      </c>
      <c r="S53" s="413">
        <v>0.249091651</v>
      </c>
      <c r="T53" s="413">
        <v>0.23096994400000001</v>
      </c>
      <c r="U53" s="413">
        <v>0.653761064</v>
      </c>
      <c r="V53" s="413">
        <v>0.76450997700000001</v>
      </c>
      <c r="W53" s="413">
        <v>0.96024131400000001</v>
      </c>
      <c r="X53" s="413">
        <v>0.70978782600000001</v>
      </c>
      <c r="Y53" s="413">
        <v>0.46650653600000003</v>
      </c>
      <c r="Z53" s="413">
        <v>0.74172391400000004</v>
      </c>
      <c r="AA53" s="413">
        <v>0.57948822600000005</v>
      </c>
      <c r="AB53" s="413">
        <v>0.27211144300000001</v>
      </c>
      <c r="AC53" s="413">
        <v>0.23660995800000001</v>
      </c>
      <c r="AD53" s="413">
        <v>0.14338267299999999</v>
      </c>
      <c r="AE53" s="413">
        <v>0.20992068</v>
      </c>
      <c r="AF53" s="413">
        <v>0.20297933900000001</v>
      </c>
      <c r="AG53" s="413">
        <v>0.61958690999999999</v>
      </c>
      <c r="AH53" s="413">
        <v>0.59749893899999995</v>
      </c>
      <c r="AI53" s="413">
        <v>0.514245014</v>
      </c>
      <c r="AJ53" s="413">
        <v>0.525437296</v>
      </c>
      <c r="AK53" s="413">
        <v>0.28266882900000001</v>
      </c>
      <c r="AL53" s="413">
        <v>0.25285544799999998</v>
      </c>
      <c r="AM53" s="413">
        <v>0.27811025499999997</v>
      </c>
      <c r="AN53" s="413">
        <v>0.21125981899999999</v>
      </c>
      <c r="AO53" s="413">
        <v>0.21851863199999999</v>
      </c>
      <c r="AP53" s="413">
        <v>0.15558007099999999</v>
      </c>
      <c r="AQ53" s="413">
        <v>0.21364676299999999</v>
      </c>
      <c r="AR53" s="413">
        <v>0.26560671600000002</v>
      </c>
      <c r="AS53" s="413">
        <v>0.588579623</v>
      </c>
      <c r="AT53" s="413">
        <v>0.60605709200000002</v>
      </c>
      <c r="AU53" s="413">
        <v>0.818273904</v>
      </c>
      <c r="AV53" s="413">
        <v>0.82037515599999999</v>
      </c>
      <c r="AW53" s="413">
        <v>0.72433256400000001</v>
      </c>
      <c r="AX53" s="413">
        <v>0.78994961600000002</v>
      </c>
      <c r="AY53" s="836">
        <v>0.82443443699999996</v>
      </c>
      <c r="AZ53" s="836">
        <v>0.69024366699999995</v>
      </c>
      <c r="BA53" s="836">
        <v>0.41694276800000002</v>
      </c>
      <c r="BB53" s="836">
        <v>0.14090604900000001</v>
      </c>
      <c r="BC53" s="836">
        <v>0.16023509999999999</v>
      </c>
      <c r="BD53" s="836">
        <v>0.19920499999999999</v>
      </c>
      <c r="BE53" s="401">
        <v>0.44143470000000001</v>
      </c>
      <c r="BF53" s="401">
        <v>0</v>
      </c>
      <c r="BG53" s="401">
        <v>0</v>
      </c>
      <c r="BH53" s="401">
        <v>0</v>
      </c>
      <c r="BI53" s="401">
        <v>0</v>
      </c>
      <c r="BJ53" s="401">
        <v>0</v>
      </c>
      <c r="BK53" s="401">
        <v>0</v>
      </c>
      <c r="BL53" s="401">
        <v>0</v>
      </c>
      <c r="BM53" s="401">
        <v>0</v>
      </c>
      <c r="BN53" s="401">
        <v>0</v>
      </c>
      <c r="BO53" s="401">
        <v>0</v>
      </c>
      <c r="BP53" s="401">
        <v>0</v>
      </c>
      <c r="BQ53" s="401">
        <v>0</v>
      </c>
      <c r="BR53" s="401">
        <v>0</v>
      </c>
      <c r="BS53" s="401">
        <v>0</v>
      </c>
      <c r="BT53" s="401">
        <v>0</v>
      </c>
      <c r="BU53" s="401">
        <v>0</v>
      </c>
      <c r="BV53" s="401">
        <v>0</v>
      </c>
    </row>
    <row r="54" spans="1:74" ht="11.05" customHeight="1" x14ac:dyDescent="0.2">
      <c r="A54" s="176" t="s">
        <v>1188</v>
      </c>
      <c r="B54" s="391" t="s">
        <v>1060</v>
      </c>
      <c r="C54" s="413">
        <v>1.287253</v>
      </c>
      <c r="D54" s="413">
        <v>0.79981100000000005</v>
      </c>
      <c r="E54" s="413">
        <v>0.84116299999999999</v>
      </c>
      <c r="F54" s="413">
        <v>0.92222899999999997</v>
      </c>
      <c r="G54" s="413">
        <v>1.6743269999999999</v>
      </c>
      <c r="H54" s="413">
        <v>1.633953</v>
      </c>
      <c r="I54" s="413">
        <v>1.683581</v>
      </c>
      <c r="J54" s="413">
        <v>1.6814899999999999</v>
      </c>
      <c r="K54" s="413">
        <v>1.6267119999999999</v>
      </c>
      <c r="L54" s="413">
        <v>1.1976100000000001</v>
      </c>
      <c r="M54" s="413">
        <v>1.445614</v>
      </c>
      <c r="N54" s="413">
        <v>1.6836230000000001</v>
      </c>
      <c r="O54" s="413">
        <v>1.6563600000000001</v>
      </c>
      <c r="P54" s="413">
        <v>1.4813890000000001</v>
      </c>
      <c r="Q54" s="413">
        <v>1.466126</v>
      </c>
      <c r="R54" s="413">
        <v>0.864541</v>
      </c>
      <c r="S54" s="413">
        <v>1.692998</v>
      </c>
      <c r="T54" s="413">
        <v>1.6332880000000001</v>
      </c>
      <c r="U54" s="413">
        <v>1.684102</v>
      </c>
      <c r="V54" s="413">
        <v>1.6794</v>
      </c>
      <c r="W54" s="413">
        <v>1.6116630000000001</v>
      </c>
      <c r="X54" s="413">
        <v>1.223462</v>
      </c>
      <c r="Y54" s="413">
        <v>0.92945900000000004</v>
      </c>
      <c r="Z54" s="413">
        <v>1.670466</v>
      </c>
      <c r="AA54" s="413">
        <v>1.6030679999999999</v>
      </c>
      <c r="AB54" s="413">
        <v>1.519676</v>
      </c>
      <c r="AC54" s="413">
        <v>1.540951</v>
      </c>
      <c r="AD54" s="413">
        <v>1.636919</v>
      </c>
      <c r="AE54" s="413">
        <v>1.6819010000000001</v>
      </c>
      <c r="AF54" s="413">
        <v>1.6248610000000001</v>
      </c>
      <c r="AG54" s="413">
        <v>1.6784079999999999</v>
      </c>
      <c r="AH54" s="413">
        <v>1.6577040000000001</v>
      </c>
      <c r="AI54" s="413">
        <v>1.550608</v>
      </c>
      <c r="AJ54" s="413">
        <v>0.77596399999999999</v>
      </c>
      <c r="AK54" s="413">
        <v>1.0691820000000001</v>
      </c>
      <c r="AL54" s="413">
        <v>1.3791260000000001</v>
      </c>
      <c r="AM54" s="413">
        <v>1.6807380000000001</v>
      </c>
      <c r="AN54" s="413">
        <v>1.5710770000000001</v>
      </c>
      <c r="AO54" s="413">
        <v>1.681332</v>
      </c>
      <c r="AP54" s="413">
        <v>0.97353000000000001</v>
      </c>
      <c r="AQ54" s="413">
        <v>1.039471</v>
      </c>
      <c r="AR54" s="413">
        <v>1.6336390000000001</v>
      </c>
      <c r="AS54" s="413">
        <v>1.6838519999999999</v>
      </c>
      <c r="AT54" s="413">
        <v>1.652452</v>
      </c>
      <c r="AU54" s="413">
        <v>1.5176810000000001</v>
      </c>
      <c r="AV54" s="413">
        <v>1.6312880000000001</v>
      </c>
      <c r="AW54" s="413">
        <v>1.6322080000000001</v>
      </c>
      <c r="AX54" s="413">
        <v>1.681567</v>
      </c>
      <c r="AY54" s="836">
        <v>1.68634</v>
      </c>
      <c r="AZ54" s="836">
        <v>1.523028</v>
      </c>
      <c r="BA54" s="836">
        <v>1.583593</v>
      </c>
      <c r="BB54" s="836">
        <v>1.141022</v>
      </c>
      <c r="BC54" s="836">
        <v>1.1414299999999999</v>
      </c>
      <c r="BD54" s="836">
        <v>1.60985</v>
      </c>
      <c r="BE54" s="401">
        <v>1.5925800000000001</v>
      </c>
      <c r="BF54" s="401">
        <v>1.5925800000000001</v>
      </c>
      <c r="BG54" s="401">
        <v>1.54121</v>
      </c>
      <c r="BH54" s="401">
        <v>0.92813999999999997</v>
      </c>
      <c r="BI54" s="401">
        <v>1.127</v>
      </c>
      <c r="BJ54" s="401">
        <v>1.5925800000000001</v>
      </c>
      <c r="BK54" s="401">
        <v>1.5925800000000001</v>
      </c>
      <c r="BL54" s="401">
        <v>1.4384600000000001</v>
      </c>
      <c r="BM54" s="401">
        <v>1.5925800000000001</v>
      </c>
      <c r="BN54" s="401">
        <v>1.54121</v>
      </c>
      <c r="BO54" s="401">
        <v>1.5925800000000001</v>
      </c>
      <c r="BP54" s="401">
        <v>1.54121</v>
      </c>
      <c r="BQ54" s="401">
        <v>1.5925800000000001</v>
      </c>
      <c r="BR54" s="401">
        <v>1.5925800000000001</v>
      </c>
      <c r="BS54" s="401">
        <v>1.54121</v>
      </c>
      <c r="BT54" s="401">
        <v>0.98170000000000002</v>
      </c>
      <c r="BU54" s="401">
        <v>1.0120199999999999</v>
      </c>
      <c r="BV54" s="401">
        <v>1.5925800000000001</v>
      </c>
    </row>
    <row r="55" spans="1:74" ht="11.05" customHeight="1" x14ac:dyDescent="0.2">
      <c r="A55" s="176" t="s">
        <v>1189</v>
      </c>
      <c r="B55" s="391" t="s">
        <v>1064</v>
      </c>
      <c r="C55" s="413">
        <v>0.71354003899999996</v>
      </c>
      <c r="D55" s="413">
        <v>0.78295369000000004</v>
      </c>
      <c r="E55" s="413">
        <v>0.97671466399999995</v>
      </c>
      <c r="F55" s="413">
        <v>1.2148681969999999</v>
      </c>
      <c r="G55" s="413">
        <v>1.367753185</v>
      </c>
      <c r="H55" s="413">
        <v>1.49990139</v>
      </c>
      <c r="I55" s="413">
        <v>1.791003455</v>
      </c>
      <c r="J55" s="413">
        <v>1.5930497189999999</v>
      </c>
      <c r="K55" s="413">
        <v>1.441431331</v>
      </c>
      <c r="L55" s="413">
        <v>1.1778585420000001</v>
      </c>
      <c r="M55" s="413">
        <v>0.80149261400000005</v>
      </c>
      <c r="N55" s="413">
        <v>0.84378632200000003</v>
      </c>
      <c r="O55" s="413">
        <v>1.0323628730000001</v>
      </c>
      <c r="P55" s="413">
        <v>1.1083789980000001</v>
      </c>
      <c r="Q55" s="413">
        <v>1.548372391</v>
      </c>
      <c r="R55" s="413">
        <v>1.6403333250000001</v>
      </c>
      <c r="S55" s="413">
        <v>1.7993211950000001</v>
      </c>
      <c r="T55" s="413">
        <v>1.7887487280000001</v>
      </c>
      <c r="U55" s="413">
        <v>1.8577925230000001</v>
      </c>
      <c r="V55" s="413">
        <v>1.727968634</v>
      </c>
      <c r="W55" s="413">
        <v>1.6869877929999999</v>
      </c>
      <c r="X55" s="413">
        <v>0.89230418300000003</v>
      </c>
      <c r="Y55" s="413">
        <v>0.82042588900000002</v>
      </c>
      <c r="Z55" s="413">
        <v>1.276592468</v>
      </c>
      <c r="AA55" s="413">
        <v>2.1781262510000001</v>
      </c>
      <c r="AB55" s="413">
        <v>1.706994347</v>
      </c>
      <c r="AC55" s="413">
        <v>2.8186655960000002</v>
      </c>
      <c r="AD55" s="413">
        <v>3.2840671069999998</v>
      </c>
      <c r="AE55" s="413">
        <v>3.7229392680000002</v>
      </c>
      <c r="AF55" s="413">
        <v>3.5222626250000002</v>
      </c>
      <c r="AG55" s="413">
        <v>3.4999327469999999</v>
      </c>
      <c r="AH55" s="413">
        <v>3.2507767730000001</v>
      </c>
      <c r="AI55" s="413">
        <v>2.8318527919999998</v>
      </c>
      <c r="AJ55" s="413">
        <v>1.8732928680000001</v>
      </c>
      <c r="AK55" s="413">
        <v>1.5772616159999999</v>
      </c>
      <c r="AL55" s="413">
        <v>1.697685361</v>
      </c>
      <c r="AM55" s="413">
        <v>1.570116995</v>
      </c>
      <c r="AN55" s="413">
        <v>2.5084726370000001</v>
      </c>
      <c r="AO55" s="413">
        <v>3.1647638730000001</v>
      </c>
      <c r="AP55" s="413">
        <v>3.1422757570000002</v>
      </c>
      <c r="AQ55" s="413">
        <v>3.6089505630000001</v>
      </c>
      <c r="AR55" s="413">
        <v>3.0617771880000002</v>
      </c>
      <c r="AS55" s="413">
        <v>3.381411817</v>
      </c>
      <c r="AT55" s="413">
        <v>3.3188868199999999</v>
      </c>
      <c r="AU55" s="413">
        <v>2.5517872370000001</v>
      </c>
      <c r="AV55" s="413">
        <v>1.519081415</v>
      </c>
      <c r="AW55" s="413">
        <v>1.1981064889999999</v>
      </c>
      <c r="AX55" s="413">
        <v>1.242999339</v>
      </c>
      <c r="AY55" s="836">
        <v>1.6115602309999999</v>
      </c>
      <c r="AZ55" s="836">
        <v>2.4464918820000001</v>
      </c>
      <c r="BA55" s="836">
        <v>2.6915918269999999</v>
      </c>
      <c r="BB55" s="836">
        <v>2.940440771</v>
      </c>
      <c r="BC55" s="836">
        <v>3.14</v>
      </c>
      <c r="BD55" s="836">
        <v>2.76</v>
      </c>
      <c r="BE55" s="401">
        <v>3.1565210000000001</v>
      </c>
      <c r="BF55" s="401">
        <v>2.6084770000000002</v>
      </c>
      <c r="BG55" s="401">
        <v>2.02779</v>
      </c>
      <c r="BH55" s="401">
        <v>1.431263</v>
      </c>
      <c r="BI55" s="401">
        <v>1.308713</v>
      </c>
      <c r="BJ55" s="401">
        <v>1.4296990000000001</v>
      </c>
      <c r="BK55" s="401">
        <v>1.459179</v>
      </c>
      <c r="BL55" s="401">
        <v>1.6364030000000001</v>
      </c>
      <c r="BM55" s="401">
        <v>2.2287300000000001</v>
      </c>
      <c r="BN55" s="401">
        <v>2.7133579999999999</v>
      </c>
      <c r="BO55" s="401">
        <v>3.1775389999999999</v>
      </c>
      <c r="BP55" s="401">
        <v>3.0033530000000002</v>
      </c>
      <c r="BQ55" s="401">
        <v>3.1266029999999998</v>
      </c>
      <c r="BR55" s="401">
        <v>2.6111719999999998</v>
      </c>
      <c r="BS55" s="401">
        <v>2.0598900000000002</v>
      </c>
      <c r="BT55" s="401">
        <v>1.4792540000000001</v>
      </c>
      <c r="BU55" s="401">
        <v>1.2252860000000001</v>
      </c>
      <c r="BV55" s="401">
        <v>1.344746</v>
      </c>
    </row>
    <row r="56" spans="1:74" ht="11.05" customHeight="1" x14ac:dyDescent="0.2">
      <c r="A56" s="176" t="s">
        <v>1190</v>
      </c>
      <c r="B56" s="391" t="s">
        <v>1090</v>
      </c>
      <c r="C56" s="413">
        <v>3.6577483540000002</v>
      </c>
      <c r="D56" s="413">
        <v>4.5476676170000001</v>
      </c>
      <c r="E56" s="413">
        <v>5.4808753790000004</v>
      </c>
      <c r="F56" s="413">
        <v>6.6820244879999997</v>
      </c>
      <c r="G56" s="413">
        <v>7.2867197429999999</v>
      </c>
      <c r="H56" s="413">
        <v>6.9273213880000002</v>
      </c>
      <c r="I56" s="413">
        <v>6.4684078720000002</v>
      </c>
      <c r="J56" s="413">
        <v>6.5512766689999999</v>
      </c>
      <c r="K56" s="413">
        <v>5.7412304150000004</v>
      </c>
      <c r="L56" s="413">
        <v>4.8050844829999999</v>
      </c>
      <c r="M56" s="413">
        <v>3.8800184369999999</v>
      </c>
      <c r="N56" s="413">
        <v>3.5406357709999998</v>
      </c>
      <c r="O56" s="413">
        <v>3.8385708940000001</v>
      </c>
      <c r="P56" s="413">
        <v>4.3090126890000002</v>
      </c>
      <c r="Q56" s="413">
        <v>5.7342847280000004</v>
      </c>
      <c r="R56" s="413">
        <v>6.5787098039999998</v>
      </c>
      <c r="S56" s="413">
        <v>7.5529599679999997</v>
      </c>
      <c r="T56" s="413">
        <v>7.4572413180000003</v>
      </c>
      <c r="U56" s="413">
        <v>7.4278615300000004</v>
      </c>
      <c r="V56" s="413">
        <v>6.7284952459999996</v>
      </c>
      <c r="W56" s="413">
        <v>5.7121318829999996</v>
      </c>
      <c r="X56" s="413">
        <v>5.2464317349999998</v>
      </c>
      <c r="Y56" s="413">
        <v>4.42767804</v>
      </c>
      <c r="Z56" s="413">
        <v>3.7694080720000001</v>
      </c>
      <c r="AA56" s="413">
        <v>4.0699049350000003</v>
      </c>
      <c r="AB56" s="413">
        <v>4.2863021149999998</v>
      </c>
      <c r="AC56" s="413">
        <v>5.094927438</v>
      </c>
      <c r="AD56" s="413">
        <v>6.3889642059999998</v>
      </c>
      <c r="AE56" s="413">
        <v>7.2734718899999997</v>
      </c>
      <c r="AF56" s="413">
        <v>7.7127618660000001</v>
      </c>
      <c r="AG56" s="413">
        <v>7.8395156640000003</v>
      </c>
      <c r="AH56" s="413">
        <v>6.7479464260000004</v>
      </c>
      <c r="AI56" s="413">
        <v>6.3643889619999996</v>
      </c>
      <c r="AJ56" s="413">
        <v>5.7436496659999996</v>
      </c>
      <c r="AK56" s="413">
        <v>4.4336110450000001</v>
      </c>
      <c r="AL56" s="413">
        <v>3.921688354</v>
      </c>
      <c r="AM56" s="413">
        <v>4.4545975589999998</v>
      </c>
      <c r="AN56" s="413">
        <v>4.9443538699999996</v>
      </c>
      <c r="AO56" s="413">
        <v>5.9665591229999997</v>
      </c>
      <c r="AP56" s="413">
        <v>6.9754554359999998</v>
      </c>
      <c r="AQ56" s="413">
        <v>7.9778905089999999</v>
      </c>
      <c r="AR56" s="413">
        <v>8.3903092679999993</v>
      </c>
      <c r="AS56" s="413">
        <v>8.140845852</v>
      </c>
      <c r="AT56" s="413">
        <v>8.0300133089999992</v>
      </c>
      <c r="AU56" s="413">
        <v>6.926012836</v>
      </c>
      <c r="AV56" s="413">
        <v>6.2858759559999999</v>
      </c>
      <c r="AW56" s="413">
        <v>5.2343169899999999</v>
      </c>
      <c r="AX56" s="413">
        <v>4.9542090439999997</v>
      </c>
      <c r="AY56" s="836">
        <v>5.5464271070000004</v>
      </c>
      <c r="AZ56" s="836">
        <v>5.4680967620000001</v>
      </c>
      <c r="BA56" s="836">
        <v>6.9177884230000002</v>
      </c>
      <c r="BB56" s="836">
        <v>7.9550026880000004</v>
      </c>
      <c r="BC56" s="836">
        <v>8.7770799999999998</v>
      </c>
      <c r="BD56" s="836">
        <v>9.706277</v>
      </c>
      <c r="BE56" s="401">
        <v>9.1647250000000007</v>
      </c>
      <c r="BF56" s="401">
        <v>8.802467</v>
      </c>
      <c r="BG56" s="401">
        <v>7.859559</v>
      </c>
      <c r="BH56" s="401">
        <v>7.1192339999999996</v>
      </c>
      <c r="BI56" s="401">
        <v>5.9555369999999996</v>
      </c>
      <c r="BJ56" s="401">
        <v>5.4235340000000001</v>
      </c>
      <c r="BK56" s="401">
        <v>5.9745309999999998</v>
      </c>
      <c r="BL56" s="401">
        <v>6.1596130000000002</v>
      </c>
      <c r="BM56" s="401">
        <v>7.354889</v>
      </c>
      <c r="BN56" s="401">
        <v>8.0591500000000007</v>
      </c>
      <c r="BO56" s="401">
        <v>9.0504549999999995</v>
      </c>
      <c r="BP56" s="401">
        <v>9.8912829999999996</v>
      </c>
      <c r="BQ56" s="401">
        <v>9.6571990000000003</v>
      </c>
      <c r="BR56" s="401">
        <v>9.177225</v>
      </c>
      <c r="BS56" s="401">
        <v>8.4354169999999993</v>
      </c>
      <c r="BT56" s="401">
        <v>7.5846369999999999</v>
      </c>
      <c r="BU56" s="401">
        <v>6.2880050000000001</v>
      </c>
      <c r="BV56" s="401">
        <v>5.8004090000000001</v>
      </c>
    </row>
    <row r="57" spans="1:74" ht="11.05" customHeight="1" x14ac:dyDescent="0.2">
      <c r="A57" s="176" t="s">
        <v>1191</v>
      </c>
      <c r="B57" s="423" t="s">
        <v>1092</v>
      </c>
      <c r="C57" s="413">
        <v>-6.6468789999999996E-3</v>
      </c>
      <c r="D57" s="413">
        <v>-5.5300963000000002E-2</v>
      </c>
      <c r="E57" s="413">
        <v>8.5868590000000005E-3</v>
      </c>
      <c r="F57" s="413">
        <v>-1.8369454E-2</v>
      </c>
      <c r="G57" s="413">
        <v>-7.3624749000000003E-2</v>
      </c>
      <c r="H57" s="413">
        <v>9.0770429999999999E-3</v>
      </c>
      <c r="I57" s="413">
        <v>-3.2067805999999997E-2</v>
      </c>
      <c r="J57" s="413">
        <v>-1.5163592E-2</v>
      </c>
      <c r="K57" s="413">
        <v>4.1854503000000001E-2</v>
      </c>
      <c r="L57" s="413">
        <v>-3.6887386000000001E-2</v>
      </c>
      <c r="M57" s="413">
        <v>-6.4325018999999997E-2</v>
      </c>
      <c r="N57" s="413">
        <v>4.7852830000000004E-3</v>
      </c>
      <c r="O57" s="413">
        <v>-6.9312909000000006E-2</v>
      </c>
      <c r="P57" s="413">
        <v>2.8845110000000002E-3</v>
      </c>
      <c r="Q57" s="413">
        <v>-2.104893E-3</v>
      </c>
      <c r="R57" s="413">
        <v>-9.7371599998999998E-4</v>
      </c>
      <c r="S57" s="413">
        <v>-0.126446261</v>
      </c>
      <c r="T57" s="413">
        <v>-9.2831733E-2</v>
      </c>
      <c r="U57" s="413">
        <v>2.6324034E-2</v>
      </c>
      <c r="V57" s="413">
        <v>8.4511143999999996E-2</v>
      </c>
      <c r="W57" s="413">
        <v>-1.6758434999999999E-2</v>
      </c>
      <c r="X57" s="413">
        <v>-4.7412270999999999E-2</v>
      </c>
      <c r="Y57" s="413">
        <v>-4.4272168000000001E-2</v>
      </c>
      <c r="Z57" s="413">
        <v>-0.12584229799999999</v>
      </c>
      <c r="AA57" s="413">
        <v>-0.23600359200000001</v>
      </c>
      <c r="AB57" s="413">
        <v>-0.21194560700000001</v>
      </c>
      <c r="AC57" s="413">
        <v>-0.242912345</v>
      </c>
      <c r="AD57" s="413">
        <v>-6.2764997000000003E-2</v>
      </c>
      <c r="AE57" s="413">
        <v>-0.123131146</v>
      </c>
      <c r="AF57" s="413">
        <v>-2.2761323E-2</v>
      </c>
      <c r="AG57" s="413">
        <v>-3.9070636999999998E-2</v>
      </c>
      <c r="AH57" s="413">
        <v>-1.7493946999999999E-2</v>
      </c>
      <c r="AI57" s="413">
        <v>-1.2652992E-2</v>
      </c>
      <c r="AJ57" s="413">
        <v>-4.4255682999999997E-2</v>
      </c>
      <c r="AK57" s="413">
        <v>-4.1347242999999999E-2</v>
      </c>
      <c r="AL57" s="413">
        <v>-8.8335128999999998E-2</v>
      </c>
      <c r="AM57" s="413">
        <v>-0.10131633600000001</v>
      </c>
      <c r="AN57" s="413">
        <v>-0.11995877100000001</v>
      </c>
      <c r="AO57" s="413">
        <v>-7.8844434000000005E-2</v>
      </c>
      <c r="AP57" s="413">
        <v>-9.4674125999999997E-2</v>
      </c>
      <c r="AQ57" s="413">
        <v>6.1976506000000001E-2</v>
      </c>
      <c r="AR57" s="413">
        <v>-9.5419391000000006E-2</v>
      </c>
      <c r="AS57" s="413">
        <v>-6.3198700999999996E-2</v>
      </c>
      <c r="AT57" s="413">
        <v>-0.149705586</v>
      </c>
      <c r="AU57" s="413">
        <v>-0.113684274</v>
      </c>
      <c r="AV57" s="413">
        <v>-0.13589184700000001</v>
      </c>
      <c r="AW57" s="413">
        <v>-0.13202053799999999</v>
      </c>
      <c r="AX57" s="413">
        <v>-0.19543851700000001</v>
      </c>
      <c r="AY57" s="836">
        <v>-0.17956261900000001</v>
      </c>
      <c r="AZ57" s="836">
        <v>-0.13638140600000001</v>
      </c>
      <c r="BA57" s="836">
        <v>-0.16162283299999999</v>
      </c>
      <c r="BB57" s="836">
        <v>-0.14010357100000001</v>
      </c>
      <c r="BC57" s="836">
        <v>-2.15535E-2</v>
      </c>
      <c r="BD57" s="836">
        <v>-9.3386300000000005E-2</v>
      </c>
      <c r="BE57" s="401">
        <v>-0.1048909</v>
      </c>
      <c r="BF57" s="401">
        <v>-0.21973229999999999</v>
      </c>
      <c r="BG57" s="401">
        <v>-0.1728816</v>
      </c>
      <c r="BH57" s="401">
        <v>-0.1859083</v>
      </c>
      <c r="BI57" s="401">
        <v>-0.19672719999999999</v>
      </c>
      <c r="BJ57" s="401">
        <v>-0.26337050000000001</v>
      </c>
      <c r="BK57" s="401">
        <v>-0.22153610000000001</v>
      </c>
      <c r="BL57" s="401">
        <v>-0.14898790000000001</v>
      </c>
      <c r="BM57" s="401">
        <v>-0.23700950000000001</v>
      </c>
      <c r="BN57" s="401">
        <v>-0.2220473</v>
      </c>
      <c r="BO57" s="401">
        <v>-6.6038200000000005E-2</v>
      </c>
      <c r="BP57" s="401">
        <v>-0.1423199</v>
      </c>
      <c r="BQ57" s="401">
        <v>-0.1070812</v>
      </c>
      <c r="BR57" s="401">
        <v>-0.2036087</v>
      </c>
      <c r="BS57" s="401">
        <v>-0.17491370000000001</v>
      </c>
      <c r="BT57" s="401">
        <v>-0.21194769999999999</v>
      </c>
      <c r="BU57" s="401">
        <v>-0.2495214</v>
      </c>
      <c r="BV57" s="401">
        <v>-0.30659429999999999</v>
      </c>
    </row>
    <row r="58" spans="1:74" ht="11.05" customHeight="1" x14ac:dyDescent="0.2">
      <c r="A58" s="176" t="s">
        <v>1192</v>
      </c>
      <c r="B58" s="425" t="s">
        <v>1094</v>
      </c>
      <c r="C58" s="415">
        <v>20.135257599999999</v>
      </c>
      <c r="D58" s="415">
        <v>17.521508870000002</v>
      </c>
      <c r="E58" s="415">
        <v>19.491242929999999</v>
      </c>
      <c r="F58" s="415">
        <v>18.860033869999999</v>
      </c>
      <c r="G58" s="415">
        <v>20.519136419999999</v>
      </c>
      <c r="H58" s="415">
        <v>23.468630480000002</v>
      </c>
      <c r="I58" s="415">
        <v>27.031343669999998</v>
      </c>
      <c r="J58" s="415">
        <v>26.406649269999999</v>
      </c>
      <c r="K58" s="415">
        <v>23.817561609999998</v>
      </c>
      <c r="L58" s="415">
        <v>20.822232410000002</v>
      </c>
      <c r="M58" s="415">
        <v>19.627619880000001</v>
      </c>
      <c r="N58" s="415">
        <v>21.797981140000001</v>
      </c>
      <c r="O58" s="415">
        <v>20.479203999999999</v>
      </c>
      <c r="P58" s="415">
        <v>18.133693999999998</v>
      </c>
      <c r="Q58" s="415">
        <v>19.543817000000001</v>
      </c>
      <c r="R58" s="415">
        <v>18.817715</v>
      </c>
      <c r="S58" s="415">
        <v>20.453278000000001</v>
      </c>
      <c r="T58" s="415">
        <v>23.766369000000001</v>
      </c>
      <c r="U58" s="415">
        <v>25.993258999999998</v>
      </c>
      <c r="V58" s="415">
        <v>28.172484000000001</v>
      </c>
      <c r="W58" s="415">
        <v>26.334966000000001</v>
      </c>
      <c r="X58" s="415">
        <v>21.833964999999999</v>
      </c>
      <c r="Y58" s="415">
        <v>19.575299000000001</v>
      </c>
      <c r="Z58" s="415">
        <v>21.323557999999998</v>
      </c>
      <c r="AA58" s="415">
        <v>20.761414949999999</v>
      </c>
      <c r="AB58" s="415">
        <v>18.25952758</v>
      </c>
      <c r="AC58" s="415">
        <v>20.075501679999999</v>
      </c>
      <c r="AD58" s="415">
        <v>18.450496189999999</v>
      </c>
      <c r="AE58" s="415">
        <v>19.99501897</v>
      </c>
      <c r="AF58" s="415">
        <v>20.13553331</v>
      </c>
      <c r="AG58" s="415">
        <v>26.363276249999998</v>
      </c>
      <c r="AH58" s="415">
        <v>26.768892709999999</v>
      </c>
      <c r="AI58" s="415">
        <v>22.412560339999999</v>
      </c>
      <c r="AJ58" s="415">
        <v>21.645087660000002</v>
      </c>
      <c r="AK58" s="415">
        <v>19.712727789999999</v>
      </c>
      <c r="AL58" s="415">
        <v>20.77481671</v>
      </c>
      <c r="AM58" s="415">
        <v>20.391044872999998</v>
      </c>
      <c r="AN58" s="415">
        <v>18.588413370000001</v>
      </c>
      <c r="AO58" s="415">
        <v>18.734434834999998</v>
      </c>
      <c r="AP58" s="415">
        <v>18.176420103000002</v>
      </c>
      <c r="AQ58" s="415">
        <v>19.780762455000001</v>
      </c>
      <c r="AR58" s="415">
        <v>22.753997059</v>
      </c>
      <c r="AS58" s="415">
        <v>27.88462681</v>
      </c>
      <c r="AT58" s="415">
        <v>26.884302248000001</v>
      </c>
      <c r="AU58" s="415">
        <v>24.329225765</v>
      </c>
      <c r="AV58" s="415">
        <v>22.837761294</v>
      </c>
      <c r="AW58" s="415">
        <v>19.387339536999999</v>
      </c>
      <c r="AX58" s="415">
        <v>21.207061041999999</v>
      </c>
      <c r="AY58" s="864">
        <v>20.614696149</v>
      </c>
      <c r="AZ58" s="864">
        <v>18.218589757</v>
      </c>
      <c r="BA58" s="864">
        <v>19.495377532999999</v>
      </c>
      <c r="BB58" s="864">
        <v>19.200755443999999</v>
      </c>
      <c r="BC58" s="864">
        <v>21.313826135999999</v>
      </c>
      <c r="BD58" s="864">
        <v>21.946190000000001</v>
      </c>
      <c r="BE58" s="404">
        <v>26.032319999999999</v>
      </c>
      <c r="BF58" s="404">
        <v>27.53556</v>
      </c>
      <c r="BG58" s="404">
        <v>24.88646</v>
      </c>
      <c r="BH58" s="404">
        <v>22.240390000000001</v>
      </c>
      <c r="BI58" s="404">
        <v>19.882079999999998</v>
      </c>
      <c r="BJ58" s="404">
        <v>21.24559</v>
      </c>
      <c r="BK58" s="404">
        <v>21.68272</v>
      </c>
      <c r="BL58" s="404">
        <v>19.024539999999998</v>
      </c>
      <c r="BM58" s="404">
        <v>20.704660000000001</v>
      </c>
      <c r="BN58" s="404">
        <v>20.35228</v>
      </c>
      <c r="BO58" s="404">
        <v>21.87885</v>
      </c>
      <c r="BP58" s="404">
        <v>24.17</v>
      </c>
      <c r="BQ58" s="404">
        <v>28.229810000000001</v>
      </c>
      <c r="BR58" s="404">
        <v>28.80519</v>
      </c>
      <c r="BS58" s="404">
        <v>25.554469999999998</v>
      </c>
      <c r="BT58" s="404">
        <v>22.778870000000001</v>
      </c>
      <c r="BU58" s="404">
        <v>20.22195</v>
      </c>
      <c r="BV58" s="404">
        <v>21.571670000000001</v>
      </c>
    </row>
    <row r="59" spans="1:74" s="284" customFormat="1" ht="22.45" customHeight="1" x14ac:dyDescent="0.2">
      <c r="A59" s="283"/>
      <c r="B59" s="1086" t="s">
        <v>1193</v>
      </c>
      <c r="C59" s="1087"/>
      <c r="D59" s="1087"/>
      <c r="E59" s="1087"/>
      <c r="F59" s="1087"/>
      <c r="G59" s="1087"/>
      <c r="H59" s="1087"/>
      <c r="I59" s="1087"/>
      <c r="J59" s="1087"/>
      <c r="K59" s="1087"/>
      <c r="L59" s="1087"/>
      <c r="M59" s="1087"/>
      <c r="N59" s="1087"/>
      <c r="O59" s="1087"/>
      <c r="P59" s="1087"/>
      <c r="Q59" s="1088"/>
      <c r="R59" s="715"/>
      <c r="AY59" s="287"/>
      <c r="AZ59" s="287"/>
      <c r="BA59" s="287"/>
      <c r="BB59" s="287"/>
      <c r="BC59" s="287"/>
      <c r="BD59" s="287"/>
      <c r="BE59" s="287"/>
      <c r="BF59" s="287"/>
      <c r="BG59" s="287"/>
      <c r="BH59" s="287"/>
      <c r="BI59" s="287"/>
    </row>
    <row r="60" spans="1:74" ht="11.95" customHeight="1" x14ac:dyDescent="0.2">
      <c r="A60" s="171"/>
      <c r="B60" s="1092" t="s">
        <v>1132</v>
      </c>
      <c r="C60" s="1087"/>
      <c r="D60" s="1087"/>
      <c r="E60" s="1087"/>
      <c r="F60" s="1087"/>
      <c r="G60" s="1087"/>
      <c r="H60" s="1087"/>
      <c r="I60" s="1087"/>
      <c r="J60" s="1087"/>
      <c r="K60" s="1087"/>
      <c r="L60" s="1087"/>
      <c r="M60" s="1087"/>
      <c r="N60" s="1087"/>
      <c r="O60" s="1087"/>
      <c r="P60" s="1087"/>
      <c r="Q60" s="1088"/>
      <c r="R60" s="715"/>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628"/>
      <c r="AZ60" s="628"/>
      <c r="BA60" s="628"/>
      <c r="BB60" s="628"/>
      <c r="BC60" s="628"/>
      <c r="BD60" s="628"/>
      <c r="BE60" s="628"/>
      <c r="BF60" s="628"/>
      <c r="BG60" s="628"/>
      <c r="BH60" s="628"/>
      <c r="BI60" s="628"/>
      <c r="BJ60" s="179"/>
      <c r="BK60" s="179"/>
      <c r="BL60" s="179"/>
      <c r="BM60" s="179"/>
      <c r="BN60" s="179"/>
      <c r="BO60" s="179"/>
      <c r="BP60" s="179"/>
      <c r="BQ60" s="179"/>
      <c r="BR60" s="179"/>
      <c r="BS60" s="179"/>
      <c r="BT60" s="179"/>
      <c r="BU60" s="179"/>
      <c r="BV60" s="179"/>
    </row>
    <row r="61" spans="1:74" ht="11.95" customHeight="1" x14ac:dyDescent="0.2">
      <c r="A61" s="171"/>
      <c r="B61" s="1092" t="s">
        <v>1133</v>
      </c>
      <c r="C61" s="1087"/>
      <c r="D61" s="1087"/>
      <c r="E61" s="1087"/>
      <c r="F61" s="1087"/>
      <c r="G61" s="1087"/>
      <c r="H61" s="1087"/>
      <c r="I61" s="1087"/>
      <c r="J61" s="1087"/>
      <c r="K61" s="1087"/>
      <c r="L61" s="1087"/>
      <c r="M61" s="1087"/>
      <c r="N61" s="1087"/>
      <c r="O61" s="1087"/>
      <c r="P61" s="1087"/>
      <c r="Q61" s="1088"/>
      <c r="R61" s="715"/>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636"/>
      <c r="AZ61" s="636"/>
      <c r="BA61" s="636"/>
      <c r="BB61" s="636"/>
      <c r="BC61" s="636"/>
      <c r="BD61" s="636"/>
      <c r="BE61" s="629"/>
      <c r="BF61" s="629"/>
      <c r="BG61" s="636"/>
      <c r="BH61" s="636"/>
      <c r="BI61" s="636"/>
      <c r="BJ61" s="179"/>
      <c r="BK61" s="179"/>
      <c r="BL61" s="179"/>
      <c r="BM61" s="179"/>
      <c r="BN61" s="179"/>
      <c r="BO61" s="179"/>
      <c r="BP61" s="179"/>
      <c r="BQ61" s="179"/>
      <c r="BR61" s="179"/>
      <c r="BS61" s="179"/>
      <c r="BT61" s="179"/>
      <c r="BU61" s="179"/>
      <c r="BV61" s="179"/>
    </row>
    <row r="62" spans="1:74" ht="11.95" customHeight="1" x14ac:dyDescent="0.2">
      <c r="A62" s="171"/>
      <c r="B62" s="1092" t="s">
        <v>1134</v>
      </c>
      <c r="C62" s="1087"/>
      <c r="D62" s="1087"/>
      <c r="E62" s="1087"/>
      <c r="F62" s="1087"/>
      <c r="G62" s="1087"/>
      <c r="H62" s="1087"/>
      <c r="I62" s="1087"/>
      <c r="J62" s="1087"/>
      <c r="K62" s="1087"/>
      <c r="L62" s="1087"/>
      <c r="M62" s="1087"/>
      <c r="N62" s="1087"/>
      <c r="O62" s="1087"/>
      <c r="P62" s="1087"/>
      <c r="Q62" s="1088"/>
      <c r="R62" s="715"/>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636"/>
      <c r="AZ62" s="636"/>
      <c r="BA62" s="636"/>
      <c r="BB62" s="636"/>
      <c r="BC62" s="636"/>
      <c r="BD62" s="629"/>
      <c r="BE62" s="629"/>
      <c r="BF62" s="629"/>
      <c r="BG62" s="636"/>
      <c r="BH62" s="636"/>
      <c r="BI62" s="636"/>
      <c r="BJ62" s="179"/>
      <c r="BK62" s="179"/>
      <c r="BL62" s="179"/>
      <c r="BM62" s="179"/>
      <c r="BN62" s="179"/>
      <c r="BO62" s="179"/>
      <c r="BP62" s="179"/>
      <c r="BQ62" s="179"/>
      <c r="BR62" s="179"/>
      <c r="BS62" s="179"/>
      <c r="BT62" s="179"/>
      <c r="BU62" s="179"/>
      <c r="BV62" s="179"/>
    </row>
    <row r="63" spans="1:74" ht="11.95" customHeight="1" x14ac:dyDescent="0.2">
      <c r="A63" s="180"/>
      <c r="B63" s="1092" t="s">
        <v>1194</v>
      </c>
      <c r="C63" s="1087"/>
      <c r="D63" s="1087"/>
      <c r="E63" s="1087"/>
      <c r="F63" s="1087"/>
      <c r="G63" s="1087"/>
      <c r="H63" s="1087"/>
      <c r="I63" s="1087"/>
      <c r="J63" s="1087"/>
      <c r="K63" s="1087"/>
      <c r="L63" s="1087"/>
      <c r="M63" s="1087"/>
      <c r="N63" s="1087"/>
      <c r="O63" s="1087"/>
      <c r="P63" s="1087"/>
      <c r="Q63" s="1088"/>
      <c r="R63" s="715"/>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636"/>
      <c r="AZ63" s="636"/>
      <c r="BA63" s="636"/>
      <c r="BB63" s="636"/>
      <c r="BC63" s="636"/>
      <c r="BD63" s="629"/>
      <c r="BE63" s="629"/>
      <c r="BF63" s="629"/>
      <c r="BG63" s="636"/>
      <c r="BH63" s="636"/>
      <c r="BI63" s="636"/>
      <c r="BJ63" s="179"/>
      <c r="BK63" s="179"/>
      <c r="BL63" s="179"/>
      <c r="BM63" s="179"/>
      <c r="BN63" s="179"/>
      <c r="BO63" s="179"/>
      <c r="BP63" s="179"/>
      <c r="BQ63" s="179"/>
      <c r="BR63" s="179"/>
      <c r="BS63" s="179"/>
      <c r="BT63" s="179"/>
      <c r="BU63" s="179"/>
      <c r="BV63" s="179"/>
    </row>
    <row r="64" spans="1:74" ht="20.5" customHeight="1" x14ac:dyDescent="0.2">
      <c r="A64" s="180"/>
      <c r="B64" s="1086" t="s">
        <v>1136</v>
      </c>
      <c r="C64" s="1087"/>
      <c r="D64" s="1087"/>
      <c r="E64" s="1087"/>
      <c r="F64" s="1087"/>
      <c r="G64" s="1087"/>
      <c r="H64" s="1087"/>
      <c r="I64" s="1087"/>
      <c r="J64" s="1087"/>
      <c r="K64" s="1087"/>
      <c r="L64" s="1087"/>
      <c r="M64" s="1087"/>
      <c r="N64" s="1087"/>
      <c r="O64" s="1087"/>
      <c r="P64" s="1087"/>
      <c r="Q64" s="1088"/>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636"/>
      <c r="AZ64" s="636"/>
      <c r="BA64" s="636"/>
      <c r="BB64" s="636"/>
      <c r="BC64" s="636"/>
      <c r="BD64" s="629"/>
      <c r="BE64" s="629"/>
      <c r="BF64" s="629"/>
      <c r="BG64" s="636"/>
      <c r="BH64" s="636"/>
      <c r="BI64" s="636"/>
      <c r="BJ64" s="179"/>
      <c r="BK64" s="179"/>
      <c r="BL64" s="179"/>
      <c r="BM64" s="179"/>
      <c r="BN64" s="179"/>
      <c r="BO64" s="179"/>
      <c r="BP64" s="179"/>
      <c r="BQ64" s="179"/>
      <c r="BR64" s="179"/>
      <c r="BS64" s="179"/>
      <c r="BT64" s="179"/>
      <c r="BU64" s="179"/>
      <c r="BV64" s="179"/>
    </row>
    <row r="65" spans="1:74" ht="11.95" customHeight="1" x14ac:dyDescent="0.2">
      <c r="A65" s="180"/>
      <c r="B65" s="718" t="s">
        <v>114</v>
      </c>
      <c r="C65" s="718"/>
      <c r="D65" s="718"/>
      <c r="E65" s="718"/>
      <c r="F65" s="718"/>
      <c r="G65" s="718"/>
      <c r="H65" s="719"/>
      <c r="I65" s="718"/>
      <c r="J65" s="718"/>
      <c r="K65" s="718"/>
      <c r="L65" s="718"/>
      <c r="M65" s="718"/>
      <c r="N65" s="718"/>
      <c r="O65" s="718"/>
      <c r="P65" s="718"/>
      <c r="Q65" s="718"/>
      <c r="R65" s="720"/>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636"/>
      <c r="AZ65" s="636"/>
      <c r="BA65" s="636"/>
      <c r="BB65" s="636"/>
      <c r="BC65" s="636"/>
      <c r="BD65" s="629"/>
      <c r="BE65" s="629"/>
      <c r="BF65" s="629"/>
      <c r="BG65" s="636"/>
      <c r="BH65" s="636"/>
      <c r="BI65" s="636"/>
      <c r="BJ65" s="179"/>
      <c r="BK65" s="179"/>
      <c r="BL65" s="179"/>
      <c r="BM65" s="179"/>
      <c r="BN65" s="179"/>
      <c r="BO65" s="179"/>
      <c r="BP65" s="179"/>
      <c r="BQ65" s="179"/>
      <c r="BR65" s="179"/>
      <c r="BS65" s="179"/>
      <c r="BT65" s="179"/>
      <c r="BU65" s="179"/>
      <c r="BV65" s="179"/>
    </row>
    <row r="66" spans="1:74" ht="11.95" customHeight="1" x14ac:dyDescent="0.2">
      <c r="A66" s="180"/>
      <c r="B66" s="992" t="str">
        <f>Dates!$G$2</f>
        <v>EIA completed modeling and analysis for this report on Wednesday, July 2, 2025.</v>
      </c>
      <c r="C66" s="979"/>
      <c r="D66" s="979"/>
      <c r="E66" s="979"/>
      <c r="F66" s="979"/>
      <c r="G66" s="979"/>
      <c r="H66" s="979"/>
      <c r="I66" s="979"/>
      <c r="J66" s="979"/>
      <c r="K66" s="979"/>
      <c r="L66" s="979"/>
      <c r="M66" s="979"/>
      <c r="N66" s="979"/>
      <c r="O66" s="979"/>
      <c r="P66" s="979"/>
      <c r="Q66" s="979"/>
      <c r="R66" s="721"/>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636"/>
      <c r="AZ66" s="636"/>
      <c r="BA66" s="636"/>
      <c r="BB66" s="636"/>
      <c r="BC66" s="636"/>
      <c r="BD66" s="629"/>
      <c r="BE66" s="629"/>
      <c r="BF66" s="629"/>
      <c r="BG66" s="636"/>
      <c r="BH66" s="636"/>
      <c r="BI66" s="636"/>
      <c r="BJ66" s="179"/>
      <c r="BK66" s="179"/>
      <c r="BL66" s="179"/>
      <c r="BM66" s="179"/>
      <c r="BN66" s="179"/>
      <c r="BO66" s="179"/>
      <c r="BP66" s="179"/>
      <c r="BQ66" s="179"/>
      <c r="BR66" s="179"/>
      <c r="BS66" s="179"/>
      <c r="BT66" s="179"/>
      <c r="BU66" s="179"/>
      <c r="BV66" s="179"/>
    </row>
    <row r="67" spans="1:74" ht="13.4" customHeight="1" x14ac:dyDescent="0.2">
      <c r="A67" s="180"/>
      <c r="B67" s="1001" t="s">
        <v>116</v>
      </c>
      <c r="C67" s="988"/>
      <c r="D67" s="988"/>
      <c r="E67" s="988"/>
      <c r="F67" s="988"/>
      <c r="G67" s="988"/>
      <c r="H67" s="988"/>
      <c r="I67" s="988"/>
      <c r="J67" s="988"/>
      <c r="K67" s="988"/>
      <c r="L67" s="988"/>
      <c r="M67" s="988"/>
      <c r="N67" s="988"/>
      <c r="O67" s="988"/>
      <c r="P67" s="988"/>
      <c r="Q67" s="988"/>
      <c r="R67" s="715"/>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636"/>
      <c r="AZ67" s="636"/>
      <c r="BA67" s="636"/>
      <c r="BB67" s="636"/>
      <c r="BC67" s="636"/>
      <c r="BD67" s="629"/>
      <c r="BE67" s="629"/>
      <c r="BF67" s="629"/>
      <c r="BG67" s="636"/>
      <c r="BH67" s="636"/>
      <c r="BI67" s="636"/>
      <c r="BJ67" s="179"/>
      <c r="BK67" s="179"/>
      <c r="BL67" s="179"/>
      <c r="BM67" s="179"/>
      <c r="BN67" s="179"/>
      <c r="BO67" s="179"/>
      <c r="BP67" s="179"/>
      <c r="BQ67" s="179"/>
      <c r="BR67" s="179"/>
      <c r="BS67" s="179"/>
      <c r="BT67" s="179"/>
      <c r="BU67" s="179"/>
      <c r="BV67" s="179"/>
    </row>
    <row r="68" spans="1:74" ht="22.3" customHeight="1" x14ac:dyDescent="0.2">
      <c r="A68" s="180"/>
      <c r="B68" s="1089" t="s">
        <v>1137</v>
      </c>
      <c r="C68" s="1090"/>
      <c r="D68" s="1090"/>
      <c r="E68" s="1090"/>
      <c r="F68" s="1090"/>
      <c r="G68" s="1090"/>
      <c r="H68" s="1090"/>
      <c r="I68" s="1090"/>
      <c r="J68" s="1090"/>
      <c r="K68" s="1090"/>
      <c r="L68" s="1090"/>
      <c r="M68" s="1090"/>
      <c r="N68" s="1090"/>
      <c r="O68" s="1090"/>
      <c r="P68" s="1090"/>
      <c r="Q68" s="1091"/>
      <c r="R68" s="715"/>
    </row>
    <row r="69" spans="1:74" ht="11.95" customHeight="1" x14ac:dyDescent="0.2">
      <c r="A69" s="180"/>
      <c r="B69" s="993" t="s">
        <v>118</v>
      </c>
      <c r="C69" s="993"/>
      <c r="D69" s="993"/>
      <c r="E69" s="993"/>
      <c r="F69" s="993"/>
      <c r="G69" s="993"/>
      <c r="H69" s="993"/>
      <c r="I69" s="993"/>
      <c r="J69" s="993"/>
      <c r="K69" s="993"/>
      <c r="L69" s="993"/>
      <c r="M69" s="993"/>
      <c r="N69" s="993"/>
      <c r="O69" s="993"/>
      <c r="P69" s="993"/>
      <c r="Q69" s="993"/>
      <c r="R69" s="993"/>
    </row>
    <row r="70" spans="1:74" ht="11.95" customHeight="1" x14ac:dyDescent="0.2">
      <c r="A70" s="180"/>
      <c r="B70" s="1093" t="s">
        <v>1008</v>
      </c>
      <c r="C70" s="1094"/>
      <c r="D70" s="1094"/>
      <c r="E70" s="1094"/>
      <c r="F70" s="1094"/>
      <c r="G70" s="1094"/>
      <c r="H70" s="1094"/>
      <c r="I70" s="1094"/>
      <c r="J70" s="1094"/>
      <c r="K70" s="1094"/>
      <c r="L70" s="1094"/>
      <c r="M70" s="1094"/>
      <c r="N70" s="1094"/>
      <c r="O70" s="1094"/>
      <c r="P70" s="1094"/>
      <c r="Q70" s="1081"/>
    </row>
    <row r="71" spans="1:74" ht="11.95" customHeight="1" x14ac:dyDescent="0.2">
      <c r="A71" s="180"/>
      <c r="B71" s="1084" t="s">
        <v>954</v>
      </c>
      <c r="C71" s="1080"/>
      <c r="D71" s="1080"/>
      <c r="E71" s="1080"/>
      <c r="F71" s="1080"/>
      <c r="G71" s="1080"/>
      <c r="H71" s="1080"/>
      <c r="I71" s="1080"/>
      <c r="J71" s="1080"/>
      <c r="K71" s="1080"/>
      <c r="L71" s="1080"/>
      <c r="M71" s="1080"/>
      <c r="N71" s="1080"/>
      <c r="O71" s="1080"/>
      <c r="P71" s="1080"/>
      <c r="Q71" s="1085"/>
    </row>
    <row r="72" spans="1:74" ht="12.85" x14ac:dyDescent="0.2">
      <c r="A72" s="180"/>
      <c r="B72" s="1079" t="s">
        <v>1195</v>
      </c>
      <c r="C72" s="1080"/>
      <c r="D72" s="1080"/>
      <c r="E72" s="1080"/>
      <c r="F72" s="1080"/>
      <c r="G72" s="1080"/>
      <c r="H72" s="1080"/>
      <c r="I72" s="1080"/>
      <c r="J72" s="1080"/>
      <c r="K72" s="1080"/>
      <c r="L72" s="1080"/>
      <c r="M72" s="1080"/>
      <c r="N72" s="1080"/>
      <c r="O72" s="1080"/>
      <c r="P72" s="1080"/>
      <c r="Q72" s="1081"/>
    </row>
    <row r="73" spans="1:74" ht="8.0500000000000007"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2" sqref="B2"/>
    </sheetView>
  </sheetViews>
  <sheetFormatPr defaultColWidth="9.375" defaultRowHeight="11.95" customHeight="1" x14ac:dyDescent="0.25"/>
  <cols>
    <col min="1" max="1" width="12.375" style="241" customWidth="1"/>
    <col min="2" max="2" width="27.375" style="241" customWidth="1"/>
    <col min="3" max="31" width="6.625" style="169" customWidth="1"/>
    <col min="32" max="34" width="6.625" style="236" customWidth="1"/>
    <col min="35" max="50" width="6.625" style="169" customWidth="1"/>
    <col min="51" max="61" width="6.625" style="646" customWidth="1"/>
    <col min="62" max="74" width="6.625" style="169" customWidth="1"/>
    <col min="75" max="16384" width="9.375" style="241"/>
  </cols>
  <sheetData>
    <row r="1" spans="1:74" ht="12.85" customHeight="1" x14ac:dyDescent="0.25">
      <c r="A1" s="976" t="s">
        <v>38</v>
      </c>
      <c r="B1" s="265" t="s">
        <v>1196</v>
      </c>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626"/>
      <c r="AZ1" s="626"/>
      <c r="BA1" s="626"/>
      <c r="BB1" s="626"/>
      <c r="BC1" s="626"/>
      <c r="BD1" s="626"/>
      <c r="BE1" s="626"/>
      <c r="BF1" s="626"/>
      <c r="BG1" s="626"/>
      <c r="BH1" s="626"/>
      <c r="BI1" s="626"/>
      <c r="BJ1" s="168"/>
      <c r="BK1" s="168"/>
      <c r="BL1" s="168"/>
      <c r="BM1" s="168"/>
      <c r="BN1" s="168"/>
      <c r="BO1" s="168"/>
      <c r="BP1" s="168"/>
      <c r="BQ1" s="168"/>
      <c r="BR1" s="168"/>
      <c r="BS1" s="168"/>
      <c r="BT1" s="168"/>
      <c r="BU1" s="168"/>
      <c r="BV1" s="168"/>
    </row>
    <row r="2" spans="1:74" ht="12.85" customHeight="1" x14ac:dyDescent="0.25">
      <c r="A2" s="977"/>
      <c r="B2" s="266" t="str">
        <f>"U.S. Energy Information Administration  |  Short-Term Energy Outlook - "&amp;Dates!$D$1</f>
        <v>U.S. Energy Information Administration  |  Short-Term Energy Outlook - July 2025</v>
      </c>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230"/>
      <c r="AG2" s="230"/>
      <c r="AH2" s="230"/>
      <c r="AI2" s="170"/>
      <c r="AJ2" s="170"/>
      <c r="AK2" s="170"/>
      <c r="AL2" s="170"/>
      <c r="AM2" s="170"/>
      <c r="AN2" s="170"/>
      <c r="AO2" s="170"/>
      <c r="AP2" s="170"/>
      <c r="AQ2" s="170"/>
      <c r="AR2" s="170"/>
      <c r="AS2" s="170"/>
      <c r="AT2" s="170"/>
      <c r="AU2" s="170"/>
      <c r="AV2" s="170"/>
      <c r="AW2" s="170"/>
      <c r="AX2" s="170"/>
      <c r="AY2" s="637"/>
      <c r="AZ2" s="637"/>
      <c r="BA2" s="637"/>
      <c r="BB2" s="637"/>
      <c r="BC2" s="637"/>
      <c r="BD2" s="637"/>
      <c r="BE2" s="637"/>
      <c r="BF2" s="637"/>
      <c r="BG2" s="637"/>
      <c r="BH2" s="637"/>
      <c r="BI2" s="637"/>
      <c r="BJ2" s="170"/>
      <c r="BK2" s="170"/>
      <c r="BL2" s="170"/>
      <c r="BM2" s="170"/>
      <c r="BN2" s="170"/>
      <c r="BO2" s="170"/>
      <c r="BP2" s="170"/>
      <c r="BQ2" s="170"/>
      <c r="BR2" s="170"/>
      <c r="BS2" s="170"/>
      <c r="BT2" s="170"/>
      <c r="BU2" s="170"/>
      <c r="BV2" s="170"/>
    </row>
    <row r="3" spans="1:74" ht="12.85" customHeight="1" x14ac:dyDescent="0.25">
      <c r="A3" s="264" t="s">
        <v>39</v>
      </c>
      <c r="B3" s="244"/>
      <c r="C3" s="1082">
        <f>Dates!D3</f>
        <v>2021</v>
      </c>
      <c r="D3" s="983"/>
      <c r="E3" s="983"/>
      <c r="F3" s="983"/>
      <c r="G3" s="983"/>
      <c r="H3" s="983"/>
      <c r="I3" s="983"/>
      <c r="J3" s="983"/>
      <c r="K3" s="983"/>
      <c r="L3" s="983"/>
      <c r="M3" s="983"/>
      <c r="N3" s="1083"/>
      <c r="O3" s="980">
        <f>C3+1</f>
        <v>2022</v>
      </c>
      <c r="P3" s="983"/>
      <c r="Q3" s="983"/>
      <c r="R3" s="983"/>
      <c r="S3" s="983"/>
      <c r="T3" s="983"/>
      <c r="U3" s="983"/>
      <c r="V3" s="983"/>
      <c r="W3" s="983"/>
      <c r="X3" s="983"/>
      <c r="Y3" s="983"/>
      <c r="Z3" s="1083"/>
      <c r="AA3" s="980">
        <f>O3+1</f>
        <v>2023</v>
      </c>
      <c r="AB3" s="983"/>
      <c r="AC3" s="983"/>
      <c r="AD3" s="983"/>
      <c r="AE3" s="983"/>
      <c r="AF3" s="983"/>
      <c r="AG3" s="983"/>
      <c r="AH3" s="983"/>
      <c r="AI3" s="983"/>
      <c r="AJ3" s="983"/>
      <c r="AK3" s="983"/>
      <c r="AL3" s="1083"/>
      <c r="AM3" s="980">
        <f>AA3+1</f>
        <v>2024</v>
      </c>
      <c r="AN3" s="983"/>
      <c r="AO3" s="983"/>
      <c r="AP3" s="983"/>
      <c r="AQ3" s="983"/>
      <c r="AR3" s="983"/>
      <c r="AS3" s="983"/>
      <c r="AT3" s="983"/>
      <c r="AU3" s="983"/>
      <c r="AV3" s="983"/>
      <c r="AW3" s="983"/>
      <c r="AX3" s="1083"/>
      <c r="AY3" s="980">
        <f>AM3+1</f>
        <v>2025</v>
      </c>
      <c r="AZ3" s="983"/>
      <c r="BA3" s="983"/>
      <c r="BB3" s="983"/>
      <c r="BC3" s="983"/>
      <c r="BD3" s="983"/>
      <c r="BE3" s="983"/>
      <c r="BF3" s="983"/>
      <c r="BG3" s="983"/>
      <c r="BH3" s="983"/>
      <c r="BI3" s="983"/>
      <c r="BJ3" s="1083"/>
      <c r="BK3" s="980">
        <f>AY3+1</f>
        <v>2026</v>
      </c>
      <c r="BL3" s="983"/>
      <c r="BM3" s="983"/>
      <c r="BN3" s="983"/>
      <c r="BO3" s="983"/>
      <c r="BP3" s="983"/>
      <c r="BQ3" s="983"/>
      <c r="BR3" s="983"/>
      <c r="BS3" s="983"/>
      <c r="BT3" s="983"/>
      <c r="BU3" s="983"/>
      <c r="BV3" s="1083"/>
    </row>
    <row r="4" spans="1:74" ht="11.95" customHeight="1" x14ac:dyDescent="0.25">
      <c r="A4" s="270" t="str">
        <f>TEXT(Dates!$D$2,"dddd, mmmm d, yyyy")</f>
        <v>Wednesday, July 2, 2025</v>
      </c>
      <c r="B4" s="245"/>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95" customHeight="1" x14ac:dyDescent="0.25">
      <c r="A5" s="243"/>
      <c r="B5" s="242" t="s">
        <v>1197</v>
      </c>
      <c r="C5" s="174"/>
      <c r="D5" s="412"/>
      <c r="E5" s="412"/>
      <c r="F5" s="412"/>
      <c r="G5" s="412"/>
      <c r="H5" s="412"/>
      <c r="I5" s="412"/>
      <c r="J5" s="412"/>
      <c r="K5" s="412"/>
      <c r="L5" s="412"/>
      <c r="M5" s="412"/>
      <c r="N5" s="175"/>
      <c r="O5" s="174"/>
      <c r="P5" s="412"/>
      <c r="Q5" s="412"/>
      <c r="R5" s="412"/>
      <c r="S5" s="412"/>
      <c r="T5" s="412"/>
      <c r="U5" s="412"/>
      <c r="V5" s="412"/>
      <c r="W5" s="412"/>
      <c r="X5" s="412"/>
      <c r="Y5" s="412"/>
      <c r="Z5" s="175"/>
      <c r="AA5" s="174"/>
      <c r="AB5" s="412"/>
      <c r="AC5" s="412"/>
      <c r="AD5" s="412"/>
      <c r="AE5" s="412"/>
      <c r="AF5" s="412"/>
      <c r="AG5" s="412"/>
      <c r="AH5" s="412"/>
      <c r="AI5" s="412"/>
      <c r="AJ5" s="412"/>
      <c r="AK5" s="412"/>
      <c r="AL5" s="175"/>
      <c r="AM5" s="174"/>
      <c r="AN5" s="412"/>
      <c r="AO5" s="412"/>
      <c r="AP5" s="412"/>
      <c r="AQ5" s="412"/>
      <c r="AR5" s="412"/>
      <c r="AS5" s="412"/>
      <c r="AT5" s="412"/>
      <c r="AU5" s="412"/>
      <c r="AV5" s="412"/>
      <c r="AW5" s="412"/>
      <c r="AX5" s="175"/>
      <c r="AY5" s="867"/>
      <c r="AZ5" s="894"/>
      <c r="BA5" s="894"/>
      <c r="BB5" s="894"/>
      <c r="BC5" s="894"/>
      <c r="BD5" s="894"/>
      <c r="BE5" s="417"/>
      <c r="BF5" s="417"/>
      <c r="BG5" s="417"/>
      <c r="BH5" s="417"/>
      <c r="BI5" s="417"/>
      <c r="BJ5" s="417"/>
      <c r="BK5" s="418"/>
      <c r="BL5" s="417"/>
      <c r="BM5" s="417"/>
      <c r="BN5" s="417"/>
      <c r="BO5" s="417"/>
      <c r="BP5" s="417"/>
      <c r="BQ5" s="417"/>
      <c r="BR5" s="417"/>
      <c r="BS5" s="417"/>
      <c r="BT5" s="417"/>
      <c r="BU5" s="417"/>
      <c r="BV5" s="417"/>
    </row>
    <row r="6" spans="1:74" s="428" customFormat="1" ht="11.95" customHeight="1" x14ac:dyDescent="0.25">
      <c r="A6" s="427"/>
      <c r="B6" s="430" t="s">
        <v>1198</v>
      </c>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426"/>
      <c r="AD6" s="426"/>
      <c r="AE6" s="426"/>
      <c r="AF6" s="426"/>
      <c r="AG6" s="426"/>
      <c r="AH6" s="426"/>
      <c r="AI6" s="426"/>
      <c r="AJ6" s="426"/>
      <c r="AK6" s="426"/>
      <c r="AL6" s="426"/>
      <c r="AM6" s="426"/>
      <c r="AN6" s="426"/>
      <c r="AO6" s="426"/>
      <c r="AP6" s="426"/>
      <c r="AQ6" s="426"/>
      <c r="AR6" s="426"/>
      <c r="AS6" s="426"/>
      <c r="AT6" s="426"/>
      <c r="AU6" s="426"/>
      <c r="AV6" s="426"/>
      <c r="AW6" s="426"/>
      <c r="AX6" s="426"/>
      <c r="AY6" s="870"/>
      <c r="AZ6" s="870"/>
      <c r="BA6" s="870"/>
      <c r="BB6" s="870"/>
      <c r="BC6" s="870"/>
      <c r="BD6" s="861"/>
      <c r="BE6" s="407"/>
      <c r="BF6" s="407"/>
      <c r="BG6" s="407"/>
      <c r="BH6" s="407"/>
      <c r="BI6" s="407"/>
      <c r="BJ6" s="407"/>
      <c r="BK6" s="407"/>
      <c r="BL6" s="407"/>
      <c r="BM6" s="407"/>
      <c r="BN6" s="407"/>
      <c r="BO6" s="407"/>
      <c r="BP6" s="407"/>
      <c r="BQ6" s="407"/>
      <c r="BR6" s="407"/>
      <c r="BS6" s="407"/>
      <c r="BT6" s="407"/>
      <c r="BU6" s="407"/>
      <c r="BV6" s="407"/>
    </row>
    <row r="7" spans="1:74" ht="11.95" customHeight="1" x14ac:dyDescent="0.25">
      <c r="A7" s="243" t="s">
        <v>1199</v>
      </c>
      <c r="B7" s="429" t="s">
        <v>923</v>
      </c>
      <c r="C7" s="413">
        <v>468.14159999999998</v>
      </c>
      <c r="D7" s="413">
        <v>468.12060000000002</v>
      </c>
      <c r="E7" s="413">
        <v>468.26100000000002</v>
      </c>
      <c r="F7" s="413">
        <v>468.5847</v>
      </c>
      <c r="G7" s="413">
        <v>468.54660000000001</v>
      </c>
      <c r="H7" s="413">
        <v>469.06670000000003</v>
      </c>
      <c r="I7" s="413">
        <v>469.96789999999999</v>
      </c>
      <c r="J7" s="413">
        <v>470.66410000000002</v>
      </c>
      <c r="K7" s="413">
        <v>470.50979999999998</v>
      </c>
      <c r="L7" s="413">
        <v>471.7885</v>
      </c>
      <c r="M7" s="413">
        <v>471.8152</v>
      </c>
      <c r="N7" s="413">
        <v>473.4588</v>
      </c>
      <c r="O7" s="413">
        <v>479.64890000000003</v>
      </c>
      <c r="P7" s="413">
        <v>479.6934</v>
      </c>
      <c r="Q7" s="413">
        <v>479.3648</v>
      </c>
      <c r="R7" s="413">
        <v>479.43270000000001</v>
      </c>
      <c r="S7" s="413">
        <v>481.55290000000002</v>
      </c>
      <c r="T7" s="413">
        <v>482.71510000000001</v>
      </c>
      <c r="U7" s="413">
        <v>483.77749999999997</v>
      </c>
      <c r="V7" s="413">
        <v>483.68079999999998</v>
      </c>
      <c r="W7" s="413">
        <v>483.65350000000001</v>
      </c>
      <c r="X7" s="413">
        <v>483.65350000000001</v>
      </c>
      <c r="Y7" s="413">
        <v>483.97699999999998</v>
      </c>
      <c r="Z7" s="413">
        <v>483.61470000000003</v>
      </c>
      <c r="AA7" s="413">
        <v>484.85059999999999</v>
      </c>
      <c r="AB7" s="413">
        <v>486.03859999999997</v>
      </c>
      <c r="AC7" s="413">
        <v>486.06299999999999</v>
      </c>
      <c r="AD7" s="413">
        <v>487.63220000000001</v>
      </c>
      <c r="AE7" s="413">
        <v>486.74250000000001</v>
      </c>
      <c r="AF7" s="413">
        <v>487.7097</v>
      </c>
      <c r="AG7" s="413">
        <v>488.5147</v>
      </c>
      <c r="AH7" s="413">
        <v>488.5147</v>
      </c>
      <c r="AI7" s="413">
        <v>488.13170000000002</v>
      </c>
      <c r="AJ7" s="413">
        <v>488.13290000000001</v>
      </c>
      <c r="AK7" s="413">
        <v>488.82470000000001</v>
      </c>
      <c r="AL7" s="413">
        <v>488.90089999999998</v>
      </c>
      <c r="AM7" s="413">
        <v>490.40859999999998</v>
      </c>
      <c r="AN7" s="413">
        <v>490.40859999999998</v>
      </c>
      <c r="AO7" s="413">
        <v>489.70229999999998</v>
      </c>
      <c r="AP7" s="413">
        <v>489.2355</v>
      </c>
      <c r="AQ7" s="413">
        <v>489.37650000000002</v>
      </c>
      <c r="AR7" s="413">
        <v>487.96510000000001</v>
      </c>
      <c r="AS7" s="413">
        <v>488.72840000000002</v>
      </c>
      <c r="AT7" s="413">
        <v>488.72640000000001</v>
      </c>
      <c r="AU7" s="413">
        <v>488.7244</v>
      </c>
      <c r="AV7" s="413">
        <v>488.59429999999998</v>
      </c>
      <c r="AW7" s="413">
        <v>488.69569999999999</v>
      </c>
      <c r="AX7" s="413">
        <v>489.05290000000002</v>
      </c>
      <c r="AY7" s="836">
        <v>489.11290000000002</v>
      </c>
      <c r="AZ7" s="836">
        <v>489.15190000000001</v>
      </c>
      <c r="BA7" s="836">
        <v>489.09289999999999</v>
      </c>
      <c r="BB7" s="836">
        <v>489.20269999999999</v>
      </c>
      <c r="BC7" s="836">
        <v>490.72300000000001</v>
      </c>
      <c r="BD7" s="836">
        <v>489.56220000000002</v>
      </c>
      <c r="BE7" s="401">
        <v>489.97519999999997</v>
      </c>
      <c r="BF7" s="401">
        <v>490.58550000000002</v>
      </c>
      <c r="BG7" s="401">
        <v>490.94690000000003</v>
      </c>
      <c r="BH7" s="401">
        <v>491.04689999999999</v>
      </c>
      <c r="BI7" s="401">
        <v>491.22340000000003</v>
      </c>
      <c r="BJ7" s="401">
        <v>490.6694</v>
      </c>
      <c r="BK7" s="401">
        <v>491.56979999999999</v>
      </c>
      <c r="BL7" s="401">
        <v>491.56979999999999</v>
      </c>
      <c r="BM7" s="401">
        <v>491.66579999999999</v>
      </c>
      <c r="BN7" s="401">
        <v>492.08780000000002</v>
      </c>
      <c r="BO7" s="401">
        <v>492.19810000000001</v>
      </c>
      <c r="BP7" s="401">
        <v>493.12270000000001</v>
      </c>
      <c r="BQ7" s="401">
        <v>493.18709999999999</v>
      </c>
      <c r="BR7" s="401">
        <v>493.1601</v>
      </c>
      <c r="BS7" s="401">
        <v>493.25790000000001</v>
      </c>
      <c r="BT7" s="401">
        <v>493.4855</v>
      </c>
      <c r="BU7" s="401">
        <v>494.07659999999998</v>
      </c>
      <c r="BV7" s="401">
        <v>493.02289999999999</v>
      </c>
    </row>
    <row r="8" spans="1:74" ht="11.95" customHeight="1" x14ac:dyDescent="0.25">
      <c r="A8" s="243" t="s">
        <v>1200</v>
      </c>
      <c r="B8" s="429" t="s">
        <v>85</v>
      </c>
      <c r="C8" s="413">
        <v>213.1018</v>
      </c>
      <c r="D8" s="413">
        <v>213.1018</v>
      </c>
      <c r="E8" s="413">
        <v>212.553</v>
      </c>
      <c r="F8" s="413">
        <v>212.21100000000001</v>
      </c>
      <c r="G8" s="413">
        <v>211.6525</v>
      </c>
      <c r="H8" s="413">
        <v>210.68039999999999</v>
      </c>
      <c r="I8" s="413">
        <v>210.68039999999999</v>
      </c>
      <c r="J8" s="413">
        <v>210.68039999999999</v>
      </c>
      <c r="K8" s="413">
        <v>210.68039999999999</v>
      </c>
      <c r="L8" s="413">
        <v>209.7774</v>
      </c>
      <c r="M8" s="413">
        <v>209.76480000000001</v>
      </c>
      <c r="N8" s="413">
        <v>208.32599999999999</v>
      </c>
      <c r="O8" s="413">
        <v>200.59809999999999</v>
      </c>
      <c r="P8" s="413">
        <v>200.5686</v>
      </c>
      <c r="Q8" s="413">
        <v>199.3766</v>
      </c>
      <c r="R8" s="413">
        <v>198.9316</v>
      </c>
      <c r="S8" s="413">
        <v>197.4076</v>
      </c>
      <c r="T8" s="413">
        <v>194.4196</v>
      </c>
      <c r="U8" s="413">
        <v>194.4376</v>
      </c>
      <c r="V8" s="413">
        <v>193.4126</v>
      </c>
      <c r="W8" s="413">
        <v>190.98159999999999</v>
      </c>
      <c r="X8" s="413">
        <v>190.98159999999999</v>
      </c>
      <c r="Y8" s="413">
        <v>190.8271</v>
      </c>
      <c r="Z8" s="413">
        <v>187.87209999999999</v>
      </c>
      <c r="AA8" s="413">
        <v>185.39940000000001</v>
      </c>
      <c r="AB8" s="413">
        <v>185.3888</v>
      </c>
      <c r="AC8" s="413">
        <v>184.5839</v>
      </c>
      <c r="AD8" s="413">
        <v>184.5839</v>
      </c>
      <c r="AE8" s="413">
        <v>183.09190000000001</v>
      </c>
      <c r="AF8" s="413">
        <v>180.93870000000001</v>
      </c>
      <c r="AG8" s="413">
        <v>180.28980000000001</v>
      </c>
      <c r="AH8" s="413">
        <v>179.6765</v>
      </c>
      <c r="AI8" s="413">
        <v>178.8115</v>
      </c>
      <c r="AJ8" s="413">
        <v>178.32650000000001</v>
      </c>
      <c r="AK8" s="413">
        <v>178.32650000000001</v>
      </c>
      <c r="AL8" s="413">
        <v>177.01849999999999</v>
      </c>
      <c r="AM8" s="413">
        <v>175.1677</v>
      </c>
      <c r="AN8" s="413">
        <v>175.1677</v>
      </c>
      <c r="AO8" s="413">
        <v>174.99420000000001</v>
      </c>
      <c r="AP8" s="413">
        <v>174.3681</v>
      </c>
      <c r="AQ8" s="413">
        <v>173.87209999999999</v>
      </c>
      <c r="AR8" s="413">
        <v>173.69210000000001</v>
      </c>
      <c r="AS8" s="413">
        <v>173.69210000000001</v>
      </c>
      <c r="AT8" s="413">
        <v>173.69210000000001</v>
      </c>
      <c r="AU8" s="413">
        <v>173.4331</v>
      </c>
      <c r="AV8" s="413">
        <v>172.2551</v>
      </c>
      <c r="AW8" s="413">
        <v>172.2681</v>
      </c>
      <c r="AX8" s="413">
        <v>171.84809999999999</v>
      </c>
      <c r="AY8" s="836">
        <v>171.84809999999999</v>
      </c>
      <c r="AZ8" s="836">
        <v>171.43809999999999</v>
      </c>
      <c r="BA8" s="836">
        <v>171.05510000000001</v>
      </c>
      <c r="BB8" s="836">
        <v>170.99809999999999</v>
      </c>
      <c r="BC8" s="836">
        <v>169.66759999999999</v>
      </c>
      <c r="BD8" s="836">
        <v>168.41210000000001</v>
      </c>
      <c r="BE8" s="401">
        <v>167.5121</v>
      </c>
      <c r="BF8" s="401">
        <v>166.6121</v>
      </c>
      <c r="BG8" s="401">
        <v>166.6121</v>
      </c>
      <c r="BH8" s="401">
        <v>166.6121</v>
      </c>
      <c r="BI8" s="401">
        <v>166.6121</v>
      </c>
      <c r="BJ8" s="401">
        <v>163.74850000000001</v>
      </c>
      <c r="BK8" s="401">
        <v>163.74850000000001</v>
      </c>
      <c r="BL8" s="401">
        <v>163.74850000000001</v>
      </c>
      <c r="BM8" s="401">
        <v>163.74850000000001</v>
      </c>
      <c r="BN8" s="401">
        <v>163.74850000000001</v>
      </c>
      <c r="BO8" s="401">
        <v>163.74850000000001</v>
      </c>
      <c r="BP8" s="401">
        <v>163.2696</v>
      </c>
      <c r="BQ8" s="401">
        <v>163.2696</v>
      </c>
      <c r="BR8" s="401">
        <v>163.2696</v>
      </c>
      <c r="BS8" s="401">
        <v>163.2696</v>
      </c>
      <c r="BT8" s="401">
        <v>163.2696</v>
      </c>
      <c r="BU8" s="401">
        <v>163.2696</v>
      </c>
      <c r="BV8" s="401">
        <v>160.91460000000001</v>
      </c>
    </row>
    <row r="9" spans="1:74" ht="11.95" customHeight="1" x14ac:dyDescent="0.25">
      <c r="A9" s="243" t="s">
        <v>1201</v>
      </c>
      <c r="B9" s="429" t="s">
        <v>1202</v>
      </c>
      <c r="C9" s="413">
        <v>27.3688</v>
      </c>
      <c r="D9" s="413">
        <v>27.3687</v>
      </c>
      <c r="E9" s="413">
        <v>27.369199999999999</v>
      </c>
      <c r="F9" s="413">
        <v>27.367699999999999</v>
      </c>
      <c r="G9" s="413">
        <v>27.366599999999998</v>
      </c>
      <c r="H9" s="413">
        <v>26.842700000000001</v>
      </c>
      <c r="I9" s="413">
        <v>26.825299999999999</v>
      </c>
      <c r="J9" s="413">
        <v>26.827100000000002</v>
      </c>
      <c r="K9" s="413">
        <v>26.8201</v>
      </c>
      <c r="L9" s="413">
        <v>26.8035</v>
      </c>
      <c r="M9" s="413">
        <v>26.7849</v>
      </c>
      <c r="N9" s="413">
        <v>26.783000000000001</v>
      </c>
      <c r="O9" s="413">
        <v>29.762799999999999</v>
      </c>
      <c r="P9" s="413">
        <v>29.762799999999999</v>
      </c>
      <c r="Q9" s="413">
        <v>29.722100000000001</v>
      </c>
      <c r="R9" s="413">
        <v>29.599799999999998</v>
      </c>
      <c r="S9" s="413">
        <v>29.605599999999999</v>
      </c>
      <c r="T9" s="413">
        <v>29.437100000000001</v>
      </c>
      <c r="U9" s="413">
        <v>29.4358</v>
      </c>
      <c r="V9" s="413">
        <v>29.440300000000001</v>
      </c>
      <c r="W9" s="413">
        <v>29.3536</v>
      </c>
      <c r="X9" s="413">
        <v>29.323499999999999</v>
      </c>
      <c r="Y9" s="413">
        <v>29.292899999999999</v>
      </c>
      <c r="Z9" s="413">
        <v>29.2455</v>
      </c>
      <c r="AA9" s="413">
        <v>28.180499999999999</v>
      </c>
      <c r="AB9" s="413">
        <v>28.183599999999998</v>
      </c>
      <c r="AC9" s="413">
        <v>28.1751</v>
      </c>
      <c r="AD9" s="413">
        <v>28.177600000000002</v>
      </c>
      <c r="AE9" s="413">
        <v>28.135000000000002</v>
      </c>
      <c r="AF9" s="413">
        <v>27.988299999999999</v>
      </c>
      <c r="AG9" s="413">
        <v>27.9908</v>
      </c>
      <c r="AH9" s="413">
        <v>28.0016</v>
      </c>
      <c r="AI9" s="413">
        <v>28.003799999999998</v>
      </c>
      <c r="AJ9" s="413">
        <v>28.003799999999998</v>
      </c>
      <c r="AK9" s="413">
        <v>28.000599999999999</v>
      </c>
      <c r="AL9" s="413">
        <v>27.9895</v>
      </c>
      <c r="AM9" s="413">
        <v>27.220099999999999</v>
      </c>
      <c r="AN9" s="413">
        <v>27.221699999999998</v>
      </c>
      <c r="AO9" s="413">
        <v>27.224499999999999</v>
      </c>
      <c r="AP9" s="413">
        <v>27.223700000000001</v>
      </c>
      <c r="AQ9" s="413">
        <v>27.215699999999998</v>
      </c>
      <c r="AR9" s="413">
        <v>27.111699999999999</v>
      </c>
      <c r="AS9" s="413">
        <v>27.111999999999998</v>
      </c>
      <c r="AT9" s="413">
        <v>27.106000000000002</v>
      </c>
      <c r="AU9" s="413">
        <v>27.095800000000001</v>
      </c>
      <c r="AV9" s="413">
        <v>27.095800000000001</v>
      </c>
      <c r="AW9" s="413">
        <v>27.093900000000001</v>
      </c>
      <c r="AX9" s="413">
        <v>27.0869</v>
      </c>
      <c r="AY9" s="836">
        <v>27.090900000000001</v>
      </c>
      <c r="AZ9" s="836">
        <v>27.090900000000001</v>
      </c>
      <c r="BA9" s="836">
        <v>27.090900000000001</v>
      </c>
      <c r="BB9" s="836">
        <v>27.0825</v>
      </c>
      <c r="BC9" s="836">
        <v>26.985399999999998</v>
      </c>
      <c r="BD9" s="836">
        <v>26.144500000000001</v>
      </c>
      <c r="BE9" s="401">
        <v>26.144500000000001</v>
      </c>
      <c r="BF9" s="401">
        <v>26.150400000000001</v>
      </c>
      <c r="BG9" s="401">
        <v>26.150400000000001</v>
      </c>
      <c r="BH9" s="401">
        <v>26.149000000000001</v>
      </c>
      <c r="BI9" s="401">
        <v>26.168800000000001</v>
      </c>
      <c r="BJ9" s="401">
        <v>25.715599999999998</v>
      </c>
      <c r="BK9" s="401">
        <v>25.715599999999998</v>
      </c>
      <c r="BL9" s="401">
        <v>25.715599999999998</v>
      </c>
      <c r="BM9" s="401">
        <v>25.715599999999998</v>
      </c>
      <c r="BN9" s="401">
        <v>25.715599999999998</v>
      </c>
      <c r="BO9" s="401">
        <v>25.709599999999998</v>
      </c>
      <c r="BP9" s="401">
        <v>25.6935</v>
      </c>
      <c r="BQ9" s="401">
        <v>25.6935</v>
      </c>
      <c r="BR9" s="401">
        <v>25.6935</v>
      </c>
      <c r="BS9" s="401">
        <v>25.6935</v>
      </c>
      <c r="BT9" s="401">
        <v>25.6935</v>
      </c>
      <c r="BU9" s="401">
        <v>25.6935</v>
      </c>
      <c r="BV9" s="401">
        <v>25.689900000000002</v>
      </c>
    </row>
    <row r="10" spans="1:74" ht="11.95" customHeight="1" x14ac:dyDescent="0.25">
      <c r="A10" s="243" t="s">
        <v>1203</v>
      </c>
      <c r="B10" s="429" t="s">
        <v>1080</v>
      </c>
      <c r="C10" s="413">
        <v>0.36430000000000001</v>
      </c>
      <c r="D10" s="413">
        <v>0.36430000000000001</v>
      </c>
      <c r="E10" s="413">
        <v>0.36430000000000001</v>
      </c>
      <c r="F10" s="413">
        <v>0.36430000000000001</v>
      </c>
      <c r="G10" s="413">
        <v>0.36430000000000001</v>
      </c>
      <c r="H10" s="413">
        <v>0.36430000000000001</v>
      </c>
      <c r="I10" s="413">
        <v>0.36430000000000001</v>
      </c>
      <c r="J10" s="413">
        <v>0.36430000000000001</v>
      </c>
      <c r="K10" s="413">
        <v>0.36430000000000001</v>
      </c>
      <c r="L10" s="413">
        <v>0.36430000000000001</v>
      </c>
      <c r="M10" s="413">
        <v>0.36430000000000001</v>
      </c>
      <c r="N10" s="413">
        <v>0.36430000000000001</v>
      </c>
      <c r="O10" s="413">
        <v>0.36430000000000001</v>
      </c>
      <c r="P10" s="413">
        <v>0.36430000000000001</v>
      </c>
      <c r="Q10" s="413">
        <v>0.36430000000000001</v>
      </c>
      <c r="R10" s="413">
        <v>0.36430000000000001</v>
      </c>
      <c r="S10" s="413">
        <v>0.36430000000000001</v>
      </c>
      <c r="T10" s="413">
        <v>0.36430000000000001</v>
      </c>
      <c r="U10" s="413">
        <v>0.36430000000000001</v>
      </c>
      <c r="V10" s="413">
        <v>0.36430000000000001</v>
      </c>
      <c r="W10" s="413">
        <v>0.36430000000000001</v>
      </c>
      <c r="X10" s="413">
        <v>0.36430000000000001</v>
      </c>
      <c r="Y10" s="413">
        <v>0.36430000000000001</v>
      </c>
      <c r="Z10" s="413">
        <v>0.36430000000000001</v>
      </c>
      <c r="AA10" s="413">
        <v>0.36430000000000001</v>
      </c>
      <c r="AB10" s="413">
        <v>0.36430000000000001</v>
      </c>
      <c r="AC10" s="413">
        <v>0.36430000000000001</v>
      </c>
      <c r="AD10" s="413">
        <v>0.36430000000000001</v>
      </c>
      <c r="AE10" s="413">
        <v>0.36430000000000001</v>
      </c>
      <c r="AF10" s="413">
        <v>0.36430000000000001</v>
      </c>
      <c r="AG10" s="413">
        <v>0.36430000000000001</v>
      </c>
      <c r="AH10" s="413">
        <v>0.36430000000000001</v>
      </c>
      <c r="AI10" s="413">
        <v>0.36430000000000001</v>
      </c>
      <c r="AJ10" s="413">
        <v>0.36430000000000001</v>
      </c>
      <c r="AK10" s="413">
        <v>0.36430000000000001</v>
      </c>
      <c r="AL10" s="413">
        <v>0.36430000000000001</v>
      </c>
      <c r="AM10" s="413">
        <v>0.36430000000000001</v>
      </c>
      <c r="AN10" s="413">
        <v>0.36430000000000001</v>
      </c>
      <c r="AO10" s="413">
        <v>0.36430000000000001</v>
      </c>
      <c r="AP10" s="413">
        <v>0.33629999999999999</v>
      </c>
      <c r="AQ10" s="413">
        <v>0.33629999999999999</v>
      </c>
      <c r="AR10" s="413">
        <v>0.33629999999999999</v>
      </c>
      <c r="AS10" s="413">
        <v>0.33629999999999999</v>
      </c>
      <c r="AT10" s="413">
        <v>0.33629999999999999</v>
      </c>
      <c r="AU10" s="413">
        <v>0.33629999999999999</v>
      </c>
      <c r="AV10" s="413">
        <v>0.33629999999999999</v>
      </c>
      <c r="AW10" s="413">
        <v>0.33629999999999999</v>
      </c>
      <c r="AX10" s="413">
        <v>0.33629999999999999</v>
      </c>
      <c r="AY10" s="836">
        <v>0.33629999999999999</v>
      </c>
      <c r="AZ10" s="836">
        <v>0.33629999999999999</v>
      </c>
      <c r="BA10" s="836">
        <v>0.33629999999999999</v>
      </c>
      <c r="BB10" s="836">
        <v>0.33629999999999999</v>
      </c>
      <c r="BC10" s="836">
        <v>0.33629999999999999</v>
      </c>
      <c r="BD10" s="836">
        <v>0.33629999999999999</v>
      </c>
      <c r="BE10" s="401">
        <v>0.33629999999999999</v>
      </c>
      <c r="BF10" s="401">
        <v>0.33629999999999999</v>
      </c>
      <c r="BG10" s="401">
        <v>0.33629999999999999</v>
      </c>
      <c r="BH10" s="401">
        <v>0.33629999999999999</v>
      </c>
      <c r="BI10" s="401">
        <v>0.33629999999999999</v>
      </c>
      <c r="BJ10" s="401">
        <v>0.33629999999999999</v>
      </c>
      <c r="BK10" s="401">
        <v>0.33629999999999999</v>
      </c>
      <c r="BL10" s="401">
        <v>0.33629999999999999</v>
      </c>
      <c r="BM10" s="401">
        <v>0.33629999999999999</v>
      </c>
      <c r="BN10" s="401">
        <v>0.33629999999999999</v>
      </c>
      <c r="BO10" s="401">
        <v>0.33629999999999999</v>
      </c>
      <c r="BP10" s="401">
        <v>0.33629999999999999</v>
      </c>
      <c r="BQ10" s="401">
        <v>0.33629999999999999</v>
      </c>
      <c r="BR10" s="401">
        <v>0.33629999999999999</v>
      </c>
      <c r="BS10" s="401">
        <v>0.33629999999999999</v>
      </c>
      <c r="BT10" s="401">
        <v>0.33629999999999999</v>
      </c>
      <c r="BU10" s="401">
        <v>0.33629999999999999</v>
      </c>
      <c r="BV10" s="401">
        <v>0.33629999999999999</v>
      </c>
    </row>
    <row r="11" spans="1:74" s="428" customFormat="1" ht="11.95" customHeight="1" x14ac:dyDescent="0.25">
      <c r="A11" s="427"/>
      <c r="B11" s="430" t="s">
        <v>1204</v>
      </c>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861"/>
      <c r="AZ11" s="861"/>
      <c r="BA11" s="861"/>
      <c r="BB11" s="861"/>
      <c r="BC11" s="861"/>
      <c r="BD11" s="861"/>
      <c r="BE11" s="407"/>
      <c r="BF11" s="407"/>
      <c r="BG11" s="407"/>
      <c r="BH11" s="407"/>
      <c r="BI11" s="407"/>
      <c r="BJ11" s="407"/>
      <c r="BK11" s="407"/>
      <c r="BL11" s="407"/>
      <c r="BM11" s="407"/>
      <c r="BN11" s="407"/>
      <c r="BO11" s="407"/>
      <c r="BP11" s="407"/>
      <c r="BQ11" s="407"/>
      <c r="BR11" s="407"/>
      <c r="BS11" s="407"/>
      <c r="BT11" s="407"/>
      <c r="BU11" s="407"/>
      <c r="BV11" s="407"/>
    </row>
    <row r="12" spans="1:74" ht="11.95" customHeight="1" x14ac:dyDescent="0.25">
      <c r="A12" s="243" t="s">
        <v>1205</v>
      </c>
      <c r="B12" s="423" t="s">
        <v>1066</v>
      </c>
      <c r="C12" s="413">
        <v>118.8746</v>
      </c>
      <c r="D12" s="413">
        <v>119.84139999999999</v>
      </c>
      <c r="E12" s="413">
        <v>120.9743</v>
      </c>
      <c r="F12" s="413">
        <v>121.7433</v>
      </c>
      <c r="G12" s="413">
        <v>123.08159999999999</v>
      </c>
      <c r="H12" s="413">
        <v>124.72920000000001</v>
      </c>
      <c r="I12" s="413">
        <v>125.997</v>
      </c>
      <c r="J12" s="413">
        <v>126.33540000000001</v>
      </c>
      <c r="K12" s="413">
        <v>126.6836</v>
      </c>
      <c r="L12" s="413">
        <v>128.09989999999999</v>
      </c>
      <c r="M12" s="413">
        <v>129.22550000000001</v>
      </c>
      <c r="N12" s="413">
        <v>132.62889999999999</v>
      </c>
      <c r="O12" s="413">
        <v>133.58449999999999</v>
      </c>
      <c r="P12" s="413">
        <v>133.84450000000001</v>
      </c>
      <c r="Q12" s="413">
        <v>134.95349999999999</v>
      </c>
      <c r="R12" s="413">
        <v>137.25729999999999</v>
      </c>
      <c r="S12" s="413">
        <v>137.4513</v>
      </c>
      <c r="T12" s="413">
        <v>137.88050000000001</v>
      </c>
      <c r="U12" s="413">
        <v>137.8725</v>
      </c>
      <c r="V12" s="413">
        <v>137.87809999999999</v>
      </c>
      <c r="W12" s="413">
        <v>137.87809999999999</v>
      </c>
      <c r="X12" s="413">
        <v>137.8981</v>
      </c>
      <c r="Y12" s="413">
        <v>139.5986</v>
      </c>
      <c r="Z12" s="413">
        <v>141.27529999999999</v>
      </c>
      <c r="AA12" s="413">
        <v>141.40729999999999</v>
      </c>
      <c r="AB12" s="413">
        <v>142.1208</v>
      </c>
      <c r="AC12" s="413">
        <v>142.53360000000001</v>
      </c>
      <c r="AD12" s="413">
        <v>142.8502</v>
      </c>
      <c r="AE12" s="413">
        <v>143.6345</v>
      </c>
      <c r="AF12" s="413">
        <v>143.60489999999999</v>
      </c>
      <c r="AG12" s="413">
        <v>144.1044</v>
      </c>
      <c r="AH12" s="413">
        <v>144.19239999999999</v>
      </c>
      <c r="AI12" s="413">
        <v>144.29599999999999</v>
      </c>
      <c r="AJ12" s="413">
        <v>145.10910000000001</v>
      </c>
      <c r="AK12" s="413">
        <v>145.10910000000001</v>
      </c>
      <c r="AL12" s="413">
        <v>147.3218</v>
      </c>
      <c r="AM12" s="413">
        <v>147.70330000000001</v>
      </c>
      <c r="AN12" s="413">
        <v>147.90479999999999</v>
      </c>
      <c r="AO12" s="413">
        <v>148.06479999999999</v>
      </c>
      <c r="AP12" s="413">
        <v>149.19370000000001</v>
      </c>
      <c r="AQ12" s="413">
        <v>149.2792</v>
      </c>
      <c r="AR12" s="413">
        <v>149.3092</v>
      </c>
      <c r="AS12" s="413">
        <v>150.00829999999999</v>
      </c>
      <c r="AT12" s="413">
        <v>150.35849999999999</v>
      </c>
      <c r="AU12" s="413">
        <v>150.49719999999999</v>
      </c>
      <c r="AV12" s="413">
        <v>150.51779999999999</v>
      </c>
      <c r="AW12" s="413">
        <v>150.51779999999999</v>
      </c>
      <c r="AX12" s="413">
        <v>151.96809999999999</v>
      </c>
      <c r="AY12" s="836">
        <v>153.28210000000001</v>
      </c>
      <c r="AZ12" s="836">
        <v>153.6437</v>
      </c>
      <c r="BA12" s="836">
        <v>153.67070000000001</v>
      </c>
      <c r="BB12" s="836">
        <v>153.67070000000001</v>
      </c>
      <c r="BC12" s="836">
        <v>154.49520000000001</v>
      </c>
      <c r="BD12" s="836">
        <v>155.16810000000001</v>
      </c>
      <c r="BE12" s="401">
        <v>155.60560000000001</v>
      </c>
      <c r="BF12" s="401">
        <v>155.60560000000001</v>
      </c>
      <c r="BG12" s="401">
        <v>156.27770000000001</v>
      </c>
      <c r="BH12" s="401">
        <v>156.5427</v>
      </c>
      <c r="BI12" s="401">
        <v>156.5427</v>
      </c>
      <c r="BJ12" s="401">
        <v>159.3569</v>
      </c>
      <c r="BK12" s="401">
        <v>159.64760000000001</v>
      </c>
      <c r="BL12" s="401">
        <v>159.78790000000001</v>
      </c>
      <c r="BM12" s="401">
        <v>159.9709</v>
      </c>
      <c r="BN12" s="401">
        <v>159.9709</v>
      </c>
      <c r="BO12" s="401">
        <v>160.07939999999999</v>
      </c>
      <c r="BP12" s="401">
        <v>163.92949999999999</v>
      </c>
      <c r="BQ12" s="401">
        <v>164.64449999999999</v>
      </c>
      <c r="BR12" s="401">
        <v>164.64449999999999</v>
      </c>
      <c r="BS12" s="401">
        <v>164.64449999999999</v>
      </c>
      <c r="BT12" s="401">
        <v>165.59549999999999</v>
      </c>
      <c r="BU12" s="401">
        <v>165.6987</v>
      </c>
      <c r="BV12" s="401">
        <v>168.4769</v>
      </c>
    </row>
    <row r="13" spans="1:74" ht="11.95" customHeight="1" x14ac:dyDescent="0.25">
      <c r="A13" s="243" t="s">
        <v>1206</v>
      </c>
      <c r="B13" s="423" t="s">
        <v>1207</v>
      </c>
      <c r="C13" s="413">
        <v>46.484299999999998</v>
      </c>
      <c r="D13" s="413">
        <v>47.177999999999997</v>
      </c>
      <c r="E13" s="413">
        <v>48.7928</v>
      </c>
      <c r="F13" s="413">
        <v>49.304699999999997</v>
      </c>
      <c r="G13" s="413">
        <v>49.969499999999996</v>
      </c>
      <c r="H13" s="413">
        <v>50.695500000000003</v>
      </c>
      <c r="I13" s="413">
        <v>51.642800000000001</v>
      </c>
      <c r="J13" s="413">
        <v>53.119799999999998</v>
      </c>
      <c r="K13" s="413">
        <v>54.140500000000003</v>
      </c>
      <c r="L13" s="413">
        <v>54.960700000000003</v>
      </c>
      <c r="M13" s="413">
        <v>55.974899999999998</v>
      </c>
      <c r="N13" s="413">
        <v>59.529200000000003</v>
      </c>
      <c r="O13" s="413">
        <v>60.788200000000003</v>
      </c>
      <c r="P13" s="413">
        <v>61.111400000000003</v>
      </c>
      <c r="Q13" s="413">
        <v>62.0869</v>
      </c>
      <c r="R13" s="413">
        <v>62.541499999999999</v>
      </c>
      <c r="S13" s="413">
        <v>63.302300000000002</v>
      </c>
      <c r="T13" s="413">
        <v>64.515199999999993</v>
      </c>
      <c r="U13" s="413">
        <v>65.101799999999997</v>
      </c>
      <c r="V13" s="413">
        <v>65.804699999999997</v>
      </c>
      <c r="W13" s="413">
        <v>66.587800000000001</v>
      </c>
      <c r="X13" s="413">
        <v>67.123699999999999</v>
      </c>
      <c r="Y13" s="413">
        <v>67.950999999999993</v>
      </c>
      <c r="Z13" s="413">
        <v>70.767799999999994</v>
      </c>
      <c r="AA13" s="413">
        <v>72.231899999999996</v>
      </c>
      <c r="AB13" s="413">
        <v>72.784199999999998</v>
      </c>
      <c r="AC13" s="413">
        <v>73.327299999999994</v>
      </c>
      <c r="AD13" s="413">
        <v>74.261099999999999</v>
      </c>
      <c r="AE13" s="413">
        <v>75.361000000000004</v>
      </c>
      <c r="AF13" s="413">
        <v>76.980999999999995</v>
      </c>
      <c r="AG13" s="413">
        <v>78.305999999999997</v>
      </c>
      <c r="AH13" s="413">
        <v>79.026499999999999</v>
      </c>
      <c r="AI13" s="413">
        <v>79.984499999999997</v>
      </c>
      <c r="AJ13" s="413">
        <v>81.749399999999994</v>
      </c>
      <c r="AK13" s="413">
        <v>82.744399999999999</v>
      </c>
      <c r="AL13" s="413">
        <v>89.833699999999993</v>
      </c>
      <c r="AM13" s="413">
        <v>92.9542</v>
      </c>
      <c r="AN13" s="413">
        <v>93.546899999999994</v>
      </c>
      <c r="AO13" s="413">
        <v>96.493200000000002</v>
      </c>
      <c r="AP13" s="413">
        <v>97.893600000000006</v>
      </c>
      <c r="AQ13" s="413">
        <v>100.4345</v>
      </c>
      <c r="AR13" s="413">
        <v>103.0831</v>
      </c>
      <c r="AS13" s="413">
        <v>104.0538</v>
      </c>
      <c r="AT13" s="413">
        <v>105.2581</v>
      </c>
      <c r="AU13" s="413">
        <v>107.7346</v>
      </c>
      <c r="AV13" s="413">
        <v>110.596</v>
      </c>
      <c r="AW13" s="413">
        <v>115.5823</v>
      </c>
      <c r="AX13" s="413">
        <v>121.17610000000001</v>
      </c>
      <c r="AY13" s="836">
        <v>124.438</v>
      </c>
      <c r="AZ13" s="836">
        <v>125.5878</v>
      </c>
      <c r="BA13" s="836">
        <v>127.91500000000001</v>
      </c>
      <c r="BB13" s="836">
        <v>129.79830000000001</v>
      </c>
      <c r="BC13" s="836">
        <v>131.3203</v>
      </c>
      <c r="BD13" s="836">
        <v>135.51769999999999</v>
      </c>
      <c r="BE13" s="401">
        <v>137.49850000000001</v>
      </c>
      <c r="BF13" s="401">
        <v>139.2277</v>
      </c>
      <c r="BG13" s="401">
        <v>140.68039999999999</v>
      </c>
      <c r="BH13" s="401">
        <v>142.0515</v>
      </c>
      <c r="BI13" s="401">
        <v>143.66739999999999</v>
      </c>
      <c r="BJ13" s="401">
        <v>149.61369999999999</v>
      </c>
      <c r="BK13" s="401">
        <v>151.9657</v>
      </c>
      <c r="BL13" s="401">
        <v>152.84790000000001</v>
      </c>
      <c r="BM13" s="401">
        <v>155.5359</v>
      </c>
      <c r="BN13" s="401">
        <v>156.27979999999999</v>
      </c>
      <c r="BO13" s="401">
        <v>159.12610000000001</v>
      </c>
      <c r="BP13" s="401">
        <v>162.8192</v>
      </c>
      <c r="BQ13" s="401">
        <v>165.2064</v>
      </c>
      <c r="BR13" s="401">
        <v>166.3023</v>
      </c>
      <c r="BS13" s="401">
        <v>168.53909999999999</v>
      </c>
      <c r="BT13" s="401">
        <v>171.56610000000001</v>
      </c>
      <c r="BU13" s="401">
        <v>172.9084</v>
      </c>
      <c r="BV13" s="401">
        <v>182.9889</v>
      </c>
    </row>
    <row r="14" spans="1:74" ht="11.95" customHeight="1" x14ac:dyDescent="0.25">
      <c r="A14" s="243" t="s">
        <v>1208</v>
      </c>
      <c r="B14" s="429" t="s">
        <v>1209</v>
      </c>
      <c r="C14" s="413">
        <v>1.7399</v>
      </c>
      <c r="D14" s="413">
        <v>1.7399</v>
      </c>
      <c r="E14" s="413">
        <v>1.7399</v>
      </c>
      <c r="F14" s="413">
        <v>1.7399</v>
      </c>
      <c r="G14" s="413">
        <v>1.7399</v>
      </c>
      <c r="H14" s="413">
        <v>1.7399</v>
      </c>
      <c r="I14" s="413">
        <v>1.5599000000000001</v>
      </c>
      <c r="J14" s="413">
        <v>1.5599000000000001</v>
      </c>
      <c r="K14" s="413">
        <v>1.5599000000000001</v>
      </c>
      <c r="L14" s="413">
        <v>1.4799</v>
      </c>
      <c r="M14" s="413">
        <v>1.4799</v>
      </c>
      <c r="N14" s="413">
        <v>1.48</v>
      </c>
      <c r="O14" s="413">
        <v>1.48</v>
      </c>
      <c r="P14" s="413">
        <v>1.48</v>
      </c>
      <c r="Q14" s="413">
        <v>1.48</v>
      </c>
      <c r="R14" s="413">
        <v>1.48</v>
      </c>
      <c r="S14" s="413">
        <v>1.48</v>
      </c>
      <c r="T14" s="413">
        <v>1.48</v>
      </c>
      <c r="U14" s="413">
        <v>1.48</v>
      </c>
      <c r="V14" s="413">
        <v>1.48</v>
      </c>
      <c r="W14" s="413">
        <v>1.48</v>
      </c>
      <c r="X14" s="413">
        <v>1.48</v>
      </c>
      <c r="Y14" s="413">
        <v>1.48</v>
      </c>
      <c r="Z14" s="413">
        <v>1.48</v>
      </c>
      <c r="AA14" s="413">
        <v>1.48</v>
      </c>
      <c r="AB14" s="413">
        <v>1.48</v>
      </c>
      <c r="AC14" s="413">
        <v>1.48</v>
      </c>
      <c r="AD14" s="413">
        <v>1.48</v>
      </c>
      <c r="AE14" s="413">
        <v>1.48</v>
      </c>
      <c r="AF14" s="413">
        <v>1.48</v>
      </c>
      <c r="AG14" s="413">
        <v>1.48</v>
      </c>
      <c r="AH14" s="413">
        <v>1.48</v>
      </c>
      <c r="AI14" s="413">
        <v>1.48</v>
      </c>
      <c r="AJ14" s="413">
        <v>1.48</v>
      </c>
      <c r="AK14" s="413">
        <v>1.48</v>
      </c>
      <c r="AL14" s="413">
        <v>1.48</v>
      </c>
      <c r="AM14" s="413">
        <v>1.3919999999999999</v>
      </c>
      <c r="AN14" s="413">
        <v>1.3919999999999999</v>
      </c>
      <c r="AO14" s="413">
        <v>1.3919999999999999</v>
      </c>
      <c r="AP14" s="413">
        <v>1.3919999999999999</v>
      </c>
      <c r="AQ14" s="413">
        <v>1.3919999999999999</v>
      </c>
      <c r="AR14" s="413">
        <v>1.3919999999999999</v>
      </c>
      <c r="AS14" s="413">
        <v>1.3919999999999999</v>
      </c>
      <c r="AT14" s="413">
        <v>1.3919999999999999</v>
      </c>
      <c r="AU14" s="413">
        <v>1.3919999999999999</v>
      </c>
      <c r="AV14" s="413">
        <v>1.3919999999999999</v>
      </c>
      <c r="AW14" s="413">
        <v>1.3919999999999999</v>
      </c>
      <c r="AX14" s="413">
        <v>1.3919999999999999</v>
      </c>
      <c r="AY14" s="836">
        <v>1.3919999999999999</v>
      </c>
      <c r="AZ14" s="836">
        <v>1.3919999999999999</v>
      </c>
      <c r="BA14" s="836">
        <v>1.3919999999999999</v>
      </c>
      <c r="BB14" s="836">
        <v>1.3919999999999999</v>
      </c>
      <c r="BC14" s="836">
        <v>1.3919999999999999</v>
      </c>
      <c r="BD14" s="836">
        <v>1.3919999999999999</v>
      </c>
      <c r="BE14" s="401">
        <v>1.3919999999999999</v>
      </c>
      <c r="BF14" s="401">
        <v>1.3919999999999999</v>
      </c>
      <c r="BG14" s="401">
        <v>1.3919999999999999</v>
      </c>
      <c r="BH14" s="401">
        <v>1.3919999999999999</v>
      </c>
      <c r="BI14" s="401">
        <v>1.3919999999999999</v>
      </c>
      <c r="BJ14" s="401">
        <v>1.3919999999999999</v>
      </c>
      <c r="BK14" s="401">
        <v>1.3919999999999999</v>
      </c>
      <c r="BL14" s="401">
        <v>1.3919999999999999</v>
      </c>
      <c r="BM14" s="401">
        <v>1.3919999999999999</v>
      </c>
      <c r="BN14" s="401">
        <v>1.3919999999999999</v>
      </c>
      <c r="BO14" s="401">
        <v>1.3919999999999999</v>
      </c>
      <c r="BP14" s="401">
        <v>1.3919999999999999</v>
      </c>
      <c r="BQ14" s="401">
        <v>1.3919999999999999</v>
      </c>
      <c r="BR14" s="401">
        <v>1.3919999999999999</v>
      </c>
      <c r="BS14" s="401">
        <v>1.3919999999999999</v>
      </c>
      <c r="BT14" s="401">
        <v>1.3919999999999999</v>
      </c>
      <c r="BU14" s="401">
        <v>1.3919999999999999</v>
      </c>
      <c r="BV14" s="401">
        <v>1.3919999999999999</v>
      </c>
    </row>
    <row r="15" spans="1:74" ht="11.95" customHeight="1" x14ac:dyDescent="0.25">
      <c r="A15" s="243" t="s">
        <v>1210</v>
      </c>
      <c r="B15" s="429" t="s">
        <v>1070</v>
      </c>
      <c r="C15" s="413">
        <v>2.5225</v>
      </c>
      <c r="D15" s="413">
        <v>2.5225</v>
      </c>
      <c r="E15" s="413">
        <v>2.5225</v>
      </c>
      <c r="F15" s="413">
        <v>2.5225</v>
      </c>
      <c r="G15" s="413">
        <v>2.5225</v>
      </c>
      <c r="H15" s="413">
        <v>2.5225</v>
      </c>
      <c r="I15" s="413">
        <v>2.5225</v>
      </c>
      <c r="J15" s="413">
        <v>2.5225</v>
      </c>
      <c r="K15" s="413">
        <v>2.5225</v>
      </c>
      <c r="L15" s="413">
        <v>2.5225</v>
      </c>
      <c r="M15" s="413">
        <v>2.5225</v>
      </c>
      <c r="N15" s="413">
        <v>2.5225</v>
      </c>
      <c r="O15" s="413">
        <v>2.5928</v>
      </c>
      <c r="P15" s="413">
        <v>2.5928</v>
      </c>
      <c r="Q15" s="413">
        <v>2.5928</v>
      </c>
      <c r="R15" s="413">
        <v>2.6097999999999999</v>
      </c>
      <c r="S15" s="413">
        <v>2.6097999999999999</v>
      </c>
      <c r="T15" s="413">
        <v>2.6097999999999999</v>
      </c>
      <c r="U15" s="413">
        <v>2.6394000000000002</v>
      </c>
      <c r="V15" s="413">
        <v>2.6613000000000002</v>
      </c>
      <c r="W15" s="413">
        <v>2.6613000000000002</v>
      </c>
      <c r="X15" s="413">
        <v>2.6204999999999998</v>
      </c>
      <c r="Y15" s="413">
        <v>2.6486000000000001</v>
      </c>
      <c r="Z15" s="413">
        <v>2.6486000000000001</v>
      </c>
      <c r="AA15" s="413">
        <v>2.6576</v>
      </c>
      <c r="AB15" s="413">
        <v>2.6576</v>
      </c>
      <c r="AC15" s="413">
        <v>2.6233</v>
      </c>
      <c r="AD15" s="413">
        <v>2.6842999999999999</v>
      </c>
      <c r="AE15" s="413">
        <v>2.6842999999999999</v>
      </c>
      <c r="AF15" s="413">
        <v>2.6842999999999999</v>
      </c>
      <c r="AG15" s="413">
        <v>2.6842999999999999</v>
      </c>
      <c r="AH15" s="413">
        <v>2.6718000000000002</v>
      </c>
      <c r="AI15" s="413">
        <v>2.6958000000000002</v>
      </c>
      <c r="AJ15" s="413">
        <v>2.6958000000000002</v>
      </c>
      <c r="AK15" s="413">
        <v>2.6958000000000002</v>
      </c>
      <c r="AL15" s="413">
        <v>2.6958000000000002</v>
      </c>
      <c r="AM15" s="413">
        <v>2.6836000000000002</v>
      </c>
      <c r="AN15" s="413">
        <v>2.6836000000000002</v>
      </c>
      <c r="AO15" s="413">
        <v>2.6836000000000002</v>
      </c>
      <c r="AP15" s="413">
        <v>2.6836000000000002</v>
      </c>
      <c r="AQ15" s="413">
        <v>2.6695000000000002</v>
      </c>
      <c r="AR15" s="413">
        <v>2.6894999999999998</v>
      </c>
      <c r="AS15" s="413">
        <v>2.6894999999999998</v>
      </c>
      <c r="AT15" s="413">
        <v>2.6894999999999998</v>
      </c>
      <c r="AU15" s="413">
        <v>2.6894999999999998</v>
      </c>
      <c r="AV15" s="413">
        <v>2.6894999999999998</v>
      </c>
      <c r="AW15" s="413">
        <v>2.6894999999999998</v>
      </c>
      <c r="AX15" s="413">
        <v>2.6894999999999998</v>
      </c>
      <c r="AY15" s="836">
        <v>2.6894999999999998</v>
      </c>
      <c r="AZ15" s="836">
        <v>2.6894999999999998</v>
      </c>
      <c r="BA15" s="836">
        <v>2.6894999999999998</v>
      </c>
      <c r="BB15" s="836">
        <v>2.6894999999999998</v>
      </c>
      <c r="BC15" s="836">
        <v>2.6894999999999998</v>
      </c>
      <c r="BD15" s="836">
        <v>2.6894999999999998</v>
      </c>
      <c r="BE15" s="401">
        <v>2.6894999999999998</v>
      </c>
      <c r="BF15" s="401">
        <v>2.6894999999999998</v>
      </c>
      <c r="BG15" s="401">
        <v>2.6894999999999998</v>
      </c>
      <c r="BH15" s="401">
        <v>2.6894999999999998</v>
      </c>
      <c r="BI15" s="401">
        <v>2.6894999999999998</v>
      </c>
      <c r="BJ15" s="401">
        <v>2.6894999999999998</v>
      </c>
      <c r="BK15" s="401">
        <v>2.6894999999999998</v>
      </c>
      <c r="BL15" s="401">
        <v>2.6894999999999998</v>
      </c>
      <c r="BM15" s="401">
        <v>2.6894999999999998</v>
      </c>
      <c r="BN15" s="401">
        <v>2.6894999999999998</v>
      </c>
      <c r="BO15" s="401">
        <v>2.6894999999999998</v>
      </c>
      <c r="BP15" s="401">
        <v>2.7174999999999998</v>
      </c>
      <c r="BQ15" s="401">
        <v>2.7174999999999998</v>
      </c>
      <c r="BR15" s="401">
        <v>2.7174999999999998</v>
      </c>
      <c r="BS15" s="401">
        <v>2.7370000000000001</v>
      </c>
      <c r="BT15" s="401">
        <v>2.7370000000000001</v>
      </c>
      <c r="BU15" s="401">
        <v>2.7370000000000001</v>
      </c>
      <c r="BV15" s="401">
        <v>2.7370000000000001</v>
      </c>
    </row>
    <row r="16" spans="1:74" ht="11.95" customHeight="1" x14ac:dyDescent="0.25">
      <c r="A16" s="243" t="s">
        <v>1211</v>
      </c>
      <c r="B16" s="429" t="s">
        <v>1072</v>
      </c>
      <c r="C16" s="413">
        <v>3.6907000000000001</v>
      </c>
      <c r="D16" s="413">
        <v>3.69</v>
      </c>
      <c r="E16" s="413">
        <v>3.6804000000000001</v>
      </c>
      <c r="F16" s="413">
        <v>3.6804000000000001</v>
      </c>
      <c r="G16" s="413">
        <v>3.6692</v>
      </c>
      <c r="H16" s="413">
        <v>3.6598999999999999</v>
      </c>
      <c r="I16" s="413">
        <v>3.6576</v>
      </c>
      <c r="J16" s="413">
        <v>3.6576</v>
      </c>
      <c r="K16" s="413">
        <v>3.6463000000000001</v>
      </c>
      <c r="L16" s="413">
        <v>3.6562999999999999</v>
      </c>
      <c r="M16" s="413">
        <v>3.6534</v>
      </c>
      <c r="N16" s="413">
        <v>3.6520999999999999</v>
      </c>
      <c r="O16" s="413">
        <v>3.0531000000000001</v>
      </c>
      <c r="P16" s="413">
        <v>3.0516999999999999</v>
      </c>
      <c r="Q16" s="413">
        <v>3.0371000000000001</v>
      </c>
      <c r="R16" s="413">
        <v>3.0371000000000001</v>
      </c>
      <c r="S16" s="413">
        <v>3.0343</v>
      </c>
      <c r="T16" s="413">
        <v>3.0377999999999998</v>
      </c>
      <c r="U16" s="413">
        <v>2.9784000000000002</v>
      </c>
      <c r="V16" s="413">
        <v>2.9784000000000002</v>
      </c>
      <c r="W16" s="413">
        <v>2.9698000000000002</v>
      </c>
      <c r="X16" s="413">
        <v>2.9666000000000001</v>
      </c>
      <c r="Y16" s="413">
        <v>2.9544000000000001</v>
      </c>
      <c r="Z16" s="413">
        <v>2.9224000000000001</v>
      </c>
      <c r="AA16" s="413">
        <v>2.8653</v>
      </c>
      <c r="AB16" s="413">
        <v>2.7637</v>
      </c>
      <c r="AC16" s="413">
        <v>2.7637</v>
      </c>
      <c r="AD16" s="413">
        <v>2.7637</v>
      </c>
      <c r="AE16" s="413">
        <v>2.7637</v>
      </c>
      <c r="AF16" s="413">
        <v>2.7637</v>
      </c>
      <c r="AG16" s="413">
        <v>2.7637</v>
      </c>
      <c r="AH16" s="413">
        <v>2.7597</v>
      </c>
      <c r="AI16" s="413">
        <v>2.7597</v>
      </c>
      <c r="AJ16" s="413">
        <v>2.7530999999999999</v>
      </c>
      <c r="AK16" s="413">
        <v>2.7553000000000001</v>
      </c>
      <c r="AL16" s="413">
        <v>2.7374999999999998</v>
      </c>
      <c r="AM16" s="413">
        <v>2.7145000000000001</v>
      </c>
      <c r="AN16" s="413">
        <v>2.7145000000000001</v>
      </c>
      <c r="AO16" s="413">
        <v>2.7166999999999999</v>
      </c>
      <c r="AP16" s="413">
        <v>2.6886999999999999</v>
      </c>
      <c r="AQ16" s="413">
        <v>2.6717</v>
      </c>
      <c r="AR16" s="413">
        <v>2.6680999999999999</v>
      </c>
      <c r="AS16" s="413">
        <v>2.6650999999999998</v>
      </c>
      <c r="AT16" s="413">
        <v>2.6682999999999999</v>
      </c>
      <c r="AU16" s="413">
        <v>2.6682999999999999</v>
      </c>
      <c r="AV16" s="413">
        <v>2.6682999999999999</v>
      </c>
      <c r="AW16" s="413">
        <v>2.6682999999999999</v>
      </c>
      <c r="AX16" s="413">
        <v>2.6671999999999998</v>
      </c>
      <c r="AY16" s="836">
        <v>2.6667999999999998</v>
      </c>
      <c r="AZ16" s="836">
        <v>2.6667999999999998</v>
      </c>
      <c r="BA16" s="836">
        <v>2.6667999999999998</v>
      </c>
      <c r="BB16" s="836">
        <v>2.6667999999999998</v>
      </c>
      <c r="BC16" s="836">
        <v>2.6667999999999998</v>
      </c>
      <c r="BD16" s="836">
        <v>2.6696</v>
      </c>
      <c r="BE16" s="401">
        <v>2.6751999999999998</v>
      </c>
      <c r="BF16" s="401">
        <v>2.6751999999999998</v>
      </c>
      <c r="BG16" s="401">
        <v>2.6724000000000001</v>
      </c>
      <c r="BH16" s="401">
        <v>2.6652999999999998</v>
      </c>
      <c r="BI16" s="401">
        <v>2.6652999999999998</v>
      </c>
      <c r="BJ16" s="401">
        <v>2.6972999999999998</v>
      </c>
      <c r="BK16" s="401">
        <v>2.7010999999999998</v>
      </c>
      <c r="BL16" s="401">
        <v>2.7010999999999998</v>
      </c>
      <c r="BM16" s="401">
        <v>2.6930999999999998</v>
      </c>
      <c r="BN16" s="401">
        <v>2.6930999999999998</v>
      </c>
      <c r="BO16" s="401">
        <v>2.6930999999999998</v>
      </c>
      <c r="BP16" s="401">
        <v>2.6930999999999998</v>
      </c>
      <c r="BQ16" s="401">
        <v>2.6930999999999998</v>
      </c>
      <c r="BR16" s="401">
        <v>2.6930999999999998</v>
      </c>
      <c r="BS16" s="401">
        <v>2.7111000000000001</v>
      </c>
      <c r="BT16" s="401">
        <v>2.7111000000000001</v>
      </c>
      <c r="BU16" s="401">
        <v>2.7111000000000001</v>
      </c>
      <c r="BV16" s="401">
        <v>2.7111000000000001</v>
      </c>
    </row>
    <row r="17" spans="1:74" ht="11.95" customHeight="1" x14ac:dyDescent="0.25">
      <c r="A17" s="243" t="s">
        <v>1212</v>
      </c>
      <c r="B17" s="429" t="s">
        <v>1074</v>
      </c>
      <c r="C17" s="413">
        <v>2.5929000000000002</v>
      </c>
      <c r="D17" s="413">
        <v>2.5929000000000002</v>
      </c>
      <c r="E17" s="413">
        <v>2.4499</v>
      </c>
      <c r="F17" s="413">
        <v>2.4499</v>
      </c>
      <c r="G17" s="413">
        <v>2.4499</v>
      </c>
      <c r="H17" s="413">
        <v>2.4499</v>
      </c>
      <c r="I17" s="413">
        <v>2.4346999999999999</v>
      </c>
      <c r="J17" s="413">
        <v>2.4346999999999999</v>
      </c>
      <c r="K17" s="413">
        <v>2.4346999999999999</v>
      </c>
      <c r="L17" s="413">
        <v>2.4346999999999999</v>
      </c>
      <c r="M17" s="413">
        <v>2.4346999999999999</v>
      </c>
      <c r="N17" s="413">
        <v>2.4346999999999999</v>
      </c>
      <c r="O17" s="413">
        <v>2.4447999999999999</v>
      </c>
      <c r="P17" s="413">
        <v>2.4447999999999999</v>
      </c>
      <c r="Q17" s="413">
        <v>2.4447999999999999</v>
      </c>
      <c r="R17" s="413">
        <v>2.4447999999999999</v>
      </c>
      <c r="S17" s="413">
        <v>2.4270999999999998</v>
      </c>
      <c r="T17" s="413">
        <v>2.4270999999999998</v>
      </c>
      <c r="U17" s="413">
        <v>2.4270999999999998</v>
      </c>
      <c r="V17" s="413">
        <v>2.4270999999999998</v>
      </c>
      <c r="W17" s="413">
        <v>2.4270999999999998</v>
      </c>
      <c r="X17" s="413">
        <v>2.4270999999999998</v>
      </c>
      <c r="Y17" s="413">
        <v>2.4270999999999998</v>
      </c>
      <c r="Z17" s="413">
        <v>2.4140999999999999</v>
      </c>
      <c r="AA17" s="413">
        <v>2.4157999999999999</v>
      </c>
      <c r="AB17" s="413">
        <v>2.4157999999999999</v>
      </c>
      <c r="AC17" s="413">
        <v>2.4157999999999999</v>
      </c>
      <c r="AD17" s="413">
        <v>2.4157999999999999</v>
      </c>
      <c r="AE17" s="413">
        <v>2.4157999999999999</v>
      </c>
      <c r="AF17" s="413">
        <v>2.4157999999999999</v>
      </c>
      <c r="AG17" s="413">
        <v>2.3308</v>
      </c>
      <c r="AH17" s="413">
        <v>2.3308</v>
      </c>
      <c r="AI17" s="413">
        <v>2.3308</v>
      </c>
      <c r="AJ17" s="413">
        <v>2.3308</v>
      </c>
      <c r="AK17" s="413">
        <v>2.3308</v>
      </c>
      <c r="AL17" s="413">
        <v>2.3308</v>
      </c>
      <c r="AM17" s="413">
        <v>2.2755999999999998</v>
      </c>
      <c r="AN17" s="413">
        <v>2.2755999999999998</v>
      </c>
      <c r="AO17" s="413">
        <v>2.2755999999999998</v>
      </c>
      <c r="AP17" s="413">
        <v>2.2755999999999998</v>
      </c>
      <c r="AQ17" s="413">
        <v>2.2755999999999998</v>
      </c>
      <c r="AR17" s="413">
        <v>2.2755999999999998</v>
      </c>
      <c r="AS17" s="413">
        <v>2.2641</v>
      </c>
      <c r="AT17" s="413">
        <v>2.2641</v>
      </c>
      <c r="AU17" s="413">
        <v>2.2641</v>
      </c>
      <c r="AV17" s="413">
        <v>2.2641</v>
      </c>
      <c r="AW17" s="413">
        <v>2.2216999999999998</v>
      </c>
      <c r="AX17" s="413">
        <v>2.2216999999999998</v>
      </c>
      <c r="AY17" s="836">
        <v>2.2216999999999998</v>
      </c>
      <c r="AZ17" s="836">
        <v>2.2216999999999998</v>
      </c>
      <c r="BA17" s="836">
        <v>2.2216999999999998</v>
      </c>
      <c r="BB17" s="836">
        <v>2.2216999999999998</v>
      </c>
      <c r="BC17" s="836">
        <v>2.2246999999999999</v>
      </c>
      <c r="BD17" s="836">
        <v>2.2246999999999999</v>
      </c>
      <c r="BE17" s="401">
        <v>2.2246999999999999</v>
      </c>
      <c r="BF17" s="401">
        <v>2.2246999999999999</v>
      </c>
      <c r="BG17" s="401">
        <v>2.2246999999999999</v>
      </c>
      <c r="BH17" s="401">
        <v>2.2246999999999999</v>
      </c>
      <c r="BI17" s="401">
        <v>2.2246999999999999</v>
      </c>
      <c r="BJ17" s="401">
        <v>2.2246999999999999</v>
      </c>
      <c r="BK17" s="401">
        <v>2.2246999999999999</v>
      </c>
      <c r="BL17" s="401">
        <v>2.2246999999999999</v>
      </c>
      <c r="BM17" s="401">
        <v>2.2246999999999999</v>
      </c>
      <c r="BN17" s="401">
        <v>2.2246999999999999</v>
      </c>
      <c r="BO17" s="401">
        <v>2.2246999999999999</v>
      </c>
      <c r="BP17" s="401">
        <v>2.2246999999999999</v>
      </c>
      <c r="BQ17" s="401">
        <v>2.2246999999999999</v>
      </c>
      <c r="BR17" s="401">
        <v>2.2246999999999999</v>
      </c>
      <c r="BS17" s="401">
        <v>2.2246999999999999</v>
      </c>
      <c r="BT17" s="401">
        <v>2.2246999999999999</v>
      </c>
      <c r="BU17" s="401">
        <v>2.2246999999999999</v>
      </c>
      <c r="BV17" s="401">
        <v>2.2246999999999999</v>
      </c>
    </row>
    <row r="18" spans="1:74" ht="11.95" customHeight="1" x14ac:dyDescent="0.25">
      <c r="A18" s="243" t="s">
        <v>1213</v>
      </c>
      <c r="B18" s="429" t="s">
        <v>1214</v>
      </c>
      <c r="C18" s="413">
        <v>79.539000000000001</v>
      </c>
      <c r="D18" s="413">
        <v>79.539000000000001</v>
      </c>
      <c r="E18" s="413">
        <v>79.537899999999993</v>
      </c>
      <c r="F18" s="413">
        <v>79.540999999999997</v>
      </c>
      <c r="G18" s="413">
        <v>79.571399999999997</v>
      </c>
      <c r="H18" s="413">
        <v>79.6083</v>
      </c>
      <c r="I18" s="413">
        <v>79.6083</v>
      </c>
      <c r="J18" s="413">
        <v>79.6083</v>
      </c>
      <c r="K18" s="413">
        <v>79.610799999999998</v>
      </c>
      <c r="L18" s="413">
        <v>79.610799999999998</v>
      </c>
      <c r="M18" s="413">
        <v>79.610799999999998</v>
      </c>
      <c r="N18" s="413">
        <v>79.610699999999994</v>
      </c>
      <c r="O18" s="413">
        <v>79.746700000000004</v>
      </c>
      <c r="P18" s="413">
        <v>79.746700000000004</v>
      </c>
      <c r="Q18" s="413">
        <v>79.760800000000003</v>
      </c>
      <c r="R18" s="413">
        <v>79.760800000000003</v>
      </c>
      <c r="S18" s="413">
        <v>79.760800000000003</v>
      </c>
      <c r="T18" s="413">
        <v>79.760800000000003</v>
      </c>
      <c r="U18" s="413">
        <v>79.760800000000003</v>
      </c>
      <c r="V18" s="413">
        <v>79.760800000000003</v>
      </c>
      <c r="W18" s="413">
        <v>79.762299999999996</v>
      </c>
      <c r="X18" s="413">
        <v>79.762799999999999</v>
      </c>
      <c r="Y18" s="413">
        <v>79.766300000000001</v>
      </c>
      <c r="Z18" s="413">
        <v>79.771299999999997</v>
      </c>
      <c r="AA18" s="413">
        <v>79.693200000000004</v>
      </c>
      <c r="AB18" s="413">
        <v>79.693200000000004</v>
      </c>
      <c r="AC18" s="413">
        <v>79.693200000000004</v>
      </c>
      <c r="AD18" s="413">
        <v>79.710999999999999</v>
      </c>
      <c r="AE18" s="413">
        <v>79.682000000000002</v>
      </c>
      <c r="AF18" s="413">
        <v>79.683400000000006</v>
      </c>
      <c r="AG18" s="413">
        <v>79.683400000000006</v>
      </c>
      <c r="AH18" s="413">
        <v>79.683400000000006</v>
      </c>
      <c r="AI18" s="413">
        <v>79.680599999999998</v>
      </c>
      <c r="AJ18" s="413">
        <v>79.685199999999995</v>
      </c>
      <c r="AK18" s="413">
        <v>79.685199999999995</v>
      </c>
      <c r="AL18" s="413">
        <v>79.691100000000006</v>
      </c>
      <c r="AM18" s="413">
        <v>79.589299999999994</v>
      </c>
      <c r="AN18" s="413">
        <v>79.589299999999994</v>
      </c>
      <c r="AO18" s="413">
        <v>79.589299999999994</v>
      </c>
      <c r="AP18" s="413">
        <v>79.589299999999994</v>
      </c>
      <c r="AQ18" s="413">
        <v>79.589299999999994</v>
      </c>
      <c r="AR18" s="413">
        <v>79.580799999999996</v>
      </c>
      <c r="AS18" s="413">
        <v>79.580799999999996</v>
      </c>
      <c r="AT18" s="413">
        <v>79.585800000000006</v>
      </c>
      <c r="AU18" s="413">
        <v>79.586799999999997</v>
      </c>
      <c r="AV18" s="413">
        <v>79.582599999999999</v>
      </c>
      <c r="AW18" s="413">
        <v>79.582599999999999</v>
      </c>
      <c r="AX18" s="413">
        <v>79.604699999999994</v>
      </c>
      <c r="AY18" s="836">
        <v>79.604699999999994</v>
      </c>
      <c r="AZ18" s="836">
        <v>79.604699999999994</v>
      </c>
      <c r="BA18" s="836">
        <v>79.604699999999994</v>
      </c>
      <c r="BB18" s="836">
        <v>79.608800000000002</v>
      </c>
      <c r="BC18" s="836">
        <v>79.608800000000002</v>
      </c>
      <c r="BD18" s="836">
        <v>79.615099999999998</v>
      </c>
      <c r="BE18" s="401">
        <v>79.615099999999998</v>
      </c>
      <c r="BF18" s="401">
        <v>79.615099999999998</v>
      </c>
      <c r="BG18" s="401">
        <v>79.615099999999998</v>
      </c>
      <c r="BH18" s="401">
        <v>79.618700000000004</v>
      </c>
      <c r="BI18" s="401">
        <v>79.618700000000004</v>
      </c>
      <c r="BJ18" s="401">
        <v>79.661799999999999</v>
      </c>
      <c r="BK18" s="401">
        <v>79.666499999999999</v>
      </c>
      <c r="BL18" s="401">
        <v>79.666499999999999</v>
      </c>
      <c r="BM18" s="401">
        <v>79.672899999999998</v>
      </c>
      <c r="BN18" s="401">
        <v>79.672899999999998</v>
      </c>
      <c r="BO18" s="401">
        <v>79.672899999999998</v>
      </c>
      <c r="BP18" s="401">
        <v>79.674999999999997</v>
      </c>
      <c r="BQ18" s="401">
        <v>79.679100000000005</v>
      </c>
      <c r="BR18" s="401">
        <v>79.679100000000005</v>
      </c>
      <c r="BS18" s="401">
        <v>79.679100000000005</v>
      </c>
      <c r="BT18" s="401">
        <v>79.702200000000005</v>
      </c>
      <c r="BU18" s="401">
        <v>79.702200000000005</v>
      </c>
      <c r="BV18" s="401">
        <v>79.722300000000004</v>
      </c>
    </row>
    <row r="19" spans="1:74" ht="11.95" customHeight="1" x14ac:dyDescent="0.25">
      <c r="A19" s="243" t="s">
        <v>1215</v>
      </c>
      <c r="B19" s="421" t="s">
        <v>1216</v>
      </c>
      <c r="C19" s="413">
        <v>23.0077</v>
      </c>
      <c r="D19" s="413">
        <v>23.0077</v>
      </c>
      <c r="E19" s="413">
        <v>23.0077</v>
      </c>
      <c r="F19" s="413">
        <v>23.0077</v>
      </c>
      <c r="G19" s="413">
        <v>23.0077</v>
      </c>
      <c r="H19" s="413">
        <v>23.0077</v>
      </c>
      <c r="I19" s="413">
        <v>23.0077</v>
      </c>
      <c r="J19" s="413">
        <v>23.0077</v>
      </c>
      <c r="K19" s="413">
        <v>23.0077</v>
      </c>
      <c r="L19" s="413">
        <v>23.0077</v>
      </c>
      <c r="M19" s="413">
        <v>23.0077</v>
      </c>
      <c r="N19" s="413">
        <v>23.0077</v>
      </c>
      <c r="O19" s="413">
        <v>23.013400000000001</v>
      </c>
      <c r="P19" s="413">
        <v>23.013400000000001</v>
      </c>
      <c r="Q19" s="413">
        <v>23.013400000000001</v>
      </c>
      <c r="R19" s="413">
        <v>23.013400000000001</v>
      </c>
      <c r="S19" s="413">
        <v>23.043900000000001</v>
      </c>
      <c r="T19" s="413">
        <v>23.043900000000001</v>
      </c>
      <c r="U19" s="413">
        <v>23.043900000000001</v>
      </c>
      <c r="V19" s="413">
        <v>23.043900000000001</v>
      </c>
      <c r="W19" s="413">
        <v>23.043900000000001</v>
      </c>
      <c r="X19" s="413">
        <v>23.043900000000001</v>
      </c>
      <c r="Y19" s="413">
        <v>23.043900000000001</v>
      </c>
      <c r="Z19" s="413">
        <v>23.043900000000001</v>
      </c>
      <c r="AA19" s="413">
        <v>23.0578</v>
      </c>
      <c r="AB19" s="413">
        <v>23.0578</v>
      </c>
      <c r="AC19" s="413">
        <v>23.137799999999999</v>
      </c>
      <c r="AD19" s="413">
        <v>23.147400000000001</v>
      </c>
      <c r="AE19" s="413">
        <v>23.147400000000001</v>
      </c>
      <c r="AF19" s="413">
        <v>23.147400000000001</v>
      </c>
      <c r="AG19" s="413">
        <v>23.147400000000001</v>
      </c>
      <c r="AH19" s="413">
        <v>23.147400000000001</v>
      </c>
      <c r="AI19" s="413">
        <v>23.147400000000001</v>
      </c>
      <c r="AJ19" s="413">
        <v>23.147400000000001</v>
      </c>
      <c r="AK19" s="413">
        <v>23.147400000000001</v>
      </c>
      <c r="AL19" s="413">
        <v>23.147400000000001</v>
      </c>
      <c r="AM19" s="413">
        <v>23.118600000000001</v>
      </c>
      <c r="AN19" s="413">
        <v>23.118600000000001</v>
      </c>
      <c r="AO19" s="413">
        <v>23.198599999999999</v>
      </c>
      <c r="AP19" s="413">
        <v>23.198599999999999</v>
      </c>
      <c r="AQ19" s="413">
        <v>23.198599999999999</v>
      </c>
      <c r="AR19" s="413">
        <v>23.198599999999999</v>
      </c>
      <c r="AS19" s="413">
        <v>23.198599999999999</v>
      </c>
      <c r="AT19" s="413">
        <v>23.198599999999999</v>
      </c>
      <c r="AU19" s="413">
        <v>23.198599999999999</v>
      </c>
      <c r="AV19" s="413">
        <v>23.198599999999999</v>
      </c>
      <c r="AW19" s="413">
        <v>23.156600000000001</v>
      </c>
      <c r="AX19" s="413">
        <v>23.156600000000001</v>
      </c>
      <c r="AY19" s="836">
        <v>23.156600000000001</v>
      </c>
      <c r="AZ19" s="836">
        <v>23.156600000000001</v>
      </c>
      <c r="BA19" s="836">
        <v>23.156600000000001</v>
      </c>
      <c r="BB19" s="836">
        <v>23.156600000000001</v>
      </c>
      <c r="BC19" s="836">
        <v>23.156600000000001</v>
      </c>
      <c r="BD19" s="836">
        <v>23.156600000000001</v>
      </c>
      <c r="BE19" s="401">
        <v>23.156600000000001</v>
      </c>
      <c r="BF19" s="401">
        <v>23.156600000000001</v>
      </c>
      <c r="BG19" s="401">
        <v>23.156600000000001</v>
      </c>
      <c r="BH19" s="401">
        <v>23.156600000000001</v>
      </c>
      <c r="BI19" s="401">
        <v>23.156600000000001</v>
      </c>
      <c r="BJ19" s="401">
        <v>23.1846</v>
      </c>
      <c r="BK19" s="401">
        <v>23.1846</v>
      </c>
      <c r="BL19" s="401">
        <v>23.1846</v>
      </c>
      <c r="BM19" s="401">
        <v>23.1846</v>
      </c>
      <c r="BN19" s="401">
        <v>23.1846</v>
      </c>
      <c r="BO19" s="401">
        <v>23.1846</v>
      </c>
      <c r="BP19" s="401">
        <v>23.1846</v>
      </c>
      <c r="BQ19" s="401">
        <v>23.1846</v>
      </c>
      <c r="BR19" s="401">
        <v>23.1846</v>
      </c>
      <c r="BS19" s="401">
        <v>23.1846</v>
      </c>
      <c r="BT19" s="401">
        <v>23.1846</v>
      </c>
      <c r="BU19" s="401">
        <v>23.1846</v>
      </c>
      <c r="BV19" s="401">
        <v>23.212599999999998</v>
      </c>
    </row>
    <row r="20" spans="1:74" ht="11.95" customHeight="1" x14ac:dyDescent="0.25">
      <c r="A20" s="243" t="s">
        <v>1217</v>
      </c>
      <c r="B20" s="390" t="s">
        <v>1060</v>
      </c>
      <c r="C20" s="413">
        <v>96.585800000000006</v>
      </c>
      <c r="D20" s="413">
        <v>96.585800000000006</v>
      </c>
      <c r="E20" s="413">
        <v>96.585800000000006</v>
      </c>
      <c r="F20" s="413">
        <v>95.546400000000006</v>
      </c>
      <c r="G20" s="413">
        <v>95.546400000000006</v>
      </c>
      <c r="H20" s="413">
        <v>95.546400000000006</v>
      </c>
      <c r="I20" s="413">
        <v>95.546400000000006</v>
      </c>
      <c r="J20" s="413">
        <v>95.546400000000006</v>
      </c>
      <c r="K20" s="413">
        <v>95.546400000000006</v>
      </c>
      <c r="L20" s="413">
        <v>95.546400000000006</v>
      </c>
      <c r="M20" s="413">
        <v>95.546400000000006</v>
      </c>
      <c r="N20" s="413">
        <v>95.546400000000006</v>
      </c>
      <c r="O20" s="413">
        <v>95.406400000000005</v>
      </c>
      <c r="P20" s="413">
        <v>95.406400000000005</v>
      </c>
      <c r="Q20" s="413">
        <v>95.406400000000005</v>
      </c>
      <c r="R20" s="413">
        <v>95.406400000000005</v>
      </c>
      <c r="S20" s="413">
        <v>95.427400000000006</v>
      </c>
      <c r="T20" s="413">
        <v>94.658900000000003</v>
      </c>
      <c r="U20" s="413">
        <v>94.658900000000003</v>
      </c>
      <c r="V20" s="413">
        <v>94.658900000000003</v>
      </c>
      <c r="W20" s="413">
        <v>94.658900000000003</v>
      </c>
      <c r="X20" s="413">
        <v>94.658900000000003</v>
      </c>
      <c r="Y20" s="413">
        <v>94.658900000000003</v>
      </c>
      <c r="Z20" s="413">
        <v>94.658900000000003</v>
      </c>
      <c r="AA20" s="413">
        <v>94.598200000000006</v>
      </c>
      <c r="AB20" s="413">
        <v>94.598200000000006</v>
      </c>
      <c r="AC20" s="413">
        <v>94.598200000000006</v>
      </c>
      <c r="AD20" s="413">
        <v>94.598200000000006</v>
      </c>
      <c r="AE20" s="413">
        <v>94.598200000000006</v>
      </c>
      <c r="AF20" s="413">
        <v>94.598200000000006</v>
      </c>
      <c r="AG20" s="413">
        <v>95.712199999999996</v>
      </c>
      <c r="AH20" s="413">
        <v>95.712199999999996</v>
      </c>
      <c r="AI20" s="413">
        <v>95.712199999999996</v>
      </c>
      <c r="AJ20" s="413">
        <v>95.712199999999996</v>
      </c>
      <c r="AK20" s="413">
        <v>95.712199999999996</v>
      </c>
      <c r="AL20" s="413">
        <v>95.712199999999996</v>
      </c>
      <c r="AM20" s="413">
        <v>96.514899999999997</v>
      </c>
      <c r="AN20" s="413">
        <v>96.514899999999997</v>
      </c>
      <c r="AO20" s="413">
        <v>96.514899999999997</v>
      </c>
      <c r="AP20" s="413">
        <v>97.628900000000002</v>
      </c>
      <c r="AQ20" s="413">
        <v>97.628900000000002</v>
      </c>
      <c r="AR20" s="413">
        <v>97.628900000000002</v>
      </c>
      <c r="AS20" s="413">
        <v>97.628900000000002</v>
      </c>
      <c r="AT20" s="413">
        <v>97.628900000000002</v>
      </c>
      <c r="AU20" s="413">
        <v>97.628900000000002</v>
      </c>
      <c r="AV20" s="413">
        <v>97.628900000000002</v>
      </c>
      <c r="AW20" s="413">
        <v>97.628900000000002</v>
      </c>
      <c r="AX20" s="413">
        <v>97.652900000000002</v>
      </c>
      <c r="AY20" s="836">
        <v>97.652900000000002</v>
      </c>
      <c r="AZ20" s="836">
        <v>97.652900000000002</v>
      </c>
      <c r="BA20" s="836">
        <v>97.652900000000002</v>
      </c>
      <c r="BB20" s="836">
        <v>97.652900000000002</v>
      </c>
      <c r="BC20" s="836">
        <v>97.697900000000004</v>
      </c>
      <c r="BD20" s="836">
        <v>97.697900000000004</v>
      </c>
      <c r="BE20" s="401">
        <v>97.697900000000004</v>
      </c>
      <c r="BF20" s="401">
        <v>97.697900000000004</v>
      </c>
      <c r="BG20" s="401">
        <v>97.697900000000004</v>
      </c>
      <c r="BH20" s="401">
        <v>97.697900000000004</v>
      </c>
      <c r="BI20" s="401">
        <v>97.697900000000004</v>
      </c>
      <c r="BJ20" s="401">
        <v>97.697900000000004</v>
      </c>
      <c r="BK20" s="401">
        <v>98.466399999999993</v>
      </c>
      <c r="BL20" s="401">
        <v>98.466399999999993</v>
      </c>
      <c r="BM20" s="401">
        <v>98.466399999999993</v>
      </c>
      <c r="BN20" s="401">
        <v>98.466399999999993</v>
      </c>
      <c r="BO20" s="401">
        <v>98.466399999999993</v>
      </c>
      <c r="BP20" s="401">
        <v>98.466399999999993</v>
      </c>
      <c r="BQ20" s="401">
        <v>98.466399999999993</v>
      </c>
      <c r="BR20" s="401">
        <v>98.466399999999993</v>
      </c>
      <c r="BS20" s="401">
        <v>98.466399999999993</v>
      </c>
      <c r="BT20" s="401">
        <v>98.466399999999993</v>
      </c>
      <c r="BU20" s="401">
        <v>98.466399999999993</v>
      </c>
      <c r="BV20" s="401">
        <v>98.466399999999993</v>
      </c>
    </row>
    <row r="21" spans="1:74" ht="11.95" customHeight="1" x14ac:dyDescent="0.25">
      <c r="A21" s="243" t="s">
        <v>1218</v>
      </c>
      <c r="B21" s="390" t="s">
        <v>1219</v>
      </c>
      <c r="C21" s="413">
        <v>1.6466000000000001</v>
      </c>
      <c r="D21" s="413">
        <v>1.6556</v>
      </c>
      <c r="E21" s="413">
        <v>1.7849999999999999</v>
      </c>
      <c r="F21" s="413">
        <v>1.9614</v>
      </c>
      <c r="G21" s="413">
        <v>2.5019999999999998</v>
      </c>
      <c r="H21" s="413">
        <v>2.7835999999999999</v>
      </c>
      <c r="I21" s="413">
        <v>3.0440999999999998</v>
      </c>
      <c r="J21" s="413">
        <v>3.1114999999999999</v>
      </c>
      <c r="K21" s="413">
        <v>3.3050999999999999</v>
      </c>
      <c r="L21" s="413">
        <v>3.7662</v>
      </c>
      <c r="M21" s="413">
        <v>4.4169</v>
      </c>
      <c r="N21" s="413">
        <v>4.7454000000000001</v>
      </c>
      <c r="O21" s="413">
        <v>4.9949000000000003</v>
      </c>
      <c r="P21" s="413">
        <v>5.0674000000000001</v>
      </c>
      <c r="Q21" s="413">
        <v>5.3144</v>
      </c>
      <c r="R21" s="413">
        <v>6.0537000000000001</v>
      </c>
      <c r="S21" s="413">
        <v>6.0618999999999996</v>
      </c>
      <c r="T21" s="413">
        <v>6.5922000000000001</v>
      </c>
      <c r="U21" s="413">
        <v>6.9390000000000001</v>
      </c>
      <c r="V21" s="413">
        <v>7.4683000000000002</v>
      </c>
      <c r="W21" s="413">
        <v>7.9558</v>
      </c>
      <c r="X21" s="413">
        <v>8.6290999999999993</v>
      </c>
      <c r="Y21" s="413">
        <v>8.7063000000000006</v>
      </c>
      <c r="Z21" s="413">
        <v>8.9763000000000002</v>
      </c>
      <c r="AA21" s="413">
        <v>9.2312999999999992</v>
      </c>
      <c r="AB21" s="413">
        <v>9.3172999999999995</v>
      </c>
      <c r="AC21" s="413">
        <v>9.6164000000000005</v>
      </c>
      <c r="AD21" s="413">
        <v>9.7853999999999992</v>
      </c>
      <c r="AE21" s="413">
        <v>9.9369999999999994</v>
      </c>
      <c r="AF21" s="413">
        <v>10.8405</v>
      </c>
      <c r="AG21" s="413">
        <v>12.3261</v>
      </c>
      <c r="AH21" s="413">
        <v>12.8093</v>
      </c>
      <c r="AI21" s="413">
        <v>13.5138</v>
      </c>
      <c r="AJ21" s="413">
        <v>13.7622</v>
      </c>
      <c r="AK21" s="413">
        <v>14.1935</v>
      </c>
      <c r="AL21" s="413">
        <v>15.988799999999999</v>
      </c>
      <c r="AM21" s="413">
        <v>15.942500000000001</v>
      </c>
      <c r="AN21" s="413">
        <v>15.978400000000001</v>
      </c>
      <c r="AO21" s="413">
        <v>17.0212</v>
      </c>
      <c r="AP21" s="413">
        <v>17.7041</v>
      </c>
      <c r="AQ21" s="413">
        <v>18.8507</v>
      </c>
      <c r="AR21" s="413">
        <v>20.1023</v>
      </c>
      <c r="AS21" s="413">
        <v>20.847100000000001</v>
      </c>
      <c r="AT21" s="413">
        <v>22.0793</v>
      </c>
      <c r="AU21" s="413">
        <v>22.8918</v>
      </c>
      <c r="AV21" s="413">
        <v>23.650700000000001</v>
      </c>
      <c r="AW21" s="413">
        <v>24.4939</v>
      </c>
      <c r="AX21" s="413">
        <v>26.685700000000001</v>
      </c>
      <c r="AY21" s="836">
        <v>26.901900000000001</v>
      </c>
      <c r="AZ21" s="836">
        <v>27.4358</v>
      </c>
      <c r="BA21" s="836">
        <v>28.418199999999999</v>
      </c>
      <c r="BB21" s="836">
        <v>29.3367</v>
      </c>
      <c r="BC21" s="836">
        <v>32.1492</v>
      </c>
      <c r="BD21" s="836">
        <v>35.065100000000001</v>
      </c>
      <c r="BE21" s="401">
        <v>37.450000000000003</v>
      </c>
      <c r="BF21" s="401">
        <v>39.408999999999999</v>
      </c>
      <c r="BG21" s="401">
        <v>40.417200000000001</v>
      </c>
      <c r="BH21" s="401">
        <v>40.942799999999998</v>
      </c>
      <c r="BI21" s="401">
        <v>41.801299999999998</v>
      </c>
      <c r="BJ21" s="401">
        <v>46.110700000000001</v>
      </c>
      <c r="BK21" s="401">
        <v>47.0505</v>
      </c>
      <c r="BL21" s="401">
        <v>47.505499999999998</v>
      </c>
      <c r="BM21" s="401">
        <v>49.094000000000001</v>
      </c>
      <c r="BN21" s="401">
        <v>50.067300000000003</v>
      </c>
      <c r="BO21" s="401">
        <v>51.3108</v>
      </c>
      <c r="BP21" s="401">
        <v>55.185499999999998</v>
      </c>
      <c r="BQ21" s="401">
        <v>55.848500000000001</v>
      </c>
      <c r="BR21" s="401">
        <v>55.999200000000002</v>
      </c>
      <c r="BS21" s="401">
        <v>57.811700000000002</v>
      </c>
      <c r="BT21" s="401">
        <v>59.108199999999997</v>
      </c>
      <c r="BU21" s="401">
        <v>60.271900000000002</v>
      </c>
      <c r="BV21" s="401">
        <v>64.864000000000004</v>
      </c>
    </row>
    <row r="22" spans="1:74" ht="11.95" customHeight="1" x14ac:dyDescent="0.25">
      <c r="A22" s="243" t="s">
        <v>1220</v>
      </c>
      <c r="B22" s="390" t="s">
        <v>1221</v>
      </c>
      <c r="C22" s="413">
        <v>0.21779999999999999</v>
      </c>
      <c r="D22" s="413">
        <v>0.21779999999999999</v>
      </c>
      <c r="E22" s="413">
        <v>0.21779999999999999</v>
      </c>
      <c r="F22" s="413">
        <v>0.21779999999999999</v>
      </c>
      <c r="G22" s="413">
        <v>0.21779999999999999</v>
      </c>
      <c r="H22" s="413">
        <v>0.21779999999999999</v>
      </c>
      <c r="I22" s="413">
        <v>0.21779999999999999</v>
      </c>
      <c r="J22" s="413">
        <v>0.21779999999999999</v>
      </c>
      <c r="K22" s="413">
        <v>0.21779999999999999</v>
      </c>
      <c r="L22" s="413">
        <v>0.21779999999999999</v>
      </c>
      <c r="M22" s="413">
        <v>0.21779999999999999</v>
      </c>
      <c r="N22" s="413">
        <v>0.21779999999999999</v>
      </c>
      <c r="O22" s="413">
        <v>0.1502</v>
      </c>
      <c r="P22" s="413">
        <v>0.1502</v>
      </c>
      <c r="Q22" s="413">
        <v>0.1502</v>
      </c>
      <c r="R22" s="413">
        <v>0.1502</v>
      </c>
      <c r="S22" s="413">
        <v>0.1502</v>
      </c>
      <c r="T22" s="413">
        <v>0.1502</v>
      </c>
      <c r="U22" s="413">
        <v>0.1502</v>
      </c>
      <c r="V22" s="413">
        <v>0.1502</v>
      </c>
      <c r="W22" s="413">
        <v>0.1502</v>
      </c>
      <c r="X22" s="413">
        <v>0.1502</v>
      </c>
      <c r="Y22" s="413">
        <v>0.1502</v>
      </c>
      <c r="Z22" s="413">
        <v>0.1502</v>
      </c>
      <c r="AA22" s="413">
        <v>0.15229999999999999</v>
      </c>
      <c r="AB22" s="413">
        <v>0.15229999999999999</v>
      </c>
      <c r="AC22" s="413">
        <v>0.15229999999999999</v>
      </c>
      <c r="AD22" s="413">
        <v>0.15229999999999999</v>
      </c>
      <c r="AE22" s="413">
        <v>0.15229999999999999</v>
      </c>
      <c r="AF22" s="413">
        <v>0.15229999999999999</v>
      </c>
      <c r="AG22" s="413">
        <v>0.15229999999999999</v>
      </c>
      <c r="AH22" s="413">
        <v>0.15229999999999999</v>
      </c>
      <c r="AI22" s="413">
        <v>0.15229999999999999</v>
      </c>
      <c r="AJ22" s="413">
        <v>0.15229999999999999</v>
      </c>
      <c r="AK22" s="413">
        <v>0.15229999999999999</v>
      </c>
      <c r="AL22" s="413">
        <v>0.15229999999999999</v>
      </c>
      <c r="AM22" s="413">
        <v>0.1225</v>
      </c>
      <c r="AN22" s="413">
        <v>0.1225</v>
      </c>
      <c r="AO22" s="413">
        <v>0.1225</v>
      </c>
      <c r="AP22" s="413">
        <v>0.1225</v>
      </c>
      <c r="AQ22" s="413">
        <v>0.1225</v>
      </c>
      <c r="AR22" s="413">
        <v>0.1195</v>
      </c>
      <c r="AS22" s="413">
        <v>0.1195</v>
      </c>
      <c r="AT22" s="413">
        <v>0.1195</v>
      </c>
      <c r="AU22" s="413">
        <v>0.1195</v>
      </c>
      <c r="AV22" s="413">
        <v>0.1195</v>
      </c>
      <c r="AW22" s="413">
        <v>0.1195</v>
      </c>
      <c r="AX22" s="413">
        <v>0.1195</v>
      </c>
      <c r="AY22" s="836">
        <v>0.1195</v>
      </c>
      <c r="AZ22" s="836">
        <v>0.1195</v>
      </c>
      <c r="BA22" s="836">
        <v>0.1195</v>
      </c>
      <c r="BB22" s="836">
        <v>0.1195</v>
      </c>
      <c r="BC22" s="836">
        <v>0.1195</v>
      </c>
      <c r="BD22" s="836">
        <v>0.1195</v>
      </c>
      <c r="BE22" s="401">
        <v>0.1195</v>
      </c>
      <c r="BF22" s="401">
        <v>0.1195</v>
      </c>
      <c r="BG22" s="401">
        <v>0.1195</v>
      </c>
      <c r="BH22" s="401">
        <v>0.1195</v>
      </c>
      <c r="BI22" s="401">
        <v>0.1195</v>
      </c>
      <c r="BJ22" s="401">
        <v>0.1195</v>
      </c>
      <c r="BK22" s="401">
        <v>0.1195</v>
      </c>
      <c r="BL22" s="401">
        <v>0.1195</v>
      </c>
      <c r="BM22" s="401">
        <v>0.1195</v>
      </c>
      <c r="BN22" s="401">
        <v>0.1195</v>
      </c>
      <c r="BO22" s="401">
        <v>0.1195</v>
      </c>
      <c r="BP22" s="401">
        <v>0.1195</v>
      </c>
      <c r="BQ22" s="401">
        <v>0.1195</v>
      </c>
      <c r="BR22" s="401">
        <v>0.1195</v>
      </c>
      <c r="BS22" s="401">
        <v>0.1195</v>
      </c>
      <c r="BT22" s="401">
        <v>0.1195</v>
      </c>
      <c r="BU22" s="401">
        <v>0.1195</v>
      </c>
      <c r="BV22" s="401">
        <v>0.1195</v>
      </c>
    </row>
    <row r="23" spans="1:74" ht="11.95" customHeight="1" x14ac:dyDescent="0.25">
      <c r="A23" s="243"/>
      <c r="B23" s="242" t="s">
        <v>1222</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836"/>
      <c r="AZ23" s="836"/>
      <c r="BA23" s="836"/>
      <c r="BB23" s="836"/>
      <c r="BC23" s="836"/>
      <c r="BD23" s="836"/>
      <c r="BE23" s="401"/>
      <c r="BF23" s="401"/>
      <c r="BG23" s="401"/>
      <c r="BH23" s="401"/>
      <c r="BI23" s="401"/>
      <c r="BJ23" s="401"/>
      <c r="BK23" s="401"/>
      <c r="BL23" s="401"/>
      <c r="BM23" s="401"/>
      <c r="BN23" s="401"/>
      <c r="BO23" s="401"/>
      <c r="BP23" s="401"/>
      <c r="BQ23" s="401"/>
      <c r="BR23" s="401"/>
      <c r="BS23" s="401"/>
      <c r="BT23" s="401"/>
      <c r="BU23" s="401"/>
      <c r="BV23" s="401"/>
    </row>
    <row r="24" spans="1:74" s="428" customFormat="1" ht="11.95" customHeight="1" x14ac:dyDescent="0.25">
      <c r="A24" s="427"/>
      <c r="B24" s="430" t="s">
        <v>1198</v>
      </c>
      <c r="C24" s="252"/>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861"/>
      <c r="AZ24" s="861"/>
      <c r="BA24" s="861"/>
      <c r="BB24" s="861"/>
      <c r="BC24" s="861"/>
      <c r="BD24" s="861"/>
      <c r="BE24" s="407"/>
      <c r="BF24" s="407"/>
      <c r="BG24" s="407"/>
      <c r="BH24" s="407"/>
      <c r="BI24" s="407"/>
      <c r="BJ24" s="407"/>
      <c r="BK24" s="407"/>
      <c r="BL24" s="407"/>
      <c r="BM24" s="407"/>
      <c r="BN24" s="407"/>
      <c r="BO24" s="407"/>
      <c r="BP24" s="407"/>
      <c r="BQ24" s="407"/>
      <c r="BR24" s="407"/>
      <c r="BS24" s="407"/>
      <c r="BT24" s="407"/>
      <c r="BU24" s="407"/>
      <c r="BV24" s="407"/>
    </row>
    <row r="25" spans="1:74" ht="11.95" customHeight="1" x14ac:dyDescent="0.25">
      <c r="A25" s="243" t="s">
        <v>1223</v>
      </c>
      <c r="B25" s="429" t="s">
        <v>923</v>
      </c>
      <c r="C25" s="413">
        <v>18.142600000000002</v>
      </c>
      <c r="D25" s="413">
        <v>18.1416</v>
      </c>
      <c r="E25" s="413">
        <v>18.142800000000001</v>
      </c>
      <c r="F25" s="413">
        <v>18.155100000000001</v>
      </c>
      <c r="G25" s="413">
        <v>18.161300000000001</v>
      </c>
      <c r="H25" s="413">
        <v>18.183</v>
      </c>
      <c r="I25" s="413">
        <v>18.322500000000002</v>
      </c>
      <c r="J25" s="413">
        <v>18.328499999999998</v>
      </c>
      <c r="K25" s="413">
        <v>18.305499999999999</v>
      </c>
      <c r="L25" s="413">
        <v>18.3992</v>
      </c>
      <c r="M25" s="413">
        <v>18.402699999999999</v>
      </c>
      <c r="N25" s="413">
        <v>18.4114</v>
      </c>
      <c r="O25" s="413">
        <v>18.7514</v>
      </c>
      <c r="P25" s="413">
        <v>18.782</v>
      </c>
      <c r="Q25" s="413">
        <v>18.802900000000001</v>
      </c>
      <c r="R25" s="413">
        <v>18.800799999999999</v>
      </c>
      <c r="S25" s="413">
        <v>18.800799999999999</v>
      </c>
      <c r="T25" s="413">
        <v>18.7956</v>
      </c>
      <c r="U25" s="413">
        <v>18.7956</v>
      </c>
      <c r="V25" s="413">
        <v>18.794899999999998</v>
      </c>
      <c r="W25" s="413">
        <v>18.79</v>
      </c>
      <c r="X25" s="413">
        <v>18.7607</v>
      </c>
      <c r="Y25" s="413">
        <v>18.769500000000001</v>
      </c>
      <c r="Z25" s="413">
        <v>18.7822</v>
      </c>
      <c r="AA25" s="413">
        <v>18.790900000000001</v>
      </c>
      <c r="AB25" s="413">
        <v>18.819199999999999</v>
      </c>
      <c r="AC25" s="413">
        <v>18.741800000000001</v>
      </c>
      <c r="AD25" s="413">
        <v>18.742699999999999</v>
      </c>
      <c r="AE25" s="413">
        <v>18.743600000000001</v>
      </c>
      <c r="AF25" s="413">
        <v>18.6844</v>
      </c>
      <c r="AG25" s="413">
        <v>18.6844</v>
      </c>
      <c r="AH25" s="413">
        <v>18.6844</v>
      </c>
      <c r="AI25" s="413">
        <v>18.688400000000001</v>
      </c>
      <c r="AJ25" s="413">
        <v>18.682400000000001</v>
      </c>
      <c r="AK25" s="413">
        <v>18.6751</v>
      </c>
      <c r="AL25" s="413">
        <v>18.634899999999998</v>
      </c>
      <c r="AM25" s="413">
        <v>18.6875</v>
      </c>
      <c r="AN25" s="413">
        <v>18.680499999999999</v>
      </c>
      <c r="AO25" s="413">
        <v>18.678100000000001</v>
      </c>
      <c r="AP25" s="413">
        <v>18.558499999999999</v>
      </c>
      <c r="AQ25" s="413">
        <v>18.608499999999999</v>
      </c>
      <c r="AR25" s="413">
        <v>18.6084</v>
      </c>
      <c r="AS25" s="413">
        <v>18.610399999999998</v>
      </c>
      <c r="AT25" s="413">
        <v>18.6129</v>
      </c>
      <c r="AU25" s="413">
        <v>18.620699999999999</v>
      </c>
      <c r="AV25" s="413">
        <v>18.544699999999999</v>
      </c>
      <c r="AW25" s="413">
        <v>18.544699999999999</v>
      </c>
      <c r="AX25" s="413">
        <v>18.391100000000002</v>
      </c>
      <c r="AY25" s="836">
        <v>18.3886</v>
      </c>
      <c r="AZ25" s="836">
        <v>18.386600000000001</v>
      </c>
      <c r="BA25" s="836">
        <v>18.394400000000001</v>
      </c>
      <c r="BB25" s="836">
        <v>18.430399999999999</v>
      </c>
      <c r="BC25" s="836">
        <v>18.433299999999999</v>
      </c>
      <c r="BD25" s="836">
        <v>18.439900000000002</v>
      </c>
      <c r="BE25" s="401">
        <v>18.439900000000002</v>
      </c>
      <c r="BF25" s="401">
        <v>18.439900000000002</v>
      </c>
      <c r="BG25" s="401">
        <v>18.439900000000002</v>
      </c>
      <c r="BH25" s="401">
        <v>18.4635</v>
      </c>
      <c r="BI25" s="401">
        <v>18.4635</v>
      </c>
      <c r="BJ25" s="401">
        <v>18.464400000000001</v>
      </c>
      <c r="BK25" s="401">
        <v>18.464400000000001</v>
      </c>
      <c r="BL25" s="401">
        <v>18.466899999999999</v>
      </c>
      <c r="BM25" s="401">
        <v>18.466899999999999</v>
      </c>
      <c r="BN25" s="401">
        <v>18.456700000000001</v>
      </c>
      <c r="BO25" s="401">
        <v>18.461500000000001</v>
      </c>
      <c r="BP25" s="401">
        <v>18.468399999999999</v>
      </c>
      <c r="BQ25" s="401">
        <v>18.468399999999999</v>
      </c>
      <c r="BR25" s="401">
        <v>18.468399999999999</v>
      </c>
      <c r="BS25" s="401">
        <v>18.468399999999999</v>
      </c>
      <c r="BT25" s="401">
        <v>18.476600000000001</v>
      </c>
      <c r="BU25" s="401">
        <v>18.476600000000001</v>
      </c>
      <c r="BV25" s="401">
        <v>18.477499999999999</v>
      </c>
    </row>
    <row r="26" spans="1:74" ht="11.95" customHeight="1" x14ac:dyDescent="0.25">
      <c r="A26" s="243" t="s">
        <v>1224</v>
      </c>
      <c r="B26" s="429" t="s">
        <v>85</v>
      </c>
      <c r="C26" s="413">
        <v>1.4997</v>
      </c>
      <c r="D26" s="413">
        <v>1.4997</v>
      </c>
      <c r="E26" s="413">
        <v>1.4997</v>
      </c>
      <c r="F26" s="413">
        <v>1.4997</v>
      </c>
      <c r="G26" s="413">
        <v>1.4997</v>
      </c>
      <c r="H26" s="413">
        <v>1.4997</v>
      </c>
      <c r="I26" s="413">
        <v>1.4997</v>
      </c>
      <c r="J26" s="413">
        <v>1.4997</v>
      </c>
      <c r="K26" s="413">
        <v>1.4997</v>
      </c>
      <c r="L26" s="413">
        <v>1.4997</v>
      </c>
      <c r="M26" s="413">
        <v>1.4997</v>
      </c>
      <c r="N26" s="413">
        <v>1.4997</v>
      </c>
      <c r="O26" s="413">
        <v>1.4452</v>
      </c>
      <c r="P26" s="413">
        <v>1.4452</v>
      </c>
      <c r="Q26" s="413">
        <v>1.4452</v>
      </c>
      <c r="R26" s="413">
        <v>1.4452</v>
      </c>
      <c r="S26" s="413">
        <v>1.4441999999999999</v>
      </c>
      <c r="T26" s="413">
        <v>1.4441999999999999</v>
      </c>
      <c r="U26" s="413">
        <v>1.4441999999999999</v>
      </c>
      <c r="V26" s="413">
        <v>1.4441999999999999</v>
      </c>
      <c r="W26" s="413">
        <v>1.4441999999999999</v>
      </c>
      <c r="X26" s="413">
        <v>1.4441999999999999</v>
      </c>
      <c r="Y26" s="413">
        <v>1.4441999999999999</v>
      </c>
      <c r="Z26" s="413">
        <v>1.4441999999999999</v>
      </c>
      <c r="AA26" s="413">
        <v>1.4232</v>
      </c>
      <c r="AB26" s="413">
        <v>1.4232</v>
      </c>
      <c r="AC26" s="413">
        <v>1.4232</v>
      </c>
      <c r="AD26" s="413">
        <v>1.4232</v>
      </c>
      <c r="AE26" s="413">
        <v>1.4232</v>
      </c>
      <c r="AF26" s="413">
        <v>1.4232</v>
      </c>
      <c r="AG26" s="413">
        <v>1.4232</v>
      </c>
      <c r="AH26" s="413">
        <v>1.4232</v>
      </c>
      <c r="AI26" s="413">
        <v>1.4232</v>
      </c>
      <c r="AJ26" s="413">
        <v>1.4232</v>
      </c>
      <c r="AK26" s="413">
        <v>1.4232</v>
      </c>
      <c r="AL26" s="413">
        <v>1.4232</v>
      </c>
      <c r="AM26" s="413">
        <v>1.4012</v>
      </c>
      <c r="AN26" s="413">
        <v>1.4012</v>
      </c>
      <c r="AO26" s="413">
        <v>1.4012</v>
      </c>
      <c r="AP26" s="413">
        <v>1.4012</v>
      </c>
      <c r="AQ26" s="413">
        <v>1.4012</v>
      </c>
      <c r="AR26" s="413">
        <v>1.4012</v>
      </c>
      <c r="AS26" s="413">
        <v>1.4012</v>
      </c>
      <c r="AT26" s="413">
        <v>1.4012</v>
      </c>
      <c r="AU26" s="413">
        <v>1.4012</v>
      </c>
      <c r="AV26" s="413">
        <v>1.4012</v>
      </c>
      <c r="AW26" s="413">
        <v>1.4012</v>
      </c>
      <c r="AX26" s="413">
        <v>1.4012</v>
      </c>
      <c r="AY26" s="836">
        <v>1.4012</v>
      </c>
      <c r="AZ26" s="836">
        <v>1.4012</v>
      </c>
      <c r="BA26" s="836">
        <v>1.4012</v>
      </c>
      <c r="BB26" s="836">
        <v>1.4012</v>
      </c>
      <c r="BC26" s="836">
        <v>1.4012</v>
      </c>
      <c r="BD26" s="836">
        <v>1.4012</v>
      </c>
      <c r="BE26" s="401">
        <v>1.4012</v>
      </c>
      <c r="BF26" s="401">
        <v>1.4012</v>
      </c>
      <c r="BG26" s="401">
        <v>1.4012</v>
      </c>
      <c r="BH26" s="401">
        <v>1.4012</v>
      </c>
      <c r="BI26" s="401">
        <v>1.4012</v>
      </c>
      <c r="BJ26" s="401">
        <v>1.4012</v>
      </c>
      <c r="BK26" s="401">
        <v>1.4012</v>
      </c>
      <c r="BL26" s="401">
        <v>1.4012</v>
      </c>
      <c r="BM26" s="401">
        <v>1.4012</v>
      </c>
      <c r="BN26" s="401">
        <v>1.4012</v>
      </c>
      <c r="BO26" s="401">
        <v>1.4012</v>
      </c>
      <c r="BP26" s="401">
        <v>1.4012</v>
      </c>
      <c r="BQ26" s="401">
        <v>1.4012</v>
      </c>
      <c r="BR26" s="401">
        <v>1.4012</v>
      </c>
      <c r="BS26" s="401">
        <v>1.4012</v>
      </c>
      <c r="BT26" s="401">
        <v>1.4012</v>
      </c>
      <c r="BU26" s="401">
        <v>1.4012</v>
      </c>
      <c r="BV26" s="401">
        <v>1.4012</v>
      </c>
    </row>
    <row r="27" spans="1:74" ht="11.95" customHeight="1" x14ac:dyDescent="0.25">
      <c r="A27" s="243" t="s">
        <v>1225</v>
      </c>
      <c r="B27" s="429" t="s">
        <v>1202</v>
      </c>
      <c r="C27" s="413">
        <v>1.4266000000000001</v>
      </c>
      <c r="D27" s="413">
        <v>1.4253</v>
      </c>
      <c r="E27" s="413">
        <v>1.4253</v>
      </c>
      <c r="F27" s="413">
        <v>1.4253</v>
      </c>
      <c r="G27" s="413">
        <v>1.4242999999999999</v>
      </c>
      <c r="H27" s="413">
        <v>1.4225000000000001</v>
      </c>
      <c r="I27" s="413">
        <v>1.4256</v>
      </c>
      <c r="J27" s="413">
        <v>1.4256</v>
      </c>
      <c r="K27" s="413">
        <v>1.4254</v>
      </c>
      <c r="L27" s="413">
        <v>1.4246000000000001</v>
      </c>
      <c r="M27" s="413">
        <v>1.4231</v>
      </c>
      <c r="N27" s="413">
        <v>1.4201999999999999</v>
      </c>
      <c r="O27" s="413">
        <v>1.5248999999999999</v>
      </c>
      <c r="P27" s="413">
        <v>1.5248999999999999</v>
      </c>
      <c r="Q27" s="413">
        <v>1.5248999999999999</v>
      </c>
      <c r="R27" s="413">
        <v>1.5248999999999999</v>
      </c>
      <c r="S27" s="413">
        <v>1.5274000000000001</v>
      </c>
      <c r="T27" s="413">
        <v>1.5279</v>
      </c>
      <c r="U27" s="413">
        <v>1.5279</v>
      </c>
      <c r="V27" s="413">
        <v>1.5279</v>
      </c>
      <c r="W27" s="413">
        <v>1.5235000000000001</v>
      </c>
      <c r="X27" s="413">
        <v>1.5235000000000001</v>
      </c>
      <c r="Y27" s="413">
        <v>1.5253000000000001</v>
      </c>
      <c r="Z27" s="413">
        <v>1.5273000000000001</v>
      </c>
      <c r="AA27" s="413">
        <v>1.4522999999999999</v>
      </c>
      <c r="AB27" s="413">
        <v>1.4507000000000001</v>
      </c>
      <c r="AC27" s="413">
        <v>1.4507000000000001</v>
      </c>
      <c r="AD27" s="413">
        <v>1.4507000000000001</v>
      </c>
      <c r="AE27" s="413">
        <v>1.4507000000000001</v>
      </c>
      <c r="AF27" s="413">
        <v>1.4504999999999999</v>
      </c>
      <c r="AG27" s="413">
        <v>1.4504999999999999</v>
      </c>
      <c r="AH27" s="413">
        <v>1.4497</v>
      </c>
      <c r="AI27" s="413">
        <v>1.4497</v>
      </c>
      <c r="AJ27" s="413">
        <v>1.4497</v>
      </c>
      <c r="AK27" s="413">
        <v>1.4487000000000001</v>
      </c>
      <c r="AL27" s="413">
        <v>1.4487000000000001</v>
      </c>
      <c r="AM27" s="413">
        <v>1.4822</v>
      </c>
      <c r="AN27" s="413">
        <v>1.4805999999999999</v>
      </c>
      <c r="AO27" s="413">
        <v>1.4805999999999999</v>
      </c>
      <c r="AP27" s="413">
        <v>1.4805999999999999</v>
      </c>
      <c r="AQ27" s="413">
        <v>1.4805999999999999</v>
      </c>
      <c r="AR27" s="413">
        <v>1.4815</v>
      </c>
      <c r="AS27" s="413">
        <v>1.4815</v>
      </c>
      <c r="AT27" s="413">
        <v>1.4815</v>
      </c>
      <c r="AU27" s="413">
        <v>1.4815</v>
      </c>
      <c r="AV27" s="413">
        <v>1.4815</v>
      </c>
      <c r="AW27" s="413">
        <v>1.4815</v>
      </c>
      <c r="AX27" s="413">
        <v>1.4753000000000001</v>
      </c>
      <c r="AY27" s="836">
        <v>1.4753000000000001</v>
      </c>
      <c r="AZ27" s="836">
        <v>1.4753000000000001</v>
      </c>
      <c r="BA27" s="836">
        <v>1.474</v>
      </c>
      <c r="BB27" s="836">
        <v>1.4770000000000001</v>
      </c>
      <c r="BC27" s="836">
        <v>1.4795</v>
      </c>
      <c r="BD27" s="836">
        <v>1.4735</v>
      </c>
      <c r="BE27" s="401">
        <v>1.4735</v>
      </c>
      <c r="BF27" s="401">
        <v>1.4735</v>
      </c>
      <c r="BG27" s="401">
        <v>1.4735</v>
      </c>
      <c r="BH27" s="401">
        <v>1.4735</v>
      </c>
      <c r="BI27" s="401">
        <v>1.4735</v>
      </c>
      <c r="BJ27" s="401">
        <v>1.4744999999999999</v>
      </c>
      <c r="BK27" s="401">
        <v>1.4744999999999999</v>
      </c>
      <c r="BL27" s="401">
        <v>1.4744999999999999</v>
      </c>
      <c r="BM27" s="401">
        <v>1.4744999999999999</v>
      </c>
      <c r="BN27" s="401">
        <v>1.4744999999999999</v>
      </c>
      <c r="BO27" s="401">
        <v>1.4744999999999999</v>
      </c>
      <c r="BP27" s="401">
        <v>1.4744999999999999</v>
      </c>
      <c r="BQ27" s="401">
        <v>1.4744999999999999</v>
      </c>
      <c r="BR27" s="401">
        <v>1.4775</v>
      </c>
      <c r="BS27" s="401">
        <v>1.4775</v>
      </c>
      <c r="BT27" s="401">
        <v>1.4775</v>
      </c>
      <c r="BU27" s="401">
        <v>1.4775</v>
      </c>
      <c r="BV27" s="401">
        <v>1.4775</v>
      </c>
    </row>
    <row r="28" spans="1:74" ht="11.95" customHeight="1" x14ac:dyDescent="0.25">
      <c r="A28" s="243" t="s">
        <v>1226</v>
      </c>
      <c r="B28" s="429" t="s">
        <v>1080</v>
      </c>
      <c r="C28" s="413">
        <v>1.5509999999999999</v>
      </c>
      <c r="D28" s="413">
        <v>1.5509999999999999</v>
      </c>
      <c r="E28" s="413">
        <v>1.5509999999999999</v>
      </c>
      <c r="F28" s="413">
        <v>1.5509999999999999</v>
      </c>
      <c r="G28" s="413">
        <v>1.5509999999999999</v>
      </c>
      <c r="H28" s="413">
        <v>1.5509999999999999</v>
      </c>
      <c r="I28" s="413">
        <v>1.5509999999999999</v>
      </c>
      <c r="J28" s="413">
        <v>1.526</v>
      </c>
      <c r="K28" s="413">
        <v>1.526</v>
      </c>
      <c r="L28" s="413">
        <v>1.526</v>
      </c>
      <c r="M28" s="413">
        <v>1.526</v>
      </c>
      <c r="N28" s="413">
        <v>1.526</v>
      </c>
      <c r="O28" s="413">
        <v>1.3022</v>
      </c>
      <c r="P28" s="413">
        <v>1.3022</v>
      </c>
      <c r="Q28" s="413">
        <v>1.3714999999999999</v>
      </c>
      <c r="R28" s="413">
        <v>1.3714999999999999</v>
      </c>
      <c r="S28" s="413">
        <v>1.3714999999999999</v>
      </c>
      <c r="T28" s="413">
        <v>1.3714999999999999</v>
      </c>
      <c r="U28" s="413">
        <v>1.3714999999999999</v>
      </c>
      <c r="V28" s="413">
        <v>1.3714999999999999</v>
      </c>
      <c r="W28" s="413">
        <v>1.3714999999999999</v>
      </c>
      <c r="X28" s="413">
        <v>1.3714999999999999</v>
      </c>
      <c r="Y28" s="413">
        <v>1.3714999999999999</v>
      </c>
      <c r="Z28" s="413">
        <v>1.3662000000000001</v>
      </c>
      <c r="AA28" s="413">
        <v>1.5347999999999999</v>
      </c>
      <c r="AB28" s="413">
        <v>1.5347999999999999</v>
      </c>
      <c r="AC28" s="413">
        <v>1.5047999999999999</v>
      </c>
      <c r="AD28" s="413">
        <v>1.5047999999999999</v>
      </c>
      <c r="AE28" s="413">
        <v>1.5047999999999999</v>
      </c>
      <c r="AF28" s="413">
        <v>1.5047999999999999</v>
      </c>
      <c r="AG28" s="413">
        <v>1.5047999999999999</v>
      </c>
      <c r="AH28" s="413">
        <v>1.5047999999999999</v>
      </c>
      <c r="AI28" s="413">
        <v>1.5047999999999999</v>
      </c>
      <c r="AJ28" s="413">
        <v>1.5047999999999999</v>
      </c>
      <c r="AK28" s="413">
        <v>1.5047999999999999</v>
      </c>
      <c r="AL28" s="413">
        <v>1.5047999999999999</v>
      </c>
      <c r="AM28" s="413">
        <v>1.4463999999999999</v>
      </c>
      <c r="AN28" s="413">
        <v>1.4463999999999999</v>
      </c>
      <c r="AO28" s="413">
        <v>1.4463999999999999</v>
      </c>
      <c r="AP28" s="413">
        <v>1.4463999999999999</v>
      </c>
      <c r="AQ28" s="413">
        <v>1.4463999999999999</v>
      </c>
      <c r="AR28" s="413">
        <v>1.4463999999999999</v>
      </c>
      <c r="AS28" s="413">
        <v>1.4463999999999999</v>
      </c>
      <c r="AT28" s="413">
        <v>1.4463999999999999</v>
      </c>
      <c r="AU28" s="413">
        <v>1.4463999999999999</v>
      </c>
      <c r="AV28" s="413">
        <v>1.4463999999999999</v>
      </c>
      <c r="AW28" s="413">
        <v>1.4463999999999999</v>
      </c>
      <c r="AX28" s="413">
        <v>1.4463999999999999</v>
      </c>
      <c r="AY28" s="836">
        <v>1.4463999999999999</v>
      </c>
      <c r="AZ28" s="836">
        <v>1.4463999999999999</v>
      </c>
      <c r="BA28" s="836">
        <v>1.4463999999999999</v>
      </c>
      <c r="BB28" s="836">
        <v>1.4463999999999999</v>
      </c>
      <c r="BC28" s="836">
        <v>1.4463999999999999</v>
      </c>
      <c r="BD28" s="836">
        <v>1.4463999999999999</v>
      </c>
      <c r="BE28" s="401">
        <v>1.4463999999999999</v>
      </c>
      <c r="BF28" s="401">
        <v>1.4463999999999999</v>
      </c>
      <c r="BG28" s="401">
        <v>1.4463999999999999</v>
      </c>
      <c r="BH28" s="401">
        <v>1.4463999999999999</v>
      </c>
      <c r="BI28" s="401">
        <v>1.4463999999999999</v>
      </c>
      <c r="BJ28" s="401">
        <v>1.4463999999999999</v>
      </c>
      <c r="BK28" s="401">
        <v>1.4456</v>
      </c>
      <c r="BL28" s="401">
        <v>1.4456</v>
      </c>
      <c r="BM28" s="401">
        <v>1.4456</v>
      </c>
      <c r="BN28" s="401">
        <v>1.4456</v>
      </c>
      <c r="BO28" s="401">
        <v>1.4456</v>
      </c>
      <c r="BP28" s="401">
        <v>1.4456</v>
      </c>
      <c r="BQ28" s="401">
        <v>1.4456</v>
      </c>
      <c r="BR28" s="401">
        <v>1.4456</v>
      </c>
      <c r="BS28" s="401">
        <v>1.4456</v>
      </c>
      <c r="BT28" s="401">
        <v>1.4456</v>
      </c>
      <c r="BU28" s="401">
        <v>1.4456</v>
      </c>
      <c r="BV28" s="401">
        <v>1.4456</v>
      </c>
    </row>
    <row r="29" spans="1:74" s="428" customFormat="1" ht="11.95" customHeight="1" x14ac:dyDescent="0.25">
      <c r="A29" s="427"/>
      <c r="B29" s="430" t="s">
        <v>1204</v>
      </c>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871"/>
      <c r="AZ29" s="871"/>
      <c r="BA29" s="871"/>
      <c r="BB29" s="871"/>
      <c r="BC29" s="871"/>
      <c r="BD29" s="871"/>
      <c r="BE29" s="431"/>
      <c r="BF29" s="431"/>
      <c r="BG29" s="431"/>
      <c r="BH29" s="431"/>
      <c r="BI29" s="431"/>
      <c r="BJ29" s="431"/>
      <c r="BK29" s="431"/>
      <c r="BL29" s="431"/>
      <c r="BM29" s="431"/>
      <c r="BN29" s="431"/>
      <c r="BO29" s="431"/>
      <c r="BP29" s="431"/>
      <c r="BQ29" s="431"/>
      <c r="BR29" s="431"/>
      <c r="BS29" s="431"/>
      <c r="BT29" s="431"/>
      <c r="BU29" s="431"/>
      <c r="BV29" s="431"/>
    </row>
    <row r="30" spans="1:74" ht="11.95" customHeight="1" x14ac:dyDescent="0.25">
      <c r="A30" s="243" t="s">
        <v>1227</v>
      </c>
      <c r="B30" s="429" t="s">
        <v>1074</v>
      </c>
      <c r="C30" s="413">
        <v>5.4931999999999999</v>
      </c>
      <c r="D30" s="413">
        <v>5.4931999999999999</v>
      </c>
      <c r="E30" s="413">
        <v>5.4931999999999999</v>
      </c>
      <c r="F30" s="413">
        <v>5.4931999999999999</v>
      </c>
      <c r="G30" s="413">
        <v>5.4931999999999999</v>
      </c>
      <c r="H30" s="413">
        <v>5.4931999999999999</v>
      </c>
      <c r="I30" s="413">
        <v>5.4931999999999999</v>
      </c>
      <c r="J30" s="413">
        <v>5.4931999999999999</v>
      </c>
      <c r="K30" s="413">
        <v>5.4981999999999998</v>
      </c>
      <c r="L30" s="413">
        <v>5.4981999999999998</v>
      </c>
      <c r="M30" s="413">
        <v>5.4981999999999998</v>
      </c>
      <c r="N30" s="413">
        <v>5.4885000000000002</v>
      </c>
      <c r="O30" s="413">
        <v>5.3841999999999999</v>
      </c>
      <c r="P30" s="413">
        <v>5.3841999999999999</v>
      </c>
      <c r="Q30" s="413">
        <v>5.3841999999999999</v>
      </c>
      <c r="R30" s="413">
        <v>5.3841999999999999</v>
      </c>
      <c r="S30" s="413">
        <v>5.3841999999999999</v>
      </c>
      <c r="T30" s="413">
        <v>5.3784000000000001</v>
      </c>
      <c r="U30" s="413">
        <v>5.3903999999999996</v>
      </c>
      <c r="V30" s="413">
        <v>5.3903999999999996</v>
      </c>
      <c r="W30" s="413">
        <v>5.3903999999999996</v>
      </c>
      <c r="X30" s="413">
        <v>5.3903999999999996</v>
      </c>
      <c r="Y30" s="413">
        <v>5.3903999999999996</v>
      </c>
      <c r="Z30" s="413">
        <v>5.3903999999999996</v>
      </c>
      <c r="AA30" s="413">
        <v>5.5172999999999996</v>
      </c>
      <c r="AB30" s="413">
        <v>5.5172999999999996</v>
      </c>
      <c r="AC30" s="413">
        <v>5.5172999999999996</v>
      </c>
      <c r="AD30" s="413">
        <v>5.5172999999999996</v>
      </c>
      <c r="AE30" s="413">
        <v>5.4722999999999997</v>
      </c>
      <c r="AF30" s="413">
        <v>5.4577</v>
      </c>
      <c r="AG30" s="413">
        <v>5.4577</v>
      </c>
      <c r="AH30" s="413">
        <v>5.4577</v>
      </c>
      <c r="AI30" s="413">
        <v>5.4255000000000004</v>
      </c>
      <c r="AJ30" s="413">
        <v>5.4255000000000004</v>
      </c>
      <c r="AK30" s="413">
        <v>5.3623000000000003</v>
      </c>
      <c r="AL30" s="413">
        <v>5.3623000000000003</v>
      </c>
      <c r="AM30" s="413">
        <v>5.2953000000000001</v>
      </c>
      <c r="AN30" s="413">
        <v>5.2953000000000001</v>
      </c>
      <c r="AO30" s="413">
        <v>5.2953000000000001</v>
      </c>
      <c r="AP30" s="413">
        <v>5.2953000000000001</v>
      </c>
      <c r="AQ30" s="413">
        <v>5.2953000000000001</v>
      </c>
      <c r="AR30" s="413">
        <v>5.2953000000000001</v>
      </c>
      <c r="AS30" s="413">
        <v>5.2953000000000001</v>
      </c>
      <c r="AT30" s="413">
        <v>5.2953000000000001</v>
      </c>
      <c r="AU30" s="413">
        <v>5.2953000000000001</v>
      </c>
      <c r="AV30" s="413">
        <v>5.2305999999999999</v>
      </c>
      <c r="AW30" s="413">
        <v>5.2305999999999999</v>
      </c>
      <c r="AX30" s="413">
        <v>5.2706</v>
      </c>
      <c r="AY30" s="836">
        <v>5.2706</v>
      </c>
      <c r="AZ30" s="836">
        <v>5.2706</v>
      </c>
      <c r="BA30" s="836">
        <v>5.2706</v>
      </c>
      <c r="BB30" s="836">
        <v>5.2706</v>
      </c>
      <c r="BC30" s="836">
        <v>5.2706</v>
      </c>
      <c r="BD30" s="836">
        <v>5.2706</v>
      </c>
      <c r="BE30" s="401">
        <v>5.2706</v>
      </c>
      <c r="BF30" s="401">
        <v>5.2706</v>
      </c>
      <c r="BG30" s="401">
        <v>5.2706</v>
      </c>
      <c r="BH30" s="401">
        <v>5.2706</v>
      </c>
      <c r="BI30" s="401">
        <v>5.2706</v>
      </c>
      <c r="BJ30" s="401">
        <v>5.2706</v>
      </c>
      <c r="BK30" s="401">
        <v>5.2706</v>
      </c>
      <c r="BL30" s="401">
        <v>5.2706</v>
      </c>
      <c r="BM30" s="401">
        <v>5.2706</v>
      </c>
      <c r="BN30" s="401">
        <v>5.2706</v>
      </c>
      <c r="BO30" s="401">
        <v>5.2706</v>
      </c>
      <c r="BP30" s="401">
        <v>5.2706</v>
      </c>
      <c r="BQ30" s="401">
        <v>5.2706</v>
      </c>
      <c r="BR30" s="401">
        <v>5.2706</v>
      </c>
      <c r="BS30" s="401">
        <v>5.2706</v>
      </c>
      <c r="BT30" s="401">
        <v>5.2706</v>
      </c>
      <c r="BU30" s="401">
        <v>5.2706</v>
      </c>
      <c r="BV30" s="401">
        <v>5.2706</v>
      </c>
    </row>
    <row r="31" spans="1:74" ht="11.95" customHeight="1" x14ac:dyDescent="0.25">
      <c r="A31" s="243" t="s">
        <v>1228</v>
      </c>
      <c r="B31" s="429" t="s">
        <v>1072</v>
      </c>
      <c r="C31" s="413">
        <v>0.82599999999999996</v>
      </c>
      <c r="D31" s="413">
        <v>0.82599999999999996</v>
      </c>
      <c r="E31" s="413">
        <v>0.82599999999999996</v>
      </c>
      <c r="F31" s="413">
        <v>0.82599999999999996</v>
      </c>
      <c r="G31" s="413">
        <v>0.82599999999999996</v>
      </c>
      <c r="H31" s="413">
        <v>0.82769999999999999</v>
      </c>
      <c r="I31" s="413">
        <v>0.82769999999999999</v>
      </c>
      <c r="J31" s="413">
        <v>0.82709999999999995</v>
      </c>
      <c r="K31" s="413">
        <v>0.82709999999999995</v>
      </c>
      <c r="L31" s="413">
        <v>0.82709999999999995</v>
      </c>
      <c r="M31" s="413">
        <v>0.81710000000000005</v>
      </c>
      <c r="N31" s="413">
        <v>0.81710000000000005</v>
      </c>
      <c r="O31" s="413">
        <v>1.4074</v>
      </c>
      <c r="P31" s="413">
        <v>1.4074</v>
      </c>
      <c r="Q31" s="413">
        <v>1.4074</v>
      </c>
      <c r="R31" s="413">
        <v>1.3998999999999999</v>
      </c>
      <c r="S31" s="413">
        <v>1.3998999999999999</v>
      </c>
      <c r="T31" s="413">
        <v>1.3998999999999999</v>
      </c>
      <c r="U31" s="413">
        <v>1.3998999999999999</v>
      </c>
      <c r="V31" s="413">
        <v>1.3998999999999999</v>
      </c>
      <c r="W31" s="413">
        <v>1.3998999999999999</v>
      </c>
      <c r="X31" s="413">
        <v>1.3998999999999999</v>
      </c>
      <c r="Y31" s="413">
        <v>1.3998999999999999</v>
      </c>
      <c r="Z31" s="413">
        <v>1.3998999999999999</v>
      </c>
      <c r="AA31" s="413">
        <v>1.3944000000000001</v>
      </c>
      <c r="AB31" s="413">
        <v>1.3944000000000001</v>
      </c>
      <c r="AC31" s="413">
        <v>1.3944000000000001</v>
      </c>
      <c r="AD31" s="413">
        <v>1.3944000000000001</v>
      </c>
      <c r="AE31" s="413">
        <v>1.3944000000000001</v>
      </c>
      <c r="AF31" s="413">
        <v>1.3956999999999999</v>
      </c>
      <c r="AG31" s="413">
        <v>1.3956999999999999</v>
      </c>
      <c r="AH31" s="413">
        <v>1.3956999999999999</v>
      </c>
      <c r="AI31" s="413">
        <v>1.3956999999999999</v>
      </c>
      <c r="AJ31" s="413">
        <v>1.3956999999999999</v>
      </c>
      <c r="AK31" s="413">
        <v>1.3956999999999999</v>
      </c>
      <c r="AL31" s="413">
        <v>1.3956999999999999</v>
      </c>
      <c r="AM31" s="413">
        <v>1.3689</v>
      </c>
      <c r="AN31" s="413">
        <v>1.3689</v>
      </c>
      <c r="AO31" s="413">
        <v>1.3689</v>
      </c>
      <c r="AP31" s="413">
        <v>1.3689</v>
      </c>
      <c r="AQ31" s="413">
        <v>1.3689</v>
      </c>
      <c r="AR31" s="413">
        <v>1.3689</v>
      </c>
      <c r="AS31" s="413">
        <v>1.3533999999999999</v>
      </c>
      <c r="AT31" s="413">
        <v>1.3533999999999999</v>
      </c>
      <c r="AU31" s="413">
        <v>1.3533999999999999</v>
      </c>
      <c r="AV31" s="413">
        <v>1.3533999999999999</v>
      </c>
      <c r="AW31" s="413">
        <v>1.3533999999999999</v>
      </c>
      <c r="AX31" s="413">
        <v>1.3140000000000001</v>
      </c>
      <c r="AY31" s="836">
        <v>1.3118000000000001</v>
      </c>
      <c r="AZ31" s="836">
        <v>1.3118000000000001</v>
      </c>
      <c r="BA31" s="836">
        <v>1.3118000000000001</v>
      </c>
      <c r="BB31" s="836">
        <v>1.3118000000000001</v>
      </c>
      <c r="BC31" s="836">
        <v>1.3118000000000001</v>
      </c>
      <c r="BD31" s="836">
        <v>1.3118000000000001</v>
      </c>
      <c r="BE31" s="401">
        <v>1.3118000000000001</v>
      </c>
      <c r="BF31" s="401">
        <v>1.3118000000000001</v>
      </c>
      <c r="BG31" s="401">
        <v>1.3118000000000001</v>
      </c>
      <c r="BH31" s="401">
        <v>1.3118000000000001</v>
      </c>
      <c r="BI31" s="401">
        <v>1.3118000000000001</v>
      </c>
      <c r="BJ31" s="401">
        <v>1.3118000000000001</v>
      </c>
      <c r="BK31" s="401">
        <v>1.3118000000000001</v>
      </c>
      <c r="BL31" s="401">
        <v>1.3118000000000001</v>
      </c>
      <c r="BM31" s="401">
        <v>1.3088</v>
      </c>
      <c r="BN31" s="401">
        <v>1.3088</v>
      </c>
      <c r="BO31" s="401">
        <v>1.3088</v>
      </c>
      <c r="BP31" s="401">
        <v>1.3072999999999999</v>
      </c>
      <c r="BQ31" s="401">
        <v>1.3137000000000001</v>
      </c>
      <c r="BR31" s="401">
        <v>1.3137000000000001</v>
      </c>
      <c r="BS31" s="401">
        <v>1.3137000000000001</v>
      </c>
      <c r="BT31" s="401">
        <v>1.3137000000000001</v>
      </c>
      <c r="BU31" s="401">
        <v>1.3137000000000001</v>
      </c>
      <c r="BV31" s="401">
        <v>1.3137000000000001</v>
      </c>
    </row>
    <row r="32" spans="1:74" ht="11.95" customHeight="1" x14ac:dyDescent="0.25">
      <c r="A32" s="243" t="s">
        <v>1229</v>
      </c>
      <c r="B32" s="423" t="s">
        <v>1230</v>
      </c>
      <c r="C32" s="413">
        <v>0.47420000000000001</v>
      </c>
      <c r="D32" s="413">
        <v>0.47539999999999999</v>
      </c>
      <c r="E32" s="413">
        <v>0.47689999999999999</v>
      </c>
      <c r="F32" s="413">
        <v>0.47939999999999999</v>
      </c>
      <c r="G32" s="413">
        <v>0.47939999999999999</v>
      </c>
      <c r="H32" s="413">
        <v>0.47939999999999999</v>
      </c>
      <c r="I32" s="413">
        <v>0.49330000000000002</v>
      </c>
      <c r="J32" s="413">
        <v>0.49980000000000002</v>
      </c>
      <c r="K32" s="413">
        <v>0.51910000000000001</v>
      </c>
      <c r="L32" s="413">
        <v>0.52729999999999999</v>
      </c>
      <c r="M32" s="413">
        <v>0.53129999999999999</v>
      </c>
      <c r="N32" s="413">
        <v>0.54090000000000005</v>
      </c>
      <c r="O32" s="413">
        <v>0.56200000000000006</v>
      </c>
      <c r="P32" s="413">
        <v>0.56200000000000006</v>
      </c>
      <c r="Q32" s="413">
        <v>0.57989999999999997</v>
      </c>
      <c r="R32" s="413">
        <v>0.58169999999999999</v>
      </c>
      <c r="S32" s="413">
        <v>0.59</v>
      </c>
      <c r="T32" s="413">
        <v>0.60340000000000005</v>
      </c>
      <c r="U32" s="413">
        <v>0.60540000000000005</v>
      </c>
      <c r="V32" s="413">
        <v>0.61399999999999999</v>
      </c>
      <c r="W32" s="413">
        <v>0.61399999999999999</v>
      </c>
      <c r="X32" s="413">
        <v>0.61570000000000003</v>
      </c>
      <c r="Y32" s="413">
        <v>0.61850000000000005</v>
      </c>
      <c r="Z32" s="413">
        <v>0.61850000000000005</v>
      </c>
      <c r="AA32" s="413">
        <v>0.61990000000000001</v>
      </c>
      <c r="AB32" s="413">
        <v>0.61799999999999999</v>
      </c>
      <c r="AC32" s="413">
        <v>0.62090000000000001</v>
      </c>
      <c r="AD32" s="413">
        <v>0.62090000000000001</v>
      </c>
      <c r="AE32" s="413">
        <v>0.62090000000000001</v>
      </c>
      <c r="AF32" s="413">
        <v>0.62090000000000001</v>
      </c>
      <c r="AG32" s="413">
        <v>0.62280000000000002</v>
      </c>
      <c r="AH32" s="413">
        <v>0.62280000000000002</v>
      </c>
      <c r="AI32" s="413">
        <v>0.62150000000000005</v>
      </c>
      <c r="AJ32" s="413">
        <v>0.63739999999999997</v>
      </c>
      <c r="AK32" s="413">
        <v>0.64290000000000003</v>
      </c>
      <c r="AL32" s="413">
        <v>0.69399999999999995</v>
      </c>
      <c r="AM32" s="413">
        <v>0.69230000000000003</v>
      </c>
      <c r="AN32" s="413">
        <v>0.69230000000000003</v>
      </c>
      <c r="AO32" s="413">
        <v>0.69359999999999999</v>
      </c>
      <c r="AP32" s="413">
        <v>0.69359999999999999</v>
      </c>
      <c r="AQ32" s="413">
        <v>0.69489999999999996</v>
      </c>
      <c r="AR32" s="413">
        <v>0.70289999999999997</v>
      </c>
      <c r="AS32" s="413">
        <v>0.71150000000000002</v>
      </c>
      <c r="AT32" s="413">
        <v>0.71360000000000001</v>
      </c>
      <c r="AU32" s="413">
        <v>0.71879999999999999</v>
      </c>
      <c r="AV32" s="413">
        <v>0.71879999999999999</v>
      </c>
      <c r="AW32" s="413">
        <v>0.72109999999999996</v>
      </c>
      <c r="AX32" s="413">
        <v>0.72119999999999995</v>
      </c>
      <c r="AY32" s="836">
        <v>0.72509999999999997</v>
      </c>
      <c r="AZ32" s="836">
        <v>0.72519999999999996</v>
      </c>
      <c r="BA32" s="836">
        <v>0.72719999999999996</v>
      </c>
      <c r="BB32" s="836">
        <v>0.72989999999999999</v>
      </c>
      <c r="BC32" s="836">
        <v>0.73760000000000003</v>
      </c>
      <c r="BD32" s="836">
        <v>0.76629999999999998</v>
      </c>
      <c r="BE32" s="401">
        <v>0.77459999999999996</v>
      </c>
      <c r="BF32" s="401">
        <v>0.77459999999999996</v>
      </c>
      <c r="BG32" s="401">
        <v>0.77459999999999996</v>
      </c>
      <c r="BH32" s="401">
        <v>0.78610000000000002</v>
      </c>
      <c r="BI32" s="401">
        <v>0.78610000000000002</v>
      </c>
      <c r="BJ32" s="401">
        <v>1.0111000000000001</v>
      </c>
      <c r="BK32" s="401">
        <v>1.0111000000000001</v>
      </c>
      <c r="BL32" s="401">
        <v>1.0111000000000001</v>
      </c>
      <c r="BM32" s="401">
        <v>1.0111000000000001</v>
      </c>
      <c r="BN32" s="401">
        <v>1.0111000000000001</v>
      </c>
      <c r="BO32" s="401">
        <v>1.0111000000000001</v>
      </c>
      <c r="BP32" s="401">
        <v>1.0111000000000001</v>
      </c>
      <c r="BQ32" s="401">
        <v>1.0111000000000001</v>
      </c>
      <c r="BR32" s="401">
        <v>1.0111000000000001</v>
      </c>
      <c r="BS32" s="401">
        <v>1.0111000000000001</v>
      </c>
      <c r="BT32" s="401">
        <v>1.0111000000000001</v>
      </c>
      <c r="BU32" s="401">
        <v>1.0111000000000001</v>
      </c>
      <c r="BV32" s="401">
        <v>1.0111000000000001</v>
      </c>
    </row>
    <row r="33" spans="1:74" ht="11.95" customHeight="1" x14ac:dyDescent="0.25">
      <c r="A33" s="243" t="s">
        <v>1231</v>
      </c>
      <c r="B33" s="423" t="s">
        <v>1066</v>
      </c>
      <c r="C33" s="413">
        <v>0.12180000000000001</v>
      </c>
      <c r="D33" s="413">
        <v>0.12180000000000001</v>
      </c>
      <c r="E33" s="413">
        <v>0.12180000000000001</v>
      </c>
      <c r="F33" s="413">
        <v>0.12180000000000001</v>
      </c>
      <c r="G33" s="413">
        <v>0.12180000000000001</v>
      </c>
      <c r="H33" s="413">
        <v>0.12180000000000001</v>
      </c>
      <c r="I33" s="413">
        <v>0.12180000000000001</v>
      </c>
      <c r="J33" s="413">
        <v>0.12180000000000001</v>
      </c>
      <c r="K33" s="413">
        <v>0.12180000000000001</v>
      </c>
      <c r="L33" s="413">
        <v>0.1245</v>
      </c>
      <c r="M33" s="413">
        <v>0.1245</v>
      </c>
      <c r="N33" s="413">
        <v>0.1245</v>
      </c>
      <c r="O33" s="413">
        <v>0.12690000000000001</v>
      </c>
      <c r="P33" s="413">
        <v>0.12690000000000001</v>
      </c>
      <c r="Q33" s="413">
        <v>0.12690000000000001</v>
      </c>
      <c r="R33" s="413">
        <v>0.12690000000000001</v>
      </c>
      <c r="S33" s="413">
        <v>0.12690000000000001</v>
      </c>
      <c r="T33" s="413">
        <v>0.12690000000000001</v>
      </c>
      <c r="U33" s="413">
        <v>0.12690000000000001</v>
      </c>
      <c r="V33" s="413">
        <v>0.12690000000000001</v>
      </c>
      <c r="W33" s="413">
        <v>0.12690000000000001</v>
      </c>
      <c r="X33" s="413">
        <v>0.12690000000000001</v>
      </c>
      <c r="Y33" s="413">
        <v>0.12690000000000001</v>
      </c>
      <c r="Z33" s="413">
        <v>0.12690000000000001</v>
      </c>
      <c r="AA33" s="413">
        <v>0.12690000000000001</v>
      </c>
      <c r="AB33" s="413">
        <v>0.12690000000000001</v>
      </c>
      <c r="AC33" s="413">
        <v>0.12590000000000001</v>
      </c>
      <c r="AD33" s="413">
        <v>0.12590000000000001</v>
      </c>
      <c r="AE33" s="413">
        <v>0.12590000000000001</v>
      </c>
      <c r="AF33" s="413">
        <v>0.12590000000000001</v>
      </c>
      <c r="AG33" s="413">
        <v>0.12590000000000001</v>
      </c>
      <c r="AH33" s="413">
        <v>0.12590000000000001</v>
      </c>
      <c r="AI33" s="413">
        <v>0.12590000000000001</v>
      </c>
      <c r="AJ33" s="413">
        <v>0.12590000000000001</v>
      </c>
      <c r="AK33" s="413">
        <v>0.12590000000000001</v>
      </c>
      <c r="AL33" s="413">
        <v>0.1229</v>
      </c>
      <c r="AM33" s="413">
        <v>0.1229</v>
      </c>
      <c r="AN33" s="413">
        <v>0.1229</v>
      </c>
      <c r="AO33" s="413">
        <v>0.1229</v>
      </c>
      <c r="AP33" s="413">
        <v>0.1229</v>
      </c>
      <c r="AQ33" s="413">
        <v>0.1229</v>
      </c>
      <c r="AR33" s="413">
        <v>0.1229</v>
      </c>
      <c r="AS33" s="413">
        <v>0.1229</v>
      </c>
      <c r="AT33" s="413">
        <v>0.1229</v>
      </c>
      <c r="AU33" s="413">
        <v>0.1229</v>
      </c>
      <c r="AV33" s="413">
        <v>0.1229</v>
      </c>
      <c r="AW33" s="413">
        <v>0.1464</v>
      </c>
      <c r="AX33" s="413">
        <v>0.1464</v>
      </c>
      <c r="AY33" s="836">
        <v>0.1464</v>
      </c>
      <c r="AZ33" s="836">
        <v>0.1464</v>
      </c>
      <c r="BA33" s="836">
        <v>0.1464</v>
      </c>
      <c r="BB33" s="836">
        <v>0.1464</v>
      </c>
      <c r="BC33" s="836">
        <v>0.1464</v>
      </c>
      <c r="BD33" s="836">
        <v>0.1464</v>
      </c>
      <c r="BE33" s="401">
        <v>0.1464</v>
      </c>
      <c r="BF33" s="401">
        <v>0.1464</v>
      </c>
      <c r="BG33" s="401">
        <v>0.1464</v>
      </c>
      <c r="BH33" s="401">
        <v>0.1464</v>
      </c>
      <c r="BI33" s="401">
        <v>0.1464</v>
      </c>
      <c r="BJ33" s="401">
        <v>0.1464</v>
      </c>
      <c r="BK33" s="401">
        <v>0.1464</v>
      </c>
      <c r="BL33" s="401">
        <v>0.1464</v>
      </c>
      <c r="BM33" s="401">
        <v>0.1464</v>
      </c>
      <c r="BN33" s="401">
        <v>0.1464</v>
      </c>
      <c r="BO33" s="401">
        <v>0.1464</v>
      </c>
      <c r="BP33" s="401">
        <v>0.1464</v>
      </c>
      <c r="BQ33" s="401">
        <v>0.1464</v>
      </c>
      <c r="BR33" s="401">
        <v>0.1464</v>
      </c>
      <c r="BS33" s="401">
        <v>0.1464</v>
      </c>
      <c r="BT33" s="401">
        <v>0.1464</v>
      </c>
      <c r="BU33" s="401">
        <v>0.1464</v>
      </c>
      <c r="BV33" s="401">
        <v>0.1464</v>
      </c>
    </row>
    <row r="34" spans="1:74" ht="11.95" customHeight="1" x14ac:dyDescent="0.25">
      <c r="A34" s="243" t="s">
        <v>1232</v>
      </c>
      <c r="B34" s="429" t="s">
        <v>1070</v>
      </c>
      <c r="C34" s="413">
        <v>4.9399999999999999E-2</v>
      </c>
      <c r="D34" s="413">
        <v>4.9399999999999999E-2</v>
      </c>
      <c r="E34" s="413">
        <v>4.9399999999999999E-2</v>
      </c>
      <c r="F34" s="413">
        <v>7.4200000000000002E-2</v>
      </c>
      <c r="G34" s="413">
        <v>7.4200000000000002E-2</v>
      </c>
      <c r="H34" s="413">
        <v>7.4200000000000002E-2</v>
      </c>
      <c r="I34" s="413">
        <v>7.4200000000000002E-2</v>
      </c>
      <c r="J34" s="413">
        <v>7.4200000000000002E-2</v>
      </c>
      <c r="K34" s="413">
        <v>7.4200000000000002E-2</v>
      </c>
      <c r="L34" s="413">
        <v>7.4200000000000002E-2</v>
      </c>
      <c r="M34" s="413">
        <v>7.4200000000000002E-2</v>
      </c>
      <c r="N34" s="413">
        <v>7.4200000000000002E-2</v>
      </c>
      <c r="O34" s="413">
        <v>7.4200000000000002E-2</v>
      </c>
      <c r="P34" s="413">
        <v>7.4200000000000002E-2</v>
      </c>
      <c r="Q34" s="413">
        <v>7.4200000000000002E-2</v>
      </c>
      <c r="R34" s="413">
        <v>7.4200000000000002E-2</v>
      </c>
      <c r="S34" s="413">
        <v>7.4200000000000002E-2</v>
      </c>
      <c r="T34" s="413">
        <v>7.4200000000000002E-2</v>
      </c>
      <c r="U34" s="413">
        <v>7.4200000000000002E-2</v>
      </c>
      <c r="V34" s="413">
        <v>7.4200000000000002E-2</v>
      </c>
      <c r="W34" s="413">
        <v>7.4200000000000002E-2</v>
      </c>
      <c r="X34" s="413">
        <v>7.4200000000000002E-2</v>
      </c>
      <c r="Y34" s="413">
        <v>7.4200000000000002E-2</v>
      </c>
      <c r="Z34" s="413">
        <v>7.4200000000000002E-2</v>
      </c>
      <c r="AA34" s="413">
        <v>7.4200000000000002E-2</v>
      </c>
      <c r="AB34" s="413">
        <v>7.4200000000000002E-2</v>
      </c>
      <c r="AC34" s="413">
        <v>7.4200000000000002E-2</v>
      </c>
      <c r="AD34" s="413">
        <v>7.4200000000000002E-2</v>
      </c>
      <c r="AE34" s="413">
        <v>7.4200000000000002E-2</v>
      </c>
      <c r="AF34" s="413">
        <v>7.4200000000000002E-2</v>
      </c>
      <c r="AG34" s="413">
        <v>7.4200000000000002E-2</v>
      </c>
      <c r="AH34" s="413">
        <v>7.4200000000000002E-2</v>
      </c>
      <c r="AI34" s="413">
        <v>7.4200000000000002E-2</v>
      </c>
      <c r="AJ34" s="413">
        <v>7.4200000000000002E-2</v>
      </c>
      <c r="AK34" s="413">
        <v>7.4200000000000002E-2</v>
      </c>
      <c r="AL34" s="413">
        <v>7.4200000000000002E-2</v>
      </c>
      <c r="AM34" s="413">
        <v>7.4200000000000002E-2</v>
      </c>
      <c r="AN34" s="413">
        <v>7.4200000000000002E-2</v>
      </c>
      <c r="AO34" s="413">
        <v>7.4200000000000002E-2</v>
      </c>
      <c r="AP34" s="413">
        <v>7.4200000000000002E-2</v>
      </c>
      <c r="AQ34" s="413">
        <v>7.4200000000000002E-2</v>
      </c>
      <c r="AR34" s="413">
        <v>7.4200000000000002E-2</v>
      </c>
      <c r="AS34" s="413">
        <v>7.4200000000000002E-2</v>
      </c>
      <c r="AT34" s="413">
        <v>7.4200000000000002E-2</v>
      </c>
      <c r="AU34" s="413">
        <v>7.4200000000000002E-2</v>
      </c>
      <c r="AV34" s="413">
        <v>7.4200000000000002E-2</v>
      </c>
      <c r="AW34" s="413">
        <v>7.4200000000000002E-2</v>
      </c>
      <c r="AX34" s="413">
        <v>7.4200000000000002E-2</v>
      </c>
      <c r="AY34" s="836">
        <v>7.4200000000000002E-2</v>
      </c>
      <c r="AZ34" s="836">
        <v>7.4200000000000002E-2</v>
      </c>
      <c r="BA34" s="836">
        <v>7.4200000000000002E-2</v>
      </c>
      <c r="BB34" s="836">
        <v>7.4200000000000002E-2</v>
      </c>
      <c r="BC34" s="836">
        <v>7.4200000000000002E-2</v>
      </c>
      <c r="BD34" s="836">
        <v>7.4200000000000002E-2</v>
      </c>
      <c r="BE34" s="401">
        <v>7.4200000000000002E-2</v>
      </c>
      <c r="BF34" s="401">
        <v>7.4200000000000002E-2</v>
      </c>
      <c r="BG34" s="401">
        <v>7.4200000000000002E-2</v>
      </c>
      <c r="BH34" s="401">
        <v>7.4200000000000002E-2</v>
      </c>
      <c r="BI34" s="401">
        <v>7.4200000000000002E-2</v>
      </c>
      <c r="BJ34" s="401">
        <v>7.4200000000000002E-2</v>
      </c>
      <c r="BK34" s="401">
        <v>7.4200000000000002E-2</v>
      </c>
      <c r="BL34" s="401">
        <v>7.4200000000000002E-2</v>
      </c>
      <c r="BM34" s="401">
        <v>7.4200000000000002E-2</v>
      </c>
      <c r="BN34" s="401">
        <v>7.4200000000000002E-2</v>
      </c>
      <c r="BO34" s="401">
        <v>7.4200000000000002E-2</v>
      </c>
      <c r="BP34" s="401">
        <v>7.4200000000000002E-2</v>
      </c>
      <c r="BQ34" s="401">
        <v>7.4200000000000002E-2</v>
      </c>
      <c r="BR34" s="401">
        <v>7.4200000000000002E-2</v>
      </c>
      <c r="BS34" s="401">
        <v>7.4200000000000002E-2</v>
      </c>
      <c r="BT34" s="401">
        <v>7.4200000000000002E-2</v>
      </c>
      <c r="BU34" s="401">
        <v>7.4200000000000002E-2</v>
      </c>
      <c r="BV34" s="401">
        <v>7.4200000000000002E-2</v>
      </c>
    </row>
    <row r="35" spans="1:74" ht="11.95" customHeight="1" x14ac:dyDescent="0.25">
      <c r="A35" s="243" t="s">
        <v>1233</v>
      </c>
      <c r="B35" s="429" t="s">
        <v>1214</v>
      </c>
      <c r="C35" s="413">
        <v>0.3014</v>
      </c>
      <c r="D35" s="413">
        <v>0.3014</v>
      </c>
      <c r="E35" s="413">
        <v>0.3014</v>
      </c>
      <c r="F35" s="413">
        <v>0.3014</v>
      </c>
      <c r="G35" s="413">
        <v>0.3014</v>
      </c>
      <c r="H35" s="413">
        <v>0.3014</v>
      </c>
      <c r="I35" s="413">
        <v>0.3014</v>
      </c>
      <c r="J35" s="413">
        <v>0.29899999999999999</v>
      </c>
      <c r="K35" s="413">
        <v>0.29899999999999999</v>
      </c>
      <c r="L35" s="413">
        <v>0.29899999999999999</v>
      </c>
      <c r="M35" s="413">
        <v>0.29899999999999999</v>
      </c>
      <c r="N35" s="413">
        <v>0.29899999999999999</v>
      </c>
      <c r="O35" s="413">
        <v>0.29380000000000001</v>
      </c>
      <c r="P35" s="413">
        <v>0.29380000000000001</v>
      </c>
      <c r="Q35" s="413">
        <v>0.29380000000000001</v>
      </c>
      <c r="R35" s="413">
        <v>0.29380000000000001</v>
      </c>
      <c r="S35" s="413">
        <v>0.29630000000000001</v>
      </c>
      <c r="T35" s="413">
        <v>0.29630000000000001</v>
      </c>
      <c r="U35" s="413">
        <v>0.29630000000000001</v>
      </c>
      <c r="V35" s="413">
        <v>0.29630000000000001</v>
      </c>
      <c r="W35" s="413">
        <v>0.29630000000000001</v>
      </c>
      <c r="X35" s="413">
        <v>0.29630000000000001</v>
      </c>
      <c r="Y35" s="413">
        <v>0.29630000000000001</v>
      </c>
      <c r="Z35" s="413">
        <v>0.29630000000000001</v>
      </c>
      <c r="AA35" s="413">
        <v>0.29630000000000001</v>
      </c>
      <c r="AB35" s="413">
        <v>0.29630000000000001</v>
      </c>
      <c r="AC35" s="413">
        <v>0.29630000000000001</v>
      </c>
      <c r="AD35" s="413">
        <v>0.29630000000000001</v>
      </c>
      <c r="AE35" s="413">
        <v>0.29630000000000001</v>
      </c>
      <c r="AF35" s="413">
        <v>0.29630000000000001</v>
      </c>
      <c r="AG35" s="413">
        <v>0.29630000000000001</v>
      </c>
      <c r="AH35" s="413">
        <v>0.29630000000000001</v>
      </c>
      <c r="AI35" s="413">
        <v>0.29630000000000001</v>
      </c>
      <c r="AJ35" s="413">
        <v>0.29420000000000002</v>
      </c>
      <c r="AK35" s="413">
        <v>0.29420000000000002</v>
      </c>
      <c r="AL35" s="413">
        <v>0.29420000000000002</v>
      </c>
      <c r="AM35" s="413">
        <v>0.29509999999999997</v>
      </c>
      <c r="AN35" s="413">
        <v>0.29509999999999997</v>
      </c>
      <c r="AO35" s="413">
        <v>0.29559999999999997</v>
      </c>
      <c r="AP35" s="413">
        <v>0.29559999999999997</v>
      </c>
      <c r="AQ35" s="413">
        <v>0.29559999999999997</v>
      </c>
      <c r="AR35" s="413">
        <v>0.29559999999999997</v>
      </c>
      <c r="AS35" s="413">
        <v>0.29559999999999997</v>
      </c>
      <c r="AT35" s="413">
        <v>0.29559999999999997</v>
      </c>
      <c r="AU35" s="413">
        <v>0.29559999999999997</v>
      </c>
      <c r="AV35" s="413">
        <v>0.28949999999999998</v>
      </c>
      <c r="AW35" s="413">
        <v>0.28949999999999998</v>
      </c>
      <c r="AX35" s="413">
        <v>0.28949999999999998</v>
      </c>
      <c r="AY35" s="836">
        <v>0.28949999999999998</v>
      </c>
      <c r="AZ35" s="836">
        <v>0.28949999999999998</v>
      </c>
      <c r="BA35" s="836">
        <v>0.28949999999999998</v>
      </c>
      <c r="BB35" s="836">
        <v>0.28949999999999998</v>
      </c>
      <c r="BC35" s="836">
        <v>0.28949999999999998</v>
      </c>
      <c r="BD35" s="836">
        <v>0.28949999999999998</v>
      </c>
      <c r="BE35" s="401">
        <v>0.28949999999999998</v>
      </c>
      <c r="BF35" s="401">
        <v>0.28949999999999998</v>
      </c>
      <c r="BG35" s="401">
        <v>0.28949999999999998</v>
      </c>
      <c r="BH35" s="401">
        <v>0.28949999999999998</v>
      </c>
      <c r="BI35" s="401">
        <v>0.28949999999999998</v>
      </c>
      <c r="BJ35" s="401">
        <v>0.28949999999999998</v>
      </c>
      <c r="BK35" s="401">
        <v>0.28949999999999998</v>
      </c>
      <c r="BL35" s="401">
        <v>0.28949999999999998</v>
      </c>
      <c r="BM35" s="401">
        <v>0.28949999999999998</v>
      </c>
      <c r="BN35" s="401">
        <v>0.28949999999999998</v>
      </c>
      <c r="BO35" s="401">
        <v>0.28949999999999998</v>
      </c>
      <c r="BP35" s="401">
        <v>0.28949999999999998</v>
      </c>
      <c r="BQ35" s="401">
        <v>0.28949999999999998</v>
      </c>
      <c r="BR35" s="401">
        <v>0.28949999999999998</v>
      </c>
      <c r="BS35" s="401">
        <v>0.28949999999999998</v>
      </c>
      <c r="BT35" s="401">
        <v>0.28949999999999998</v>
      </c>
      <c r="BU35" s="401">
        <v>0.28949999999999998</v>
      </c>
      <c r="BV35" s="401">
        <v>0.28949999999999998</v>
      </c>
    </row>
    <row r="36" spans="1:74" ht="11.95" customHeight="1" x14ac:dyDescent="0.25">
      <c r="A36" s="243" t="s">
        <v>1234</v>
      </c>
      <c r="B36" s="390" t="s">
        <v>1219</v>
      </c>
      <c r="C36" s="413">
        <v>4.4400000000000002E-2</v>
      </c>
      <c r="D36" s="413">
        <v>4.4400000000000002E-2</v>
      </c>
      <c r="E36" s="413">
        <v>4.4400000000000002E-2</v>
      </c>
      <c r="F36" s="413">
        <v>4.4400000000000002E-2</v>
      </c>
      <c r="G36" s="413">
        <v>4.4400000000000002E-2</v>
      </c>
      <c r="H36" s="413">
        <v>4.6399999999999997E-2</v>
      </c>
      <c r="I36" s="413">
        <v>4.6399999999999997E-2</v>
      </c>
      <c r="J36" s="413">
        <v>4.6399999999999997E-2</v>
      </c>
      <c r="K36" s="413">
        <v>4.6399999999999997E-2</v>
      </c>
      <c r="L36" s="413">
        <v>4.6399999999999997E-2</v>
      </c>
      <c r="M36" s="413">
        <v>4.8300000000000003E-2</v>
      </c>
      <c r="N36" s="413">
        <v>4.8300000000000003E-2</v>
      </c>
      <c r="O36" s="413">
        <v>4.8800000000000003E-2</v>
      </c>
      <c r="P36" s="413">
        <v>4.8800000000000003E-2</v>
      </c>
      <c r="Q36" s="413">
        <v>4.8800000000000003E-2</v>
      </c>
      <c r="R36" s="413">
        <v>4.8800000000000003E-2</v>
      </c>
      <c r="S36" s="413">
        <v>4.9599999999999998E-2</v>
      </c>
      <c r="T36" s="413">
        <v>4.9599999999999998E-2</v>
      </c>
      <c r="U36" s="413">
        <v>4.9599999999999998E-2</v>
      </c>
      <c r="V36" s="413">
        <v>4.9599999999999998E-2</v>
      </c>
      <c r="W36" s="413">
        <v>4.9599999999999998E-2</v>
      </c>
      <c r="X36" s="413">
        <v>4.9599999999999998E-2</v>
      </c>
      <c r="Y36" s="413">
        <v>5.11E-2</v>
      </c>
      <c r="Z36" s="413">
        <v>5.11E-2</v>
      </c>
      <c r="AA36" s="413">
        <v>5.21E-2</v>
      </c>
      <c r="AB36" s="413">
        <v>5.21E-2</v>
      </c>
      <c r="AC36" s="413">
        <v>5.21E-2</v>
      </c>
      <c r="AD36" s="413">
        <v>5.3100000000000001E-2</v>
      </c>
      <c r="AE36" s="413">
        <v>5.3100000000000001E-2</v>
      </c>
      <c r="AF36" s="413">
        <v>5.3100000000000001E-2</v>
      </c>
      <c r="AG36" s="413">
        <v>5.3100000000000001E-2</v>
      </c>
      <c r="AH36" s="413">
        <v>5.3100000000000001E-2</v>
      </c>
      <c r="AI36" s="413">
        <v>5.3100000000000001E-2</v>
      </c>
      <c r="AJ36" s="413">
        <v>5.3100000000000001E-2</v>
      </c>
      <c r="AK36" s="413">
        <v>5.3100000000000001E-2</v>
      </c>
      <c r="AL36" s="413">
        <v>5.3100000000000001E-2</v>
      </c>
      <c r="AM36" s="413">
        <v>6.1600000000000002E-2</v>
      </c>
      <c r="AN36" s="413">
        <v>6.1600000000000002E-2</v>
      </c>
      <c r="AO36" s="413">
        <v>6.1600000000000002E-2</v>
      </c>
      <c r="AP36" s="413">
        <v>6.1600000000000002E-2</v>
      </c>
      <c r="AQ36" s="413">
        <v>6.1600000000000002E-2</v>
      </c>
      <c r="AR36" s="413">
        <v>6.2700000000000006E-2</v>
      </c>
      <c r="AS36" s="413">
        <v>6.2700000000000006E-2</v>
      </c>
      <c r="AT36" s="413">
        <v>6.2700000000000006E-2</v>
      </c>
      <c r="AU36" s="413">
        <v>6.2700000000000006E-2</v>
      </c>
      <c r="AV36" s="413">
        <v>6.2700000000000006E-2</v>
      </c>
      <c r="AW36" s="413">
        <v>6.2700000000000006E-2</v>
      </c>
      <c r="AX36" s="413">
        <v>6.2700000000000006E-2</v>
      </c>
      <c r="AY36" s="836">
        <v>6.2700000000000006E-2</v>
      </c>
      <c r="AZ36" s="836">
        <v>6.2700000000000006E-2</v>
      </c>
      <c r="BA36" s="836">
        <v>6.2700000000000006E-2</v>
      </c>
      <c r="BB36" s="836">
        <v>6.2700000000000006E-2</v>
      </c>
      <c r="BC36" s="836">
        <v>6.2700000000000006E-2</v>
      </c>
      <c r="BD36" s="836">
        <v>6.2700000000000006E-2</v>
      </c>
      <c r="BE36" s="401">
        <v>6.3200000000000006E-2</v>
      </c>
      <c r="BF36" s="401">
        <v>6.3200000000000006E-2</v>
      </c>
      <c r="BG36" s="401">
        <v>6.3200000000000006E-2</v>
      </c>
      <c r="BH36" s="401">
        <v>6.3200000000000006E-2</v>
      </c>
      <c r="BI36" s="401">
        <v>6.3200000000000006E-2</v>
      </c>
      <c r="BJ36" s="401">
        <v>0.2132</v>
      </c>
      <c r="BK36" s="401">
        <v>0.26319999999999999</v>
      </c>
      <c r="BL36" s="401">
        <v>0.26319999999999999</v>
      </c>
      <c r="BM36" s="401">
        <v>0.26319999999999999</v>
      </c>
      <c r="BN36" s="401">
        <v>0.26319999999999999</v>
      </c>
      <c r="BO36" s="401">
        <v>0.26319999999999999</v>
      </c>
      <c r="BP36" s="401">
        <v>0.26319999999999999</v>
      </c>
      <c r="BQ36" s="401">
        <v>0.26319999999999999</v>
      </c>
      <c r="BR36" s="401">
        <v>0.26319999999999999</v>
      </c>
      <c r="BS36" s="401">
        <v>0.26319999999999999</v>
      </c>
      <c r="BT36" s="401">
        <v>0.26319999999999999</v>
      </c>
      <c r="BU36" s="401">
        <v>0.26319999999999999</v>
      </c>
      <c r="BV36" s="401">
        <v>0.26319999999999999</v>
      </c>
    </row>
    <row r="37" spans="1:74" ht="11.95" customHeight="1" x14ac:dyDescent="0.25">
      <c r="A37" s="243" t="s">
        <v>1235</v>
      </c>
      <c r="B37" s="390" t="s">
        <v>1221</v>
      </c>
      <c r="C37" s="413">
        <v>1.2998000000000001</v>
      </c>
      <c r="D37" s="413">
        <v>1.2998000000000001</v>
      </c>
      <c r="E37" s="413">
        <v>1.2998000000000001</v>
      </c>
      <c r="F37" s="413">
        <v>1.2998000000000001</v>
      </c>
      <c r="G37" s="413">
        <v>1.2998000000000001</v>
      </c>
      <c r="H37" s="413">
        <v>1.2998000000000001</v>
      </c>
      <c r="I37" s="413">
        <v>1.2998000000000001</v>
      </c>
      <c r="J37" s="413">
        <v>1.2998000000000001</v>
      </c>
      <c r="K37" s="413">
        <v>1.2998000000000001</v>
      </c>
      <c r="L37" s="413">
        <v>1.2998000000000001</v>
      </c>
      <c r="M37" s="413">
        <v>1.2998000000000001</v>
      </c>
      <c r="N37" s="413">
        <v>1.2998000000000001</v>
      </c>
      <c r="O37" s="413">
        <v>1.2586999999999999</v>
      </c>
      <c r="P37" s="413">
        <v>1.2586999999999999</v>
      </c>
      <c r="Q37" s="413">
        <v>1.2586999999999999</v>
      </c>
      <c r="R37" s="413">
        <v>1.2586999999999999</v>
      </c>
      <c r="S37" s="413">
        <v>1.2586999999999999</v>
      </c>
      <c r="T37" s="413">
        <v>1.228</v>
      </c>
      <c r="U37" s="413">
        <v>1.228</v>
      </c>
      <c r="V37" s="413">
        <v>1.228</v>
      </c>
      <c r="W37" s="413">
        <v>1.228</v>
      </c>
      <c r="X37" s="413">
        <v>1.228</v>
      </c>
      <c r="Y37" s="413">
        <v>1.228</v>
      </c>
      <c r="Z37" s="413">
        <v>1.228</v>
      </c>
      <c r="AA37" s="413">
        <v>1.2298</v>
      </c>
      <c r="AB37" s="413">
        <v>1.2298</v>
      </c>
      <c r="AC37" s="413">
        <v>1.2298</v>
      </c>
      <c r="AD37" s="413">
        <v>1.2566999999999999</v>
      </c>
      <c r="AE37" s="413">
        <v>1.2566999999999999</v>
      </c>
      <c r="AF37" s="413">
        <v>1.2566999999999999</v>
      </c>
      <c r="AG37" s="413">
        <v>1.2566999999999999</v>
      </c>
      <c r="AH37" s="413">
        <v>1.2566999999999999</v>
      </c>
      <c r="AI37" s="413">
        <v>1.2566999999999999</v>
      </c>
      <c r="AJ37" s="413">
        <v>1.2566999999999999</v>
      </c>
      <c r="AK37" s="413">
        <v>1.2566999999999999</v>
      </c>
      <c r="AL37" s="413">
        <v>1.2566999999999999</v>
      </c>
      <c r="AM37" s="413">
        <v>1.2535000000000001</v>
      </c>
      <c r="AN37" s="413">
        <v>1.2535000000000001</v>
      </c>
      <c r="AO37" s="413">
        <v>1.2535000000000001</v>
      </c>
      <c r="AP37" s="413">
        <v>1.2535000000000001</v>
      </c>
      <c r="AQ37" s="413">
        <v>1.2535000000000001</v>
      </c>
      <c r="AR37" s="413">
        <v>1.2535000000000001</v>
      </c>
      <c r="AS37" s="413">
        <v>1.2535000000000001</v>
      </c>
      <c r="AT37" s="413">
        <v>1.2535000000000001</v>
      </c>
      <c r="AU37" s="413">
        <v>1.2535000000000001</v>
      </c>
      <c r="AV37" s="413">
        <v>1.2535000000000001</v>
      </c>
      <c r="AW37" s="413">
        <v>1.2535000000000001</v>
      </c>
      <c r="AX37" s="413">
        <v>1.2535000000000001</v>
      </c>
      <c r="AY37" s="836">
        <v>1.2535000000000001</v>
      </c>
      <c r="AZ37" s="836">
        <v>1.2535000000000001</v>
      </c>
      <c r="BA37" s="836">
        <v>1.2535000000000001</v>
      </c>
      <c r="BB37" s="836">
        <v>1.2535000000000001</v>
      </c>
      <c r="BC37" s="836">
        <v>1.2535000000000001</v>
      </c>
      <c r="BD37" s="836">
        <v>1.2535000000000001</v>
      </c>
      <c r="BE37" s="401">
        <v>1.2535000000000001</v>
      </c>
      <c r="BF37" s="401">
        <v>1.2736000000000001</v>
      </c>
      <c r="BG37" s="401">
        <v>1.2736000000000001</v>
      </c>
      <c r="BH37" s="401">
        <v>1.2736000000000001</v>
      </c>
      <c r="BI37" s="401">
        <v>1.2736000000000001</v>
      </c>
      <c r="BJ37" s="401">
        <v>1.2736000000000001</v>
      </c>
      <c r="BK37" s="401">
        <v>1.2736000000000001</v>
      </c>
      <c r="BL37" s="401">
        <v>1.2736000000000001</v>
      </c>
      <c r="BM37" s="401">
        <v>1.2736000000000001</v>
      </c>
      <c r="BN37" s="401">
        <v>1.2736000000000001</v>
      </c>
      <c r="BO37" s="401">
        <v>1.2736000000000001</v>
      </c>
      <c r="BP37" s="401">
        <v>1.3236000000000001</v>
      </c>
      <c r="BQ37" s="401">
        <v>1.3236000000000001</v>
      </c>
      <c r="BR37" s="401">
        <v>1.3236000000000001</v>
      </c>
      <c r="BS37" s="401">
        <v>1.3236000000000001</v>
      </c>
      <c r="BT37" s="401">
        <v>1.3236000000000001</v>
      </c>
      <c r="BU37" s="401">
        <v>1.3236000000000001</v>
      </c>
      <c r="BV37" s="401">
        <v>1.3236000000000001</v>
      </c>
    </row>
    <row r="38" spans="1:74" ht="11.95" customHeight="1" x14ac:dyDescent="0.25">
      <c r="A38" s="243"/>
      <c r="B38" s="242" t="s">
        <v>1236</v>
      </c>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868"/>
      <c r="AZ38" s="868"/>
      <c r="BA38" s="868"/>
      <c r="BB38" s="868"/>
      <c r="BC38" s="868"/>
      <c r="BD38" s="868"/>
      <c r="BE38" s="419"/>
      <c r="BF38" s="419"/>
      <c r="BG38" s="419"/>
      <c r="BH38" s="419"/>
      <c r="BI38" s="419"/>
      <c r="BJ38" s="419"/>
      <c r="BK38" s="419"/>
      <c r="BL38" s="419"/>
      <c r="BM38" s="419"/>
      <c r="BN38" s="419"/>
      <c r="BO38" s="419"/>
      <c r="BP38" s="419"/>
      <c r="BQ38" s="419"/>
      <c r="BR38" s="419"/>
      <c r="BS38" s="419"/>
      <c r="BT38" s="419"/>
      <c r="BU38" s="419"/>
      <c r="BV38" s="419"/>
    </row>
    <row r="39" spans="1:74" s="428" customFormat="1" ht="11.95" customHeight="1" x14ac:dyDescent="0.25">
      <c r="A39" s="427" t="s">
        <v>1237</v>
      </c>
      <c r="B39" s="690" t="s">
        <v>1238</v>
      </c>
      <c r="C39" s="252">
        <v>28.190121999999999</v>
      </c>
      <c r="D39" s="252">
        <v>28.529007</v>
      </c>
      <c r="E39" s="252">
        <v>28.897286999999999</v>
      </c>
      <c r="F39" s="252">
        <v>29.338249000000001</v>
      </c>
      <c r="G39" s="252">
        <v>29.729969000000001</v>
      </c>
      <c r="H39" s="252">
        <v>30.341802000000001</v>
      </c>
      <c r="I39" s="252">
        <v>30.673596</v>
      </c>
      <c r="J39" s="252">
        <v>31.157551000000002</v>
      </c>
      <c r="K39" s="252">
        <v>31.52542</v>
      </c>
      <c r="L39" s="252">
        <v>31.928014999999998</v>
      </c>
      <c r="M39" s="252">
        <v>32.393793000000002</v>
      </c>
      <c r="N39" s="252">
        <v>33.080956</v>
      </c>
      <c r="O39" s="252">
        <v>33.635080000000002</v>
      </c>
      <c r="P39" s="252">
        <v>34.229838999999998</v>
      </c>
      <c r="Q39" s="252">
        <v>34.771704</v>
      </c>
      <c r="R39" s="252">
        <v>35.264544999999998</v>
      </c>
      <c r="S39" s="252">
        <v>35.779280999999997</v>
      </c>
      <c r="T39" s="252">
        <v>36.321424</v>
      </c>
      <c r="U39" s="252">
        <v>36.849044999999997</v>
      </c>
      <c r="V39" s="252">
        <v>37.373382999999997</v>
      </c>
      <c r="W39" s="252">
        <v>37.982647999999998</v>
      </c>
      <c r="X39" s="252">
        <v>38.539679</v>
      </c>
      <c r="Y39" s="252">
        <v>39.145741999999998</v>
      </c>
      <c r="Z39" s="252">
        <v>39.828018</v>
      </c>
      <c r="AA39" s="252">
        <v>40.442681</v>
      </c>
      <c r="AB39" s="252">
        <v>41.008308</v>
      </c>
      <c r="AC39" s="252">
        <v>41.588985999999998</v>
      </c>
      <c r="AD39" s="252">
        <v>42.188442000000002</v>
      </c>
      <c r="AE39" s="252">
        <v>42.943486999999998</v>
      </c>
      <c r="AF39" s="252">
        <v>43.659309999999998</v>
      </c>
      <c r="AG39" s="252">
        <v>44.259798000000004</v>
      </c>
      <c r="AH39" s="252">
        <v>45.307195999999998</v>
      </c>
      <c r="AI39" s="252">
        <v>45.923296999999998</v>
      </c>
      <c r="AJ39" s="252">
        <v>46.563237000000001</v>
      </c>
      <c r="AK39" s="252">
        <v>47.224916999999998</v>
      </c>
      <c r="AL39" s="252">
        <v>47.774679999999996</v>
      </c>
      <c r="AM39" s="252">
        <v>48.145853000000002</v>
      </c>
      <c r="AN39" s="252">
        <v>48.721722999999997</v>
      </c>
      <c r="AO39" s="252">
        <v>49.150092999999998</v>
      </c>
      <c r="AP39" s="252">
        <v>49.558501</v>
      </c>
      <c r="AQ39" s="252">
        <v>50.174104999999997</v>
      </c>
      <c r="AR39" s="252">
        <v>50.523862999999999</v>
      </c>
      <c r="AS39" s="252">
        <v>50.963101000000002</v>
      </c>
      <c r="AT39" s="252">
        <v>51.521622999999998</v>
      </c>
      <c r="AU39" s="252">
        <v>52.131922000000003</v>
      </c>
      <c r="AV39" s="252">
        <v>52.568725999999998</v>
      </c>
      <c r="AW39" s="252">
        <v>53.02243</v>
      </c>
      <c r="AX39" s="252">
        <v>53.342419</v>
      </c>
      <c r="AY39" s="861">
        <v>53.727907000000002</v>
      </c>
      <c r="AZ39" s="861">
        <v>54.892392000000001</v>
      </c>
      <c r="BA39" s="861">
        <v>55.691884999999999</v>
      </c>
      <c r="BB39" s="861">
        <v>55.799764000000003</v>
      </c>
      <c r="BC39" s="861">
        <v>56.377220000000001</v>
      </c>
      <c r="BD39" s="861">
        <v>56.9786</v>
      </c>
      <c r="BE39" s="407">
        <v>57.556139999999999</v>
      </c>
      <c r="BF39" s="407">
        <v>58.135959999999997</v>
      </c>
      <c r="BG39" s="407">
        <v>58.720350000000003</v>
      </c>
      <c r="BH39" s="407">
        <v>59.30668</v>
      </c>
      <c r="BI39" s="407">
        <v>59.894190000000002</v>
      </c>
      <c r="BJ39" s="407">
        <v>60.482759999999999</v>
      </c>
      <c r="BK39" s="407">
        <v>61.070619999999998</v>
      </c>
      <c r="BL39" s="407">
        <v>61.658760000000001</v>
      </c>
      <c r="BM39" s="407">
        <v>62.247129999999999</v>
      </c>
      <c r="BN39" s="407">
        <v>62.835549999999998</v>
      </c>
      <c r="BO39" s="407">
        <v>63.424169999999997</v>
      </c>
      <c r="BP39" s="407">
        <v>64.013140000000007</v>
      </c>
      <c r="BQ39" s="407">
        <v>64.603189999999998</v>
      </c>
      <c r="BR39" s="407">
        <v>65.193640000000002</v>
      </c>
      <c r="BS39" s="407">
        <v>65.784300000000002</v>
      </c>
      <c r="BT39" s="407">
        <v>66.374939999999995</v>
      </c>
      <c r="BU39" s="407">
        <v>66.965350000000001</v>
      </c>
      <c r="BV39" s="407">
        <v>67.555319999999995</v>
      </c>
    </row>
    <row r="40" spans="1:74" ht="11.95" customHeight="1" x14ac:dyDescent="0.25">
      <c r="A40" s="243" t="s">
        <v>1239</v>
      </c>
      <c r="B40" s="429" t="s">
        <v>906</v>
      </c>
      <c r="C40" s="413">
        <v>17.531521999999999</v>
      </c>
      <c r="D40" s="413">
        <v>17.807316</v>
      </c>
      <c r="E40" s="413">
        <v>18.047788000000001</v>
      </c>
      <c r="F40" s="413">
        <v>18.392358000000002</v>
      </c>
      <c r="G40" s="413">
        <v>18.678294999999999</v>
      </c>
      <c r="H40" s="413">
        <v>19.119073</v>
      </c>
      <c r="I40" s="413">
        <v>19.403939999999999</v>
      </c>
      <c r="J40" s="413">
        <v>19.744788</v>
      </c>
      <c r="K40" s="413">
        <v>20.053785000000001</v>
      </c>
      <c r="L40" s="413">
        <v>20.370718</v>
      </c>
      <c r="M40" s="413">
        <v>20.682724</v>
      </c>
      <c r="N40" s="413">
        <v>21.116185000000002</v>
      </c>
      <c r="O40" s="413">
        <v>21.342507999999999</v>
      </c>
      <c r="P40" s="413">
        <v>21.777138999999998</v>
      </c>
      <c r="Q40" s="413">
        <v>22.187647999999999</v>
      </c>
      <c r="R40" s="413">
        <v>22.604019999999998</v>
      </c>
      <c r="S40" s="413">
        <v>22.993120000000001</v>
      </c>
      <c r="T40" s="413">
        <v>23.394763999999999</v>
      </c>
      <c r="U40" s="413">
        <v>23.816818000000001</v>
      </c>
      <c r="V40" s="413">
        <v>24.279709</v>
      </c>
      <c r="W40" s="413">
        <v>24.735551999999998</v>
      </c>
      <c r="X40" s="413">
        <v>25.241482999999999</v>
      </c>
      <c r="Y40" s="413">
        <v>25.727995</v>
      </c>
      <c r="Z40" s="413">
        <v>26.29401</v>
      </c>
      <c r="AA40" s="413">
        <v>26.741139</v>
      </c>
      <c r="AB40" s="413">
        <v>27.199214999999999</v>
      </c>
      <c r="AC40" s="413">
        <v>27.683588</v>
      </c>
      <c r="AD40" s="413">
        <v>28.127364</v>
      </c>
      <c r="AE40" s="413">
        <v>28.745605999999999</v>
      </c>
      <c r="AF40" s="413">
        <v>29.380728000000001</v>
      </c>
      <c r="AG40" s="413">
        <v>29.900759000000001</v>
      </c>
      <c r="AH40" s="413">
        <v>30.758519</v>
      </c>
      <c r="AI40" s="413">
        <v>31.220016000000001</v>
      </c>
      <c r="AJ40" s="413">
        <v>31.738132</v>
      </c>
      <c r="AK40" s="413">
        <v>32.195846000000003</v>
      </c>
      <c r="AL40" s="413">
        <v>32.611266000000001</v>
      </c>
      <c r="AM40" s="413">
        <v>32.849226000000002</v>
      </c>
      <c r="AN40" s="413">
        <v>33.264327000000002</v>
      </c>
      <c r="AO40" s="413">
        <v>33.581575000000001</v>
      </c>
      <c r="AP40" s="413">
        <v>33.860146</v>
      </c>
      <c r="AQ40" s="413">
        <v>34.197479999999999</v>
      </c>
      <c r="AR40" s="413">
        <v>34.433622</v>
      </c>
      <c r="AS40" s="413">
        <v>34.749609999999997</v>
      </c>
      <c r="AT40" s="413">
        <v>35.164546999999999</v>
      </c>
      <c r="AU40" s="413">
        <v>35.520933999999997</v>
      </c>
      <c r="AV40" s="413">
        <v>35.819659999999999</v>
      </c>
      <c r="AW40" s="413">
        <v>36.074115999999997</v>
      </c>
      <c r="AX40" s="413">
        <v>36.466287000000001</v>
      </c>
      <c r="AY40" s="836">
        <v>36.792166000000002</v>
      </c>
      <c r="AZ40" s="836">
        <v>37.493257</v>
      </c>
      <c r="BA40" s="836">
        <v>37.904000000000003</v>
      </c>
      <c r="BB40" s="836">
        <v>38.068584000000001</v>
      </c>
      <c r="BC40" s="836">
        <v>38.46537</v>
      </c>
      <c r="BD40" s="836">
        <v>38.862940000000002</v>
      </c>
      <c r="BE40" s="401">
        <v>39.263249999999999</v>
      </c>
      <c r="BF40" s="401">
        <v>39.664250000000003</v>
      </c>
      <c r="BG40" s="401">
        <v>40.065869999999997</v>
      </c>
      <c r="BH40" s="401">
        <v>40.46893</v>
      </c>
      <c r="BI40" s="401">
        <v>40.872570000000003</v>
      </c>
      <c r="BJ40" s="401">
        <v>41.276290000000003</v>
      </c>
      <c r="BK40" s="401">
        <v>41.678429999999999</v>
      </c>
      <c r="BL40" s="401">
        <v>42.08</v>
      </c>
      <c r="BM40" s="401">
        <v>42.480939999999997</v>
      </c>
      <c r="BN40" s="401">
        <v>42.881070000000001</v>
      </c>
      <c r="BO40" s="401">
        <v>43.280560000000001</v>
      </c>
      <c r="BP40" s="401">
        <v>43.679549999999999</v>
      </c>
      <c r="BQ40" s="401">
        <v>44.078760000000003</v>
      </c>
      <c r="BR40" s="401">
        <v>44.477519999999998</v>
      </c>
      <c r="BS40" s="401">
        <v>44.875619999999998</v>
      </c>
      <c r="BT40" s="401">
        <v>45.272860000000001</v>
      </c>
      <c r="BU40" s="401">
        <v>45.669029999999999</v>
      </c>
      <c r="BV40" s="401">
        <v>46.063890000000001</v>
      </c>
    </row>
    <row r="41" spans="1:74" ht="11.95" customHeight="1" x14ac:dyDescent="0.25">
      <c r="A41" s="243" t="s">
        <v>1240</v>
      </c>
      <c r="B41" s="429" t="s">
        <v>887</v>
      </c>
      <c r="C41" s="413">
        <v>8.6013950000000001</v>
      </c>
      <c r="D41" s="413">
        <v>8.6453340000000001</v>
      </c>
      <c r="E41" s="413">
        <v>8.7521149999999999</v>
      </c>
      <c r="F41" s="413">
        <v>8.837256</v>
      </c>
      <c r="G41" s="413">
        <v>8.9246020000000001</v>
      </c>
      <c r="H41" s="413">
        <v>9.0768020000000007</v>
      </c>
      <c r="I41" s="413">
        <v>9.1320320000000006</v>
      </c>
      <c r="J41" s="413">
        <v>9.2575679999999991</v>
      </c>
      <c r="K41" s="413">
        <v>9.2944750000000003</v>
      </c>
      <c r="L41" s="413">
        <v>9.3723539999999996</v>
      </c>
      <c r="M41" s="413">
        <v>9.5120109999999993</v>
      </c>
      <c r="N41" s="413">
        <v>9.7520340000000001</v>
      </c>
      <c r="O41" s="413">
        <v>10.082924999999999</v>
      </c>
      <c r="P41" s="413">
        <v>10.239179999999999</v>
      </c>
      <c r="Q41" s="413">
        <v>10.36327</v>
      </c>
      <c r="R41" s="413">
        <v>10.42977</v>
      </c>
      <c r="S41" s="413">
        <v>10.550326</v>
      </c>
      <c r="T41" s="413">
        <v>10.681072</v>
      </c>
      <c r="U41" s="413">
        <v>10.780798000000001</v>
      </c>
      <c r="V41" s="413">
        <v>10.833050999999999</v>
      </c>
      <c r="W41" s="413">
        <v>10.976637999999999</v>
      </c>
      <c r="X41" s="413">
        <v>11.003876</v>
      </c>
      <c r="Y41" s="413">
        <v>11.117277</v>
      </c>
      <c r="Z41" s="413">
        <v>11.212300000000001</v>
      </c>
      <c r="AA41" s="413">
        <v>11.361007000000001</v>
      </c>
      <c r="AB41" s="413">
        <v>11.464456999999999</v>
      </c>
      <c r="AC41" s="413">
        <v>11.544290999999999</v>
      </c>
      <c r="AD41" s="413">
        <v>11.647169999999999</v>
      </c>
      <c r="AE41" s="413">
        <v>11.781696</v>
      </c>
      <c r="AF41" s="413">
        <v>11.849761000000001</v>
      </c>
      <c r="AG41" s="413">
        <v>11.921058</v>
      </c>
      <c r="AH41" s="413">
        <v>12.100559000000001</v>
      </c>
      <c r="AI41" s="413">
        <v>12.236625</v>
      </c>
      <c r="AJ41" s="413">
        <v>12.325791000000001</v>
      </c>
      <c r="AK41" s="413">
        <v>12.478887</v>
      </c>
      <c r="AL41" s="413">
        <v>12.605149000000001</v>
      </c>
      <c r="AM41" s="413">
        <v>12.73531</v>
      </c>
      <c r="AN41" s="413">
        <v>12.869305000000001</v>
      </c>
      <c r="AO41" s="413">
        <v>12.973388999999999</v>
      </c>
      <c r="AP41" s="413">
        <v>13.087304</v>
      </c>
      <c r="AQ41" s="413">
        <v>13.386431999999999</v>
      </c>
      <c r="AR41" s="413">
        <v>13.4939</v>
      </c>
      <c r="AS41" s="413">
        <v>13.614734</v>
      </c>
      <c r="AT41" s="413">
        <v>13.740610999999999</v>
      </c>
      <c r="AU41" s="413">
        <v>13.919107</v>
      </c>
      <c r="AV41" s="413">
        <v>14.049875999999999</v>
      </c>
      <c r="AW41" s="413">
        <v>14.226084</v>
      </c>
      <c r="AX41" s="413">
        <v>14.129785</v>
      </c>
      <c r="AY41" s="836">
        <v>14.142692</v>
      </c>
      <c r="AZ41" s="836">
        <v>14.530222999999999</v>
      </c>
      <c r="BA41" s="836">
        <v>14.883096</v>
      </c>
      <c r="BB41" s="836">
        <v>14.840574</v>
      </c>
      <c r="BC41" s="836">
        <v>15.001110000000001</v>
      </c>
      <c r="BD41" s="836">
        <v>15.18384</v>
      </c>
      <c r="BE41" s="401">
        <v>15.34108</v>
      </c>
      <c r="BF41" s="401">
        <v>15.499840000000001</v>
      </c>
      <c r="BG41" s="401">
        <v>15.6624</v>
      </c>
      <c r="BH41" s="401">
        <v>15.825419999999999</v>
      </c>
      <c r="BI41" s="401">
        <v>15.98903</v>
      </c>
      <c r="BJ41" s="401">
        <v>16.153569999999998</v>
      </c>
      <c r="BK41" s="401">
        <v>16.318950000000001</v>
      </c>
      <c r="BL41" s="401">
        <v>16.485150000000001</v>
      </c>
      <c r="BM41" s="401">
        <v>16.652180000000001</v>
      </c>
      <c r="BN41" s="401">
        <v>16.82001</v>
      </c>
      <c r="BO41" s="401">
        <v>16.988659999999999</v>
      </c>
      <c r="BP41" s="401">
        <v>17.15813</v>
      </c>
      <c r="BQ41" s="401">
        <v>17.328420000000001</v>
      </c>
      <c r="BR41" s="401">
        <v>17.49953</v>
      </c>
      <c r="BS41" s="401">
        <v>17.67145</v>
      </c>
      <c r="BT41" s="401">
        <v>17.844200000000001</v>
      </c>
      <c r="BU41" s="401">
        <v>18.017759999999999</v>
      </c>
      <c r="BV41" s="401">
        <v>18.192139999999998</v>
      </c>
    </row>
    <row r="42" spans="1:74" s="689" customFormat="1" ht="11.95" customHeight="1" x14ac:dyDescent="0.25">
      <c r="A42" s="243" t="s">
        <v>1241</v>
      </c>
      <c r="B42" s="691" t="s">
        <v>885</v>
      </c>
      <c r="C42" s="415">
        <v>2.0572050000000002</v>
      </c>
      <c r="D42" s="415">
        <v>2.0763569999999998</v>
      </c>
      <c r="E42" s="415">
        <v>2.0973839999999999</v>
      </c>
      <c r="F42" s="415">
        <v>2.108635</v>
      </c>
      <c r="G42" s="415">
        <v>2.1270720000000001</v>
      </c>
      <c r="H42" s="415">
        <v>2.1459269999999999</v>
      </c>
      <c r="I42" s="415">
        <v>2.1376240000000002</v>
      </c>
      <c r="J42" s="415">
        <v>2.155195</v>
      </c>
      <c r="K42" s="415">
        <v>2.1771600000000002</v>
      </c>
      <c r="L42" s="415">
        <v>2.1849430000000001</v>
      </c>
      <c r="M42" s="415">
        <v>2.199058</v>
      </c>
      <c r="N42" s="415">
        <v>2.2127370000000002</v>
      </c>
      <c r="O42" s="415">
        <v>2.2096469999999999</v>
      </c>
      <c r="P42" s="415">
        <v>2.2135199999999999</v>
      </c>
      <c r="Q42" s="415">
        <v>2.2207859999999999</v>
      </c>
      <c r="R42" s="415">
        <v>2.2307549999999998</v>
      </c>
      <c r="S42" s="415">
        <v>2.2358349999999998</v>
      </c>
      <c r="T42" s="415">
        <v>2.2455880000000001</v>
      </c>
      <c r="U42" s="415">
        <v>2.2514289999999999</v>
      </c>
      <c r="V42" s="415">
        <v>2.2606229999999998</v>
      </c>
      <c r="W42" s="415">
        <v>2.2704580000000001</v>
      </c>
      <c r="X42" s="415">
        <v>2.2943199999999999</v>
      </c>
      <c r="Y42" s="415">
        <v>2.3004699999999998</v>
      </c>
      <c r="Z42" s="415">
        <v>2.3217080000000001</v>
      </c>
      <c r="AA42" s="415">
        <v>2.340535</v>
      </c>
      <c r="AB42" s="415">
        <v>2.3446359999999999</v>
      </c>
      <c r="AC42" s="415">
        <v>2.3611070000000001</v>
      </c>
      <c r="AD42" s="415">
        <v>2.4139080000000002</v>
      </c>
      <c r="AE42" s="415">
        <v>2.416185</v>
      </c>
      <c r="AF42" s="415">
        <v>2.4288210000000001</v>
      </c>
      <c r="AG42" s="415">
        <v>2.4379810000000002</v>
      </c>
      <c r="AH42" s="415">
        <v>2.448118</v>
      </c>
      <c r="AI42" s="415">
        <v>2.466656</v>
      </c>
      <c r="AJ42" s="415">
        <v>2.499314</v>
      </c>
      <c r="AK42" s="415">
        <v>2.5501839999999998</v>
      </c>
      <c r="AL42" s="415">
        <v>2.558265</v>
      </c>
      <c r="AM42" s="415">
        <v>2.5613169999999998</v>
      </c>
      <c r="AN42" s="415">
        <v>2.5880909999999999</v>
      </c>
      <c r="AO42" s="415">
        <v>2.595129</v>
      </c>
      <c r="AP42" s="415">
        <v>2.6110509999999998</v>
      </c>
      <c r="AQ42" s="415">
        <v>2.5901930000000002</v>
      </c>
      <c r="AR42" s="415">
        <v>2.5963409999999998</v>
      </c>
      <c r="AS42" s="415">
        <v>2.598757</v>
      </c>
      <c r="AT42" s="415">
        <v>2.6164649999999998</v>
      </c>
      <c r="AU42" s="415">
        <v>2.691881</v>
      </c>
      <c r="AV42" s="415">
        <v>2.6991900000000002</v>
      </c>
      <c r="AW42" s="415">
        <v>2.7222300000000001</v>
      </c>
      <c r="AX42" s="415">
        <v>2.7463470000000001</v>
      </c>
      <c r="AY42" s="864">
        <v>2.7930489999999999</v>
      </c>
      <c r="AZ42" s="864">
        <v>2.8689119999999999</v>
      </c>
      <c r="BA42" s="864">
        <v>2.9047890000000001</v>
      </c>
      <c r="BB42" s="864">
        <v>2.890606</v>
      </c>
      <c r="BC42" s="864">
        <v>2.910739</v>
      </c>
      <c r="BD42" s="864">
        <v>2.9318240000000002</v>
      </c>
      <c r="BE42" s="404">
        <v>2.9518110000000002</v>
      </c>
      <c r="BF42" s="404">
        <v>2.9718680000000002</v>
      </c>
      <c r="BG42" s="404">
        <v>2.9920870000000002</v>
      </c>
      <c r="BH42" s="404">
        <v>3.0123259999999998</v>
      </c>
      <c r="BI42" s="404">
        <v>3.032591</v>
      </c>
      <c r="BJ42" s="404">
        <v>3.0528949999999999</v>
      </c>
      <c r="BK42" s="404">
        <v>3.0732349999999999</v>
      </c>
      <c r="BL42" s="404">
        <v>3.0936110000000001</v>
      </c>
      <c r="BM42" s="404">
        <v>3.1140219999999998</v>
      </c>
      <c r="BN42" s="404">
        <v>3.1344669999999999</v>
      </c>
      <c r="BO42" s="404">
        <v>3.1549480000000001</v>
      </c>
      <c r="BP42" s="404">
        <v>3.1754639999999998</v>
      </c>
      <c r="BQ42" s="404">
        <v>3.1960139999999999</v>
      </c>
      <c r="BR42" s="404">
        <v>3.2166009999999998</v>
      </c>
      <c r="BS42" s="404">
        <v>3.237222</v>
      </c>
      <c r="BT42" s="404">
        <v>3.2578779999999998</v>
      </c>
      <c r="BU42" s="404">
        <v>3.2785690000000001</v>
      </c>
      <c r="BV42" s="404">
        <v>3.2992949999999999</v>
      </c>
    </row>
    <row r="43" spans="1:74" ht="11.95" customHeight="1" x14ac:dyDescent="0.25">
      <c r="A43" s="243"/>
      <c r="B43" s="1089" t="s">
        <v>1242</v>
      </c>
      <c r="C43" s="1090"/>
      <c r="D43" s="1090"/>
      <c r="E43" s="1090"/>
      <c r="F43" s="1090"/>
      <c r="G43" s="1090"/>
      <c r="H43" s="1090"/>
      <c r="I43" s="1090"/>
      <c r="J43" s="1090"/>
      <c r="K43" s="1090"/>
      <c r="L43" s="1090"/>
      <c r="M43" s="1090"/>
      <c r="N43" s="1090"/>
      <c r="O43" s="1090"/>
      <c r="P43" s="1090"/>
      <c r="Q43" s="1091"/>
      <c r="R43" s="252"/>
      <c r="S43" s="252"/>
      <c r="T43" s="252"/>
      <c r="U43" s="252"/>
      <c r="V43" s="252"/>
      <c r="W43" s="252"/>
      <c r="X43" s="252"/>
      <c r="Y43" s="252"/>
      <c r="Z43" s="252"/>
      <c r="AA43" s="252"/>
      <c r="AB43" s="252"/>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638"/>
      <c r="AZ43" s="638"/>
      <c r="BA43" s="638"/>
      <c r="BB43" s="638"/>
      <c r="BC43" s="638"/>
      <c r="BD43" s="638"/>
      <c r="BE43" s="638"/>
      <c r="BF43" s="638"/>
      <c r="BG43" s="638"/>
      <c r="BH43" s="638"/>
      <c r="BI43" s="638"/>
      <c r="BJ43" s="253"/>
      <c r="BK43" s="253"/>
      <c r="BL43" s="253"/>
      <c r="BM43" s="253"/>
      <c r="BN43" s="253"/>
      <c r="BO43" s="253"/>
      <c r="BP43" s="253"/>
      <c r="BQ43" s="253"/>
      <c r="BR43" s="253"/>
      <c r="BS43" s="253"/>
      <c r="BT43" s="253"/>
      <c r="BU43" s="253"/>
      <c r="BV43" s="253"/>
    </row>
    <row r="44" spans="1:74" ht="11.95" customHeight="1" x14ac:dyDescent="0.25">
      <c r="A44" s="243"/>
      <c r="B44" s="274" t="s">
        <v>114</v>
      </c>
      <c r="C44" s="274"/>
      <c r="D44" s="274"/>
      <c r="E44" s="274"/>
      <c r="F44" s="274"/>
      <c r="G44" s="274"/>
      <c r="H44" s="514"/>
      <c r="I44" s="274"/>
      <c r="J44" s="274"/>
      <c r="K44" s="274"/>
      <c r="L44" s="274"/>
      <c r="M44" s="274"/>
      <c r="N44" s="274"/>
      <c r="O44" s="274"/>
      <c r="P44" s="274"/>
      <c r="Q44" s="274"/>
      <c r="R44" s="252"/>
      <c r="S44" s="252"/>
      <c r="T44" s="252"/>
      <c r="U44" s="252"/>
      <c r="V44" s="252"/>
      <c r="W44" s="252"/>
      <c r="X44" s="252"/>
      <c r="Y44" s="252"/>
      <c r="Z44" s="252"/>
      <c r="AA44" s="252"/>
      <c r="AB44" s="252"/>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638"/>
      <c r="AZ44" s="638"/>
      <c r="BA44" s="638"/>
      <c r="BB44" s="638"/>
      <c r="BC44" s="638"/>
      <c r="BD44" s="638"/>
      <c r="BE44" s="638"/>
      <c r="BF44" s="638"/>
      <c r="BG44" s="638"/>
      <c r="BH44" s="638"/>
      <c r="BI44" s="638"/>
      <c r="BJ44" s="253"/>
      <c r="BK44" s="253"/>
      <c r="BL44" s="253"/>
      <c r="BM44" s="253"/>
      <c r="BN44" s="253"/>
      <c r="BO44" s="253"/>
      <c r="BP44" s="253"/>
      <c r="BQ44" s="253"/>
      <c r="BR44" s="253"/>
      <c r="BS44" s="253"/>
      <c r="BT44" s="253"/>
      <c r="BU44" s="253"/>
      <c r="BV44" s="253"/>
    </row>
    <row r="45" spans="1:74" ht="11.95" customHeight="1" x14ac:dyDescent="0.25">
      <c r="A45" s="243"/>
      <c r="B45" s="992" t="str">
        <f>Dates!$G$2</f>
        <v>EIA completed modeling and analysis for this report on Wednesday, July 2, 2025.</v>
      </c>
      <c r="C45" s="979"/>
      <c r="D45" s="979"/>
      <c r="E45" s="979"/>
      <c r="F45" s="979"/>
      <c r="G45" s="979"/>
      <c r="H45" s="979"/>
      <c r="I45" s="979"/>
      <c r="J45" s="979"/>
      <c r="K45" s="979"/>
      <c r="L45" s="979"/>
      <c r="M45" s="979"/>
      <c r="N45" s="979"/>
      <c r="O45" s="979"/>
      <c r="P45" s="979"/>
      <c r="Q45" s="979"/>
      <c r="R45" s="252"/>
      <c r="S45" s="252"/>
      <c r="T45" s="252"/>
      <c r="U45" s="252"/>
      <c r="V45" s="252"/>
      <c r="W45" s="252"/>
      <c r="X45" s="252"/>
      <c r="Y45" s="252"/>
      <c r="Z45" s="252"/>
      <c r="AA45" s="252"/>
      <c r="AB45" s="252"/>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638"/>
      <c r="AZ45" s="638"/>
      <c r="BA45" s="638"/>
      <c r="BB45" s="638"/>
      <c r="BC45" s="638"/>
      <c r="BD45" s="638"/>
      <c r="BE45" s="638"/>
      <c r="BF45" s="638"/>
      <c r="BG45" s="638"/>
      <c r="BH45" s="638"/>
      <c r="BI45" s="638"/>
      <c r="BJ45" s="253"/>
      <c r="BK45" s="253"/>
      <c r="BL45" s="253"/>
      <c r="BM45" s="253"/>
      <c r="BN45" s="253"/>
      <c r="BO45" s="253"/>
      <c r="BP45" s="253"/>
      <c r="BQ45" s="253"/>
      <c r="BR45" s="253"/>
      <c r="BS45" s="253"/>
      <c r="BT45" s="253"/>
      <c r="BU45" s="253"/>
      <c r="BV45" s="253"/>
    </row>
    <row r="46" spans="1:74" ht="11.95" customHeight="1" x14ac:dyDescent="0.25">
      <c r="A46" s="243"/>
      <c r="B46" s="1098" t="s">
        <v>116</v>
      </c>
      <c r="C46" s="1099"/>
      <c r="D46" s="1099"/>
      <c r="E46" s="1099"/>
      <c r="F46" s="1099"/>
      <c r="G46" s="1099"/>
      <c r="H46" s="1099"/>
      <c r="I46" s="1099"/>
      <c r="J46" s="1099"/>
      <c r="K46" s="1099"/>
      <c r="L46" s="1099"/>
      <c r="M46" s="1099"/>
      <c r="N46" s="1099"/>
      <c r="O46" s="1099"/>
      <c r="P46" s="1099"/>
      <c r="Q46" s="1099"/>
      <c r="R46" s="252"/>
      <c r="S46" s="252"/>
      <c r="T46" s="252"/>
      <c r="U46" s="252"/>
      <c r="V46" s="252"/>
      <c r="W46" s="252"/>
      <c r="X46" s="252"/>
      <c r="Y46" s="252"/>
      <c r="Z46" s="252"/>
      <c r="AA46" s="252"/>
      <c r="AB46" s="252"/>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638"/>
      <c r="AZ46" s="638"/>
      <c r="BA46" s="638"/>
      <c r="BB46" s="638"/>
      <c r="BC46" s="638"/>
      <c r="BD46" s="638"/>
      <c r="BE46" s="638"/>
      <c r="BF46" s="638"/>
      <c r="BG46" s="638"/>
      <c r="BH46" s="638"/>
      <c r="BI46" s="638"/>
      <c r="BJ46" s="253"/>
      <c r="BK46" s="253"/>
      <c r="BL46" s="253"/>
      <c r="BM46" s="253"/>
      <c r="BN46" s="253"/>
      <c r="BO46" s="253"/>
      <c r="BP46" s="253"/>
      <c r="BQ46" s="253"/>
      <c r="BR46" s="253"/>
      <c r="BS46" s="253"/>
      <c r="BT46" s="253"/>
      <c r="BU46" s="253"/>
      <c r="BV46" s="253"/>
    </row>
    <row r="47" spans="1:74" ht="11.95" customHeight="1" x14ac:dyDescent="0.25">
      <c r="A47" s="243"/>
      <c r="B47" s="1089" t="s">
        <v>1243</v>
      </c>
      <c r="C47" s="1090"/>
      <c r="D47" s="1090"/>
      <c r="E47" s="1090"/>
      <c r="F47" s="1090"/>
      <c r="G47" s="1090"/>
      <c r="H47" s="1090"/>
      <c r="I47" s="1090"/>
      <c r="J47" s="1090"/>
      <c r="K47" s="1090"/>
      <c r="L47" s="1090"/>
      <c r="M47" s="1090"/>
      <c r="N47" s="1090"/>
      <c r="O47" s="1090"/>
      <c r="P47" s="1090"/>
      <c r="Q47" s="1091"/>
      <c r="R47" s="252"/>
      <c r="S47" s="252"/>
      <c r="T47" s="252"/>
      <c r="U47" s="252"/>
      <c r="V47" s="252"/>
      <c r="W47" s="252"/>
      <c r="X47" s="252"/>
      <c r="Y47" s="252"/>
      <c r="Z47" s="252"/>
      <c r="AA47" s="252"/>
      <c r="AB47" s="252"/>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638"/>
      <c r="AZ47" s="638"/>
      <c r="BA47" s="638"/>
      <c r="BB47" s="638"/>
      <c r="BC47" s="638"/>
      <c r="BD47" s="638"/>
      <c r="BE47" s="638"/>
      <c r="BF47" s="638"/>
      <c r="BG47" s="638"/>
      <c r="BH47" s="638"/>
      <c r="BI47" s="638"/>
      <c r="BJ47" s="253"/>
      <c r="BK47" s="253"/>
      <c r="BL47" s="253"/>
      <c r="BM47" s="253"/>
      <c r="BN47" s="253"/>
      <c r="BO47" s="253"/>
      <c r="BP47" s="253"/>
      <c r="BQ47" s="253"/>
      <c r="BR47" s="253"/>
      <c r="BS47" s="253"/>
      <c r="BT47" s="253"/>
      <c r="BU47" s="253"/>
      <c r="BV47" s="253"/>
    </row>
    <row r="48" spans="1:74" ht="11.95" customHeight="1" x14ac:dyDescent="0.25">
      <c r="A48" s="243"/>
      <c r="B48" s="1089" t="s">
        <v>1244</v>
      </c>
      <c r="C48" s="1090"/>
      <c r="D48" s="1090"/>
      <c r="E48" s="1090"/>
      <c r="F48" s="1090"/>
      <c r="G48" s="1090"/>
      <c r="H48" s="1090"/>
      <c r="I48" s="1090"/>
      <c r="J48" s="1090"/>
      <c r="K48" s="1090"/>
      <c r="L48" s="1090"/>
      <c r="M48" s="1090"/>
      <c r="N48" s="1090"/>
      <c r="O48" s="1090"/>
      <c r="P48" s="1090"/>
      <c r="Q48" s="1091"/>
      <c r="R48" s="252"/>
      <c r="S48" s="252"/>
      <c r="T48" s="252"/>
      <c r="U48" s="252"/>
      <c r="V48" s="252"/>
      <c r="W48" s="252"/>
      <c r="X48" s="252"/>
      <c r="Y48" s="252"/>
      <c r="Z48" s="252"/>
      <c r="AA48" s="252"/>
      <c r="AB48" s="252"/>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638"/>
      <c r="AZ48" s="638"/>
      <c r="BA48" s="638"/>
      <c r="BB48" s="638"/>
      <c r="BC48" s="638"/>
      <c r="BD48" s="638"/>
      <c r="BE48" s="638"/>
      <c r="BF48" s="638"/>
      <c r="BG48" s="638"/>
      <c r="BH48" s="638"/>
      <c r="BI48" s="638"/>
      <c r="BJ48" s="253"/>
      <c r="BK48" s="253"/>
      <c r="BL48" s="253"/>
      <c r="BM48" s="253"/>
      <c r="BN48" s="253"/>
      <c r="BO48" s="253"/>
      <c r="BP48" s="253"/>
      <c r="BQ48" s="253"/>
      <c r="BR48" s="253"/>
      <c r="BS48" s="253"/>
      <c r="BT48" s="253"/>
      <c r="BU48" s="253"/>
      <c r="BV48" s="253"/>
    </row>
    <row r="49" spans="1:74" ht="11.95" customHeight="1" x14ac:dyDescent="0.25">
      <c r="A49" s="243"/>
      <c r="B49" s="749" t="s">
        <v>118</v>
      </c>
      <c r="C49" s="716"/>
      <c r="D49" s="716"/>
      <c r="E49" s="716"/>
      <c r="F49" s="716"/>
      <c r="G49" s="716"/>
      <c r="H49" s="750"/>
      <c r="I49" s="716"/>
      <c r="J49" s="716"/>
      <c r="K49" s="716"/>
      <c r="L49" s="716"/>
      <c r="M49" s="716"/>
      <c r="N49" s="716"/>
      <c r="O49" s="716"/>
      <c r="P49" s="716"/>
      <c r="Q49" s="717"/>
      <c r="R49" s="71"/>
      <c r="S49" s="71"/>
      <c r="T49" s="71"/>
      <c r="U49" s="71"/>
      <c r="V49" s="71"/>
      <c r="W49" s="71"/>
      <c r="X49" s="71"/>
      <c r="Y49" s="71"/>
      <c r="Z49" s="71"/>
      <c r="AA49" s="71"/>
      <c r="AB49" s="71"/>
      <c r="AC49" s="94"/>
      <c r="AD49" s="94"/>
      <c r="AE49" s="94"/>
      <c r="AF49" s="94"/>
      <c r="AG49" s="94"/>
      <c r="AH49" s="94"/>
      <c r="AI49" s="94"/>
      <c r="AJ49" s="94"/>
      <c r="AK49" s="94"/>
      <c r="AL49" s="94"/>
      <c r="AM49" s="94"/>
      <c r="AN49" s="94"/>
      <c r="AO49" s="94"/>
      <c r="AP49" s="94"/>
      <c r="AQ49" s="94"/>
      <c r="AR49" s="94"/>
      <c r="AS49" s="94"/>
      <c r="AT49" s="94"/>
      <c r="AU49" s="94"/>
      <c r="AV49" s="94"/>
      <c r="AW49" s="94"/>
      <c r="AX49" s="94"/>
      <c r="AY49" s="639"/>
      <c r="AZ49" s="639"/>
      <c r="BA49" s="639"/>
      <c r="BB49" s="639"/>
      <c r="BC49" s="639"/>
      <c r="BD49" s="639"/>
      <c r="BE49" s="639"/>
      <c r="BF49" s="639"/>
      <c r="BG49" s="639"/>
      <c r="BH49" s="639"/>
      <c r="BI49" s="639"/>
      <c r="BJ49" s="94"/>
      <c r="BK49" s="94"/>
      <c r="BL49" s="94"/>
      <c r="BM49" s="94"/>
      <c r="BN49" s="94"/>
      <c r="BO49" s="94"/>
      <c r="BP49" s="94"/>
      <c r="BQ49" s="94"/>
      <c r="BR49" s="94"/>
      <c r="BS49" s="94"/>
      <c r="BT49" s="94"/>
      <c r="BU49" s="94"/>
      <c r="BV49" s="94"/>
    </row>
    <row r="50" spans="1:74" ht="11.95" customHeight="1" x14ac:dyDescent="0.25">
      <c r="A50" s="243"/>
      <c r="B50" s="1095"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April 2025.</v>
      </c>
      <c r="C50" s="1096"/>
      <c r="D50" s="1096"/>
      <c r="E50" s="1096"/>
      <c r="F50" s="1096"/>
      <c r="G50" s="1096"/>
      <c r="H50" s="1096"/>
      <c r="I50" s="1096"/>
      <c r="J50" s="1096"/>
      <c r="K50" s="1096"/>
      <c r="L50" s="1096"/>
      <c r="M50" s="1096"/>
      <c r="N50" s="1096"/>
      <c r="O50" s="1096"/>
      <c r="P50" s="1096"/>
      <c r="Q50" s="1097"/>
      <c r="R50" s="252"/>
      <c r="S50" s="252"/>
      <c r="T50" s="252"/>
      <c r="U50" s="252"/>
      <c r="V50" s="252"/>
      <c r="W50" s="252"/>
      <c r="X50" s="252"/>
      <c r="Y50" s="252"/>
      <c r="Z50" s="252"/>
      <c r="AA50" s="252"/>
      <c r="AB50" s="252"/>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638"/>
      <c r="AZ50" s="638"/>
      <c r="BA50" s="638"/>
      <c r="BB50" s="638"/>
      <c r="BC50" s="638"/>
      <c r="BD50" s="638"/>
      <c r="BE50" s="638"/>
      <c r="BF50" s="638"/>
      <c r="BG50" s="638"/>
      <c r="BH50" s="638"/>
      <c r="BI50" s="638"/>
      <c r="BJ50" s="253"/>
      <c r="BK50" s="253"/>
      <c r="BL50" s="253"/>
      <c r="BM50" s="253"/>
      <c r="BN50" s="253"/>
      <c r="BO50" s="253"/>
      <c r="BP50" s="253"/>
      <c r="BQ50" s="253"/>
      <c r="BR50" s="253"/>
      <c r="BS50" s="253"/>
      <c r="BT50" s="253"/>
      <c r="BU50" s="253"/>
      <c r="BV50" s="253"/>
    </row>
    <row r="51" spans="1:74" ht="11.95" customHeight="1" x14ac:dyDescent="0.25">
      <c r="A51" s="243"/>
      <c r="B51" s="1095" t="s">
        <v>1245</v>
      </c>
      <c r="C51" s="1096"/>
      <c r="D51" s="1096"/>
      <c r="E51" s="1096"/>
      <c r="F51" s="1096"/>
      <c r="G51" s="1096"/>
      <c r="H51" s="1096"/>
      <c r="I51" s="1096"/>
      <c r="J51" s="1096"/>
      <c r="K51" s="1096"/>
      <c r="L51" s="1096"/>
      <c r="M51" s="1096"/>
      <c r="N51" s="1096"/>
      <c r="O51" s="1096"/>
      <c r="P51" s="1096"/>
      <c r="Q51" s="1097"/>
      <c r="R51" s="252"/>
      <c r="S51" s="252"/>
      <c r="T51" s="252"/>
      <c r="U51" s="252"/>
      <c r="V51" s="252"/>
      <c r="W51" s="252"/>
      <c r="X51" s="252"/>
      <c r="Y51" s="252"/>
      <c r="Z51" s="252"/>
      <c r="AA51" s="252"/>
      <c r="AB51" s="252"/>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638"/>
      <c r="AZ51" s="638"/>
      <c r="BA51" s="638"/>
      <c r="BB51" s="638"/>
      <c r="BC51" s="638"/>
      <c r="BD51" s="638"/>
      <c r="BE51" s="638"/>
      <c r="BF51" s="638"/>
      <c r="BG51" s="638"/>
      <c r="BH51" s="638"/>
      <c r="BI51" s="638"/>
      <c r="BJ51" s="253"/>
      <c r="BK51" s="253"/>
      <c r="BL51" s="253"/>
      <c r="BM51" s="253"/>
      <c r="BN51" s="253"/>
      <c r="BO51" s="253"/>
      <c r="BP51" s="253"/>
      <c r="BQ51" s="253"/>
      <c r="BR51" s="253"/>
      <c r="BS51" s="253"/>
      <c r="BT51" s="253"/>
      <c r="BU51" s="253"/>
      <c r="BV51" s="253"/>
    </row>
    <row r="52" spans="1:74" ht="11.95" customHeight="1" x14ac:dyDescent="0.25">
      <c r="A52" s="243"/>
      <c r="B52" s="1100" t="s">
        <v>1246</v>
      </c>
      <c r="C52" s="1101"/>
      <c r="D52" s="1101"/>
      <c r="E52" s="1101"/>
      <c r="F52" s="1101"/>
      <c r="G52" s="1101"/>
      <c r="H52" s="1101"/>
      <c r="I52" s="1101"/>
      <c r="J52" s="1101"/>
      <c r="K52" s="1101"/>
      <c r="L52" s="1101"/>
      <c r="M52" s="1101"/>
      <c r="N52" s="1101"/>
      <c r="O52" s="1101"/>
      <c r="P52" s="1101"/>
      <c r="Q52" s="1102"/>
      <c r="R52" s="252"/>
      <c r="S52" s="252"/>
      <c r="T52" s="252"/>
      <c r="U52" s="252"/>
      <c r="V52" s="252"/>
      <c r="W52" s="252"/>
      <c r="X52" s="252"/>
      <c r="Y52" s="252"/>
      <c r="Z52" s="252"/>
      <c r="AA52" s="252"/>
      <c r="AB52" s="252"/>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638"/>
      <c r="AZ52" s="638"/>
      <c r="BA52" s="638"/>
      <c r="BB52" s="638"/>
      <c r="BC52" s="638"/>
      <c r="BD52" s="638"/>
      <c r="BE52" s="638"/>
      <c r="BF52" s="638"/>
      <c r="BG52" s="638"/>
      <c r="BH52" s="638"/>
      <c r="BI52" s="638"/>
      <c r="BJ52" s="253"/>
      <c r="BK52" s="253"/>
      <c r="BL52" s="253"/>
      <c r="BM52" s="253"/>
      <c r="BN52" s="253"/>
      <c r="BO52" s="253"/>
      <c r="BP52" s="253"/>
      <c r="BQ52" s="253"/>
      <c r="BR52" s="253"/>
      <c r="BS52" s="253"/>
      <c r="BT52" s="253"/>
      <c r="BU52" s="253"/>
      <c r="BV52" s="253"/>
    </row>
    <row r="53" spans="1:74" ht="11.95" customHeight="1" x14ac:dyDescent="0.25">
      <c r="A53" s="243"/>
      <c r="B53" s="1095" t="s">
        <v>1247</v>
      </c>
      <c r="C53" s="1096"/>
      <c r="D53" s="1096"/>
      <c r="E53" s="1096"/>
      <c r="F53" s="1096"/>
      <c r="G53" s="1096"/>
      <c r="H53" s="1096"/>
      <c r="I53" s="1096"/>
      <c r="J53" s="1096"/>
      <c r="K53" s="1096"/>
      <c r="L53" s="1096"/>
      <c r="M53" s="1096"/>
      <c r="N53" s="1096"/>
      <c r="O53" s="1096"/>
      <c r="P53" s="1096"/>
      <c r="Q53" s="1097"/>
      <c r="R53" s="252"/>
      <c r="S53" s="252"/>
      <c r="T53" s="252"/>
      <c r="U53" s="252"/>
      <c r="V53" s="252"/>
      <c r="W53" s="252"/>
      <c r="X53" s="252"/>
      <c r="Y53" s="252"/>
      <c r="Z53" s="252"/>
      <c r="AA53" s="252"/>
      <c r="AB53" s="252"/>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638"/>
      <c r="AZ53" s="638"/>
      <c r="BA53" s="638"/>
      <c r="BB53" s="638"/>
      <c r="BC53" s="638"/>
      <c r="BD53" s="638"/>
      <c r="BE53" s="638"/>
      <c r="BF53" s="638"/>
      <c r="BG53" s="638"/>
      <c r="BH53" s="638"/>
      <c r="BI53" s="638"/>
      <c r="BJ53" s="253"/>
      <c r="BK53" s="253"/>
      <c r="BL53" s="253"/>
      <c r="BM53" s="253"/>
      <c r="BN53" s="253"/>
      <c r="BO53" s="253"/>
      <c r="BP53" s="253"/>
      <c r="BQ53" s="253"/>
      <c r="BR53" s="253"/>
      <c r="BS53" s="253"/>
      <c r="BT53" s="253"/>
      <c r="BU53" s="253"/>
      <c r="BV53" s="253"/>
    </row>
    <row r="54" spans="1:74" ht="11.95" customHeight="1" x14ac:dyDescent="0.25">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638"/>
      <c r="AZ54" s="638"/>
      <c r="BA54" s="638"/>
      <c r="BB54" s="638"/>
      <c r="BC54" s="638"/>
      <c r="BD54" s="638"/>
      <c r="BE54" s="638"/>
      <c r="BF54" s="638"/>
      <c r="BG54" s="638"/>
      <c r="BH54" s="638"/>
      <c r="BI54" s="638"/>
      <c r="BJ54" s="253"/>
      <c r="BK54" s="253"/>
      <c r="BL54" s="253"/>
      <c r="BM54" s="253"/>
      <c r="BN54" s="253"/>
      <c r="BO54" s="253"/>
      <c r="BP54" s="253"/>
      <c r="BQ54" s="253"/>
      <c r="BR54" s="253"/>
      <c r="BS54" s="253"/>
      <c r="BT54" s="253"/>
      <c r="BU54" s="253"/>
      <c r="BV54" s="253"/>
    </row>
    <row r="55" spans="1:74" ht="11.95" customHeight="1" x14ac:dyDescent="0.25">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638"/>
      <c r="AZ55" s="638"/>
      <c r="BA55" s="638"/>
      <c r="BB55" s="638"/>
      <c r="BC55" s="638"/>
      <c r="BD55" s="638"/>
      <c r="BE55" s="638"/>
      <c r="BF55" s="638"/>
      <c r="BG55" s="638"/>
      <c r="BH55" s="638"/>
      <c r="BI55" s="638"/>
      <c r="BJ55" s="253"/>
      <c r="BK55" s="253"/>
      <c r="BL55" s="253"/>
      <c r="BM55" s="253"/>
      <c r="BN55" s="253"/>
      <c r="BO55" s="253"/>
      <c r="BP55" s="253"/>
      <c r="BQ55" s="253"/>
      <c r="BR55" s="253"/>
      <c r="BS55" s="253"/>
      <c r="BT55" s="253"/>
      <c r="BU55" s="253"/>
      <c r="BV55" s="253"/>
    </row>
    <row r="56" spans="1:74" ht="11.95" customHeight="1" x14ac:dyDescent="0.25">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638"/>
      <c r="AZ56" s="638"/>
      <c r="BA56" s="638"/>
      <c r="BB56" s="638"/>
      <c r="BC56" s="638"/>
      <c r="BD56" s="638"/>
      <c r="BE56" s="638"/>
      <c r="BF56" s="638"/>
      <c r="BG56" s="638"/>
      <c r="BH56" s="638"/>
      <c r="BI56" s="638"/>
      <c r="BJ56" s="253"/>
      <c r="BK56" s="253"/>
      <c r="BL56" s="253"/>
      <c r="BM56" s="253"/>
      <c r="BN56" s="253"/>
      <c r="BO56" s="253"/>
      <c r="BP56" s="253"/>
      <c r="BQ56" s="253"/>
      <c r="BR56" s="253"/>
      <c r="BS56" s="253"/>
      <c r="BT56" s="253"/>
      <c r="BU56" s="253"/>
      <c r="BV56" s="253"/>
    </row>
    <row r="57" spans="1:74" ht="11.95" customHeight="1" x14ac:dyDescent="0.25">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638"/>
      <c r="AZ57" s="638"/>
      <c r="BA57" s="638"/>
      <c r="BB57" s="638"/>
      <c r="BC57" s="638"/>
      <c r="BD57" s="638"/>
      <c r="BE57" s="638"/>
      <c r="BF57" s="638"/>
      <c r="BG57" s="638"/>
      <c r="BH57" s="638"/>
      <c r="BI57" s="638"/>
      <c r="BJ57" s="253"/>
      <c r="BK57" s="253"/>
      <c r="BL57" s="253"/>
      <c r="BM57" s="253"/>
      <c r="BN57" s="253"/>
      <c r="BO57" s="253"/>
      <c r="BP57" s="253"/>
      <c r="BQ57" s="253"/>
      <c r="BR57" s="253"/>
      <c r="BS57" s="253"/>
      <c r="BT57" s="253"/>
      <c r="BU57" s="253"/>
      <c r="BV57" s="253"/>
    </row>
    <row r="58" spans="1:74" ht="11.95" customHeight="1" x14ac:dyDescent="0.25">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94"/>
      <c r="AD58" s="94"/>
      <c r="AE58" s="94"/>
      <c r="AF58" s="94"/>
      <c r="AG58" s="94"/>
      <c r="AH58" s="94"/>
      <c r="AI58" s="94"/>
      <c r="AJ58" s="94"/>
      <c r="AK58" s="94"/>
      <c r="AL58" s="94"/>
      <c r="AM58" s="94"/>
      <c r="AN58" s="94"/>
      <c r="AO58" s="94"/>
      <c r="AP58" s="94"/>
      <c r="AQ58" s="94"/>
      <c r="AR58" s="94"/>
      <c r="AS58" s="94"/>
      <c r="AT58" s="94"/>
      <c r="AU58" s="94"/>
      <c r="AV58" s="94"/>
      <c r="AW58" s="94"/>
      <c r="AX58" s="94"/>
      <c r="AY58" s="639"/>
      <c r="AZ58" s="639"/>
      <c r="BA58" s="639"/>
      <c r="BB58" s="639"/>
      <c r="BC58" s="639"/>
      <c r="BD58" s="639"/>
      <c r="BE58" s="639"/>
      <c r="BF58" s="639"/>
      <c r="BG58" s="639"/>
      <c r="BH58" s="639"/>
      <c r="BI58" s="639"/>
      <c r="BJ58" s="94"/>
      <c r="BK58" s="94"/>
      <c r="BL58" s="94"/>
      <c r="BM58" s="94"/>
      <c r="BN58" s="94"/>
      <c r="BO58" s="94"/>
      <c r="BP58" s="94"/>
      <c r="BQ58" s="94"/>
      <c r="BR58" s="94"/>
      <c r="BS58" s="94"/>
      <c r="BT58" s="94"/>
      <c r="BU58" s="94"/>
      <c r="BV58" s="94"/>
    </row>
    <row r="59" spans="1:74" ht="11.95" customHeight="1" x14ac:dyDescent="0.25">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638"/>
      <c r="AZ59" s="638"/>
      <c r="BA59" s="638"/>
      <c r="BB59" s="638"/>
      <c r="BC59" s="638"/>
      <c r="BD59" s="638"/>
      <c r="BE59" s="638"/>
      <c r="BF59" s="638"/>
      <c r="BG59" s="638"/>
      <c r="BH59" s="638"/>
      <c r="BI59" s="638"/>
      <c r="BJ59" s="253"/>
      <c r="BK59" s="253"/>
      <c r="BL59" s="253"/>
      <c r="BM59" s="253"/>
      <c r="BN59" s="253"/>
      <c r="BO59" s="253"/>
      <c r="BP59" s="253"/>
      <c r="BQ59" s="253"/>
      <c r="BR59" s="253"/>
      <c r="BS59" s="253"/>
      <c r="BT59" s="253"/>
      <c r="BU59" s="253"/>
      <c r="BV59" s="253"/>
    </row>
    <row r="60" spans="1:74" ht="11.95" customHeight="1" x14ac:dyDescent="0.25">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638"/>
      <c r="AZ60" s="638"/>
      <c r="BA60" s="638"/>
      <c r="BB60" s="638"/>
      <c r="BC60" s="638"/>
      <c r="BD60" s="638"/>
      <c r="BE60" s="638"/>
      <c r="BF60" s="638"/>
      <c r="BG60" s="638"/>
      <c r="BH60" s="638"/>
      <c r="BI60" s="638"/>
      <c r="BJ60" s="253"/>
      <c r="BK60" s="253"/>
      <c r="BL60" s="253"/>
      <c r="BM60" s="253"/>
      <c r="BN60" s="253"/>
      <c r="BO60" s="253"/>
      <c r="BP60" s="253"/>
      <c r="BQ60" s="253"/>
      <c r="BR60" s="253"/>
      <c r="BS60" s="253"/>
      <c r="BT60" s="253"/>
      <c r="BU60" s="253"/>
      <c r="BV60" s="253"/>
    </row>
    <row r="61" spans="1:74" ht="11.95" customHeight="1" x14ac:dyDescent="0.25">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638"/>
      <c r="AZ61" s="638"/>
      <c r="BA61" s="638"/>
      <c r="BB61" s="638"/>
      <c r="BC61" s="638"/>
      <c r="BD61" s="638"/>
      <c r="BE61" s="638"/>
      <c r="BF61" s="638"/>
      <c r="BG61" s="638"/>
      <c r="BH61" s="638"/>
      <c r="BI61" s="638"/>
      <c r="BJ61" s="253"/>
      <c r="BK61" s="253"/>
      <c r="BL61" s="253"/>
      <c r="BM61" s="253"/>
      <c r="BN61" s="253"/>
      <c r="BO61" s="253"/>
      <c r="BP61" s="253"/>
      <c r="BQ61" s="253"/>
      <c r="BR61" s="253"/>
      <c r="BS61" s="253"/>
      <c r="BT61" s="253"/>
      <c r="BU61" s="253"/>
      <c r="BV61" s="253"/>
    </row>
    <row r="62" spans="1:74" ht="11.95" customHeight="1" x14ac:dyDescent="0.25">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638"/>
      <c r="AZ62" s="638"/>
      <c r="BA62" s="638"/>
      <c r="BB62" s="638"/>
      <c r="BC62" s="638"/>
      <c r="BD62" s="638"/>
      <c r="BE62" s="638"/>
      <c r="BF62" s="638"/>
      <c r="BG62" s="638"/>
      <c r="BH62" s="638"/>
      <c r="BI62" s="638"/>
      <c r="BJ62" s="253"/>
      <c r="BK62" s="253"/>
      <c r="BL62" s="253"/>
      <c r="BM62" s="253"/>
      <c r="BN62" s="253"/>
      <c r="BO62" s="253"/>
      <c r="BP62" s="253"/>
      <c r="BQ62" s="253"/>
      <c r="BR62" s="253"/>
      <c r="BS62" s="253"/>
      <c r="BT62" s="253"/>
      <c r="BU62" s="253"/>
      <c r="BV62" s="253"/>
    </row>
    <row r="63" spans="1:74" ht="11.95" customHeight="1" x14ac:dyDescent="0.25">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638"/>
      <c r="AZ63" s="638"/>
      <c r="BA63" s="638"/>
      <c r="BB63" s="638"/>
      <c r="BC63" s="638"/>
      <c r="BD63" s="638"/>
      <c r="BE63" s="638"/>
      <c r="BF63" s="638"/>
      <c r="BG63" s="638"/>
      <c r="BH63" s="638"/>
      <c r="BI63" s="638"/>
      <c r="BJ63" s="253"/>
      <c r="BK63" s="253"/>
      <c r="BL63" s="253"/>
      <c r="BM63" s="253"/>
      <c r="BN63" s="253"/>
      <c r="BO63" s="253"/>
      <c r="BP63" s="253"/>
      <c r="BQ63" s="253"/>
      <c r="BR63" s="253"/>
      <c r="BS63" s="253"/>
      <c r="BT63" s="253"/>
      <c r="BU63" s="253"/>
      <c r="BV63" s="253"/>
    </row>
    <row r="64" spans="1:74" ht="11.95" customHeight="1" x14ac:dyDescent="0.25">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638"/>
      <c r="AZ64" s="638"/>
      <c r="BA64" s="638"/>
      <c r="BB64" s="638"/>
      <c r="BC64" s="638"/>
      <c r="BD64" s="638"/>
      <c r="BE64" s="638"/>
      <c r="BF64" s="638"/>
      <c r="BG64" s="638"/>
      <c r="BH64" s="638"/>
      <c r="BI64" s="638"/>
      <c r="BJ64" s="253"/>
      <c r="BK64" s="253"/>
      <c r="BL64" s="253"/>
      <c r="BM64" s="253"/>
      <c r="BN64" s="253"/>
      <c r="BO64" s="253"/>
      <c r="BP64" s="253"/>
      <c r="BQ64" s="253"/>
      <c r="BR64" s="253"/>
      <c r="BS64" s="253"/>
      <c r="BT64" s="253"/>
      <c r="BU64" s="253"/>
      <c r="BV64" s="253"/>
    </row>
    <row r="65" spans="3:74" ht="11.95" customHeight="1" x14ac:dyDescent="0.25">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638"/>
      <c r="AZ65" s="638"/>
      <c r="BA65" s="638"/>
      <c r="BB65" s="638"/>
      <c r="BC65" s="638"/>
      <c r="BD65" s="638"/>
      <c r="BE65" s="638"/>
      <c r="BF65" s="638"/>
      <c r="BG65" s="638"/>
      <c r="BH65" s="638"/>
      <c r="BI65" s="638"/>
      <c r="BJ65" s="253"/>
      <c r="BK65" s="253"/>
      <c r="BL65" s="253"/>
      <c r="BM65" s="253"/>
      <c r="BN65" s="253"/>
      <c r="BO65" s="253"/>
      <c r="BP65" s="253"/>
      <c r="BQ65" s="253"/>
      <c r="BR65" s="253"/>
      <c r="BS65" s="253"/>
      <c r="BT65" s="253"/>
      <c r="BU65" s="253"/>
      <c r="BV65" s="253"/>
    </row>
    <row r="66" spans="3:74" ht="11.95" customHeight="1" x14ac:dyDescent="0.25">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638"/>
      <c r="AZ66" s="638"/>
      <c r="BA66" s="638"/>
      <c r="BB66" s="638"/>
      <c r="BC66" s="638"/>
      <c r="BD66" s="638"/>
      <c r="BE66" s="638"/>
      <c r="BF66" s="638"/>
      <c r="BG66" s="638"/>
      <c r="BH66" s="638"/>
      <c r="BI66" s="638"/>
      <c r="BJ66" s="253"/>
      <c r="BK66" s="253"/>
      <c r="BL66" s="253"/>
      <c r="BM66" s="253"/>
      <c r="BN66" s="253"/>
      <c r="BO66" s="253"/>
      <c r="BP66" s="253"/>
      <c r="BQ66" s="253"/>
      <c r="BR66" s="253"/>
      <c r="BS66" s="253"/>
      <c r="BT66" s="253"/>
      <c r="BU66" s="253"/>
      <c r="BV66" s="253"/>
    </row>
    <row r="67" spans="3:74" ht="11.95" customHeight="1" x14ac:dyDescent="0.25">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638"/>
      <c r="AZ67" s="638"/>
      <c r="BA67" s="638"/>
      <c r="BB67" s="638"/>
      <c r="BC67" s="638"/>
      <c r="BD67" s="638"/>
      <c r="BE67" s="638"/>
      <c r="BF67" s="638"/>
      <c r="BG67" s="638"/>
      <c r="BH67" s="638"/>
      <c r="BI67" s="638"/>
      <c r="BJ67" s="253"/>
      <c r="BK67" s="253"/>
      <c r="BL67" s="253"/>
      <c r="BM67" s="253"/>
      <c r="BN67" s="253"/>
      <c r="BO67" s="253"/>
      <c r="BP67" s="253"/>
      <c r="BQ67" s="253"/>
      <c r="BR67" s="253"/>
      <c r="BS67" s="253"/>
      <c r="BT67" s="253"/>
      <c r="BU67" s="253"/>
      <c r="BV67" s="253"/>
    </row>
    <row r="68" spans="3:74" ht="11.95" customHeight="1" x14ac:dyDescent="0.25">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3"/>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638"/>
      <c r="AZ68" s="638"/>
      <c r="BA68" s="638"/>
      <c r="BB68" s="638"/>
      <c r="BC68" s="638"/>
      <c r="BD68" s="638"/>
      <c r="BE68" s="638"/>
      <c r="BF68" s="638"/>
      <c r="BG68" s="638"/>
      <c r="BH68" s="638"/>
      <c r="BI68" s="638"/>
      <c r="BJ68" s="253"/>
      <c r="BK68" s="253"/>
      <c r="BL68" s="253"/>
      <c r="BM68" s="253"/>
      <c r="BN68" s="253"/>
      <c r="BO68" s="253"/>
      <c r="BP68" s="253"/>
      <c r="BQ68" s="253"/>
      <c r="BR68" s="253"/>
      <c r="BS68" s="253"/>
      <c r="BT68" s="253"/>
      <c r="BU68" s="253"/>
      <c r="BV68" s="253"/>
    </row>
    <row r="69" spans="3:74" ht="11.95" customHeight="1" x14ac:dyDescent="0.25">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638"/>
      <c r="AZ69" s="638"/>
      <c r="BA69" s="638"/>
      <c r="BB69" s="638"/>
      <c r="BC69" s="638"/>
      <c r="BD69" s="638"/>
      <c r="BE69" s="638"/>
      <c r="BF69" s="638"/>
      <c r="BG69" s="638"/>
      <c r="BH69" s="638"/>
      <c r="BI69" s="638"/>
      <c r="BJ69" s="253"/>
      <c r="BK69" s="253"/>
      <c r="BL69" s="253"/>
      <c r="BM69" s="253"/>
      <c r="BN69" s="253"/>
      <c r="BO69" s="253"/>
      <c r="BP69" s="253"/>
      <c r="BQ69" s="253"/>
      <c r="BR69" s="253"/>
      <c r="BS69" s="253"/>
      <c r="BT69" s="253"/>
      <c r="BU69" s="253"/>
      <c r="BV69" s="253"/>
    </row>
    <row r="70" spans="3:74" ht="11.95" customHeight="1" x14ac:dyDescent="0.25">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231"/>
      <c r="AG70" s="231"/>
      <c r="AH70" s="231"/>
      <c r="AI70" s="181"/>
      <c r="AJ70" s="181"/>
      <c r="AK70" s="181"/>
      <c r="AL70" s="181"/>
      <c r="AM70" s="181"/>
      <c r="AN70" s="181"/>
      <c r="AO70" s="181"/>
      <c r="AP70" s="181"/>
      <c r="AQ70" s="181"/>
      <c r="AR70" s="181"/>
      <c r="AS70" s="181"/>
      <c r="AT70" s="181"/>
      <c r="AU70" s="181"/>
      <c r="AV70" s="181"/>
      <c r="AW70" s="181"/>
      <c r="AX70" s="181"/>
      <c r="AY70" s="640"/>
      <c r="AZ70" s="640"/>
      <c r="BA70" s="640"/>
      <c r="BB70" s="640"/>
      <c r="BC70" s="640"/>
      <c r="BD70" s="640"/>
      <c r="BE70" s="640"/>
      <c r="BF70" s="640"/>
      <c r="BG70" s="640"/>
      <c r="BH70" s="640"/>
      <c r="BI70" s="640"/>
      <c r="BJ70" s="181"/>
      <c r="BK70" s="181"/>
      <c r="BL70" s="181"/>
      <c r="BM70" s="181"/>
      <c r="BN70" s="181"/>
      <c r="BO70" s="181"/>
      <c r="BP70" s="181"/>
      <c r="BQ70" s="181"/>
      <c r="BR70" s="181"/>
      <c r="BS70" s="181"/>
      <c r="BT70" s="181"/>
      <c r="BU70" s="181"/>
      <c r="BV70" s="181"/>
    </row>
    <row r="71" spans="3:74" ht="11.95" customHeight="1" x14ac:dyDescent="0.25">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231"/>
      <c r="AG71" s="231"/>
      <c r="AH71" s="231"/>
      <c r="AI71" s="181"/>
      <c r="AJ71" s="181"/>
      <c r="AK71" s="181"/>
      <c r="AL71" s="181"/>
      <c r="AM71" s="181"/>
      <c r="AN71" s="181"/>
      <c r="AO71" s="181"/>
      <c r="AP71" s="181"/>
      <c r="AQ71" s="181"/>
      <c r="AR71" s="181"/>
      <c r="AS71" s="181"/>
      <c r="AT71" s="181"/>
      <c r="AU71" s="181"/>
      <c r="AV71" s="181"/>
      <c r="AW71" s="181"/>
      <c r="AX71" s="181"/>
      <c r="AY71" s="640"/>
      <c r="AZ71" s="640"/>
      <c r="BA71" s="640"/>
      <c r="BB71" s="640"/>
      <c r="BC71" s="640"/>
      <c r="BD71" s="640"/>
      <c r="BE71" s="640"/>
      <c r="BF71" s="640"/>
      <c r="BG71" s="640"/>
      <c r="BH71" s="640"/>
      <c r="BI71" s="640"/>
      <c r="BJ71" s="181"/>
      <c r="BK71" s="181"/>
      <c r="BL71" s="181"/>
      <c r="BM71" s="181"/>
      <c r="BN71" s="181"/>
      <c r="BO71" s="181"/>
      <c r="BP71" s="181"/>
      <c r="BQ71" s="181"/>
      <c r="BR71" s="181"/>
      <c r="BS71" s="181"/>
      <c r="BT71" s="181"/>
      <c r="BU71" s="181"/>
      <c r="BV71" s="181"/>
    </row>
    <row r="72" spans="3:74" ht="11.95" customHeight="1" x14ac:dyDescent="0.25">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231"/>
      <c r="AG72" s="231"/>
      <c r="AH72" s="231"/>
      <c r="AI72" s="181"/>
      <c r="AJ72" s="181"/>
      <c r="AK72" s="181"/>
      <c r="AL72" s="181"/>
      <c r="AM72" s="181"/>
      <c r="AN72" s="181"/>
      <c r="AO72" s="181"/>
      <c r="AP72" s="181"/>
      <c r="AQ72" s="181"/>
      <c r="AR72" s="181"/>
      <c r="AS72" s="181"/>
      <c r="AT72" s="181"/>
      <c r="AU72" s="181"/>
      <c r="AV72" s="181"/>
      <c r="AW72" s="181"/>
      <c r="AX72" s="181"/>
      <c r="AY72" s="640"/>
      <c r="AZ72" s="640"/>
      <c r="BA72" s="640"/>
      <c r="BB72" s="640"/>
      <c r="BC72" s="640"/>
      <c r="BD72" s="640"/>
      <c r="BE72" s="640"/>
      <c r="BF72" s="640"/>
      <c r="BG72" s="640"/>
      <c r="BH72" s="640"/>
      <c r="BI72" s="640"/>
      <c r="BJ72" s="181"/>
      <c r="BK72" s="181"/>
      <c r="BL72" s="181"/>
      <c r="BM72" s="181"/>
      <c r="BN72" s="181"/>
      <c r="BO72" s="181"/>
      <c r="BP72" s="181"/>
      <c r="BQ72" s="181"/>
      <c r="BR72" s="181"/>
      <c r="BS72" s="181"/>
      <c r="BT72" s="181"/>
      <c r="BU72" s="181"/>
      <c r="BV72" s="181"/>
    </row>
    <row r="73" spans="3:74" ht="11.95" customHeight="1" x14ac:dyDescent="0.25">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231"/>
      <c r="AG73" s="231"/>
      <c r="AH73" s="231"/>
      <c r="AI73" s="181"/>
      <c r="AJ73" s="181"/>
      <c r="AK73" s="181"/>
      <c r="AL73" s="181"/>
      <c r="AM73" s="181"/>
      <c r="AN73" s="181"/>
      <c r="AO73" s="181"/>
      <c r="AP73" s="181"/>
      <c r="AQ73" s="181"/>
      <c r="AR73" s="181"/>
      <c r="AS73" s="181"/>
      <c r="AT73" s="181"/>
      <c r="AU73" s="181"/>
      <c r="AV73" s="181"/>
      <c r="AW73" s="181"/>
      <c r="AX73" s="181"/>
      <c r="AY73" s="640"/>
      <c r="AZ73" s="640"/>
      <c r="BA73" s="640"/>
      <c r="BB73" s="640"/>
      <c r="BC73" s="640"/>
      <c r="BD73" s="640"/>
      <c r="BE73" s="640"/>
      <c r="BF73" s="640"/>
      <c r="BG73" s="640"/>
      <c r="BH73" s="640"/>
      <c r="BI73" s="640"/>
      <c r="BJ73" s="181"/>
      <c r="BK73" s="181"/>
      <c r="BL73" s="181"/>
      <c r="BM73" s="181"/>
      <c r="BN73" s="181"/>
      <c r="BO73" s="181"/>
      <c r="BP73" s="181"/>
      <c r="BQ73" s="181"/>
      <c r="BR73" s="181"/>
      <c r="BS73" s="181"/>
      <c r="BT73" s="181"/>
      <c r="BU73" s="181"/>
      <c r="BV73" s="181"/>
    </row>
    <row r="74" spans="3:74" ht="11.95" customHeight="1" x14ac:dyDescent="0.25">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231"/>
      <c r="AG74" s="231"/>
      <c r="AH74" s="231"/>
      <c r="AI74" s="181"/>
      <c r="AJ74" s="181"/>
      <c r="AK74" s="181"/>
      <c r="AL74" s="181"/>
      <c r="AM74" s="181"/>
      <c r="AN74" s="181"/>
      <c r="AO74" s="181"/>
      <c r="AP74" s="181"/>
      <c r="AQ74" s="181"/>
      <c r="AR74" s="181"/>
      <c r="AS74" s="181"/>
      <c r="AT74" s="181"/>
      <c r="AU74" s="181"/>
      <c r="AV74" s="181"/>
      <c r="AW74" s="181"/>
      <c r="AX74" s="181"/>
      <c r="AY74" s="640"/>
      <c r="AZ74" s="640"/>
      <c r="BA74" s="640"/>
      <c r="BB74" s="640"/>
      <c r="BC74" s="640"/>
      <c r="BD74" s="640"/>
      <c r="BE74" s="640"/>
      <c r="BF74" s="640"/>
      <c r="BG74" s="640"/>
      <c r="BH74" s="640"/>
      <c r="BI74" s="640"/>
      <c r="BJ74" s="181"/>
      <c r="BK74" s="181"/>
      <c r="BL74" s="181"/>
      <c r="BM74" s="181"/>
      <c r="BN74" s="181"/>
      <c r="BO74" s="181"/>
      <c r="BP74" s="181"/>
      <c r="BQ74" s="181"/>
      <c r="BR74" s="181"/>
      <c r="BS74" s="181"/>
      <c r="BT74" s="181"/>
      <c r="BU74" s="181"/>
      <c r="BV74" s="181"/>
    </row>
    <row r="75" spans="3:74" ht="11.95" customHeight="1" x14ac:dyDescent="0.25">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231"/>
      <c r="AG75" s="231"/>
      <c r="AH75" s="231"/>
      <c r="AI75" s="181"/>
      <c r="AJ75" s="181"/>
      <c r="AK75" s="181"/>
      <c r="AL75" s="181"/>
      <c r="AM75" s="181"/>
      <c r="AN75" s="181"/>
      <c r="AO75" s="181"/>
      <c r="AP75" s="181"/>
      <c r="AQ75" s="181"/>
      <c r="AR75" s="181"/>
      <c r="AS75" s="181"/>
      <c r="AT75" s="181"/>
      <c r="AU75" s="181"/>
      <c r="AV75" s="181"/>
      <c r="AW75" s="181"/>
      <c r="AX75" s="181"/>
      <c r="AY75" s="640"/>
      <c r="AZ75" s="640"/>
      <c r="BA75" s="640"/>
      <c r="BB75" s="640"/>
      <c r="BC75" s="640"/>
      <c r="BD75" s="640"/>
      <c r="BE75" s="640"/>
      <c r="BF75" s="640"/>
      <c r="BG75" s="640"/>
      <c r="BH75" s="640"/>
      <c r="BI75" s="640"/>
      <c r="BJ75" s="181"/>
      <c r="BK75" s="181"/>
      <c r="BL75" s="181"/>
      <c r="BM75" s="181"/>
      <c r="BN75" s="181"/>
      <c r="BO75" s="181"/>
      <c r="BP75" s="181"/>
      <c r="BQ75" s="181"/>
      <c r="BR75" s="181"/>
      <c r="BS75" s="181"/>
      <c r="BT75" s="181"/>
      <c r="BU75" s="181"/>
      <c r="BV75" s="181"/>
    </row>
    <row r="76" spans="3:74" ht="11.95" customHeight="1" x14ac:dyDescent="0.25">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231"/>
      <c r="AG76" s="231"/>
      <c r="AH76" s="231"/>
      <c r="AI76" s="181"/>
      <c r="AJ76" s="181"/>
      <c r="AK76" s="181"/>
      <c r="AL76" s="181"/>
      <c r="AM76" s="181"/>
      <c r="AN76" s="181"/>
      <c r="AO76" s="181"/>
      <c r="AP76" s="181"/>
      <c r="AQ76" s="181"/>
      <c r="AR76" s="181"/>
      <c r="AS76" s="181"/>
      <c r="AT76" s="181"/>
      <c r="AU76" s="181"/>
      <c r="AV76" s="181"/>
      <c r="AW76" s="181"/>
      <c r="AX76" s="181"/>
      <c r="AY76" s="640"/>
      <c r="AZ76" s="640"/>
      <c r="BA76" s="640"/>
      <c r="BB76" s="640"/>
      <c r="BC76" s="640"/>
      <c r="BD76" s="640"/>
      <c r="BE76" s="640"/>
      <c r="BF76" s="640"/>
      <c r="BG76" s="640"/>
      <c r="BH76" s="640"/>
      <c r="BI76" s="640"/>
      <c r="BJ76" s="181"/>
      <c r="BK76" s="181"/>
      <c r="BL76" s="181"/>
      <c r="BM76" s="181"/>
      <c r="BN76" s="181"/>
      <c r="BO76" s="181"/>
      <c r="BP76" s="181"/>
      <c r="BQ76" s="181"/>
      <c r="BR76" s="181"/>
      <c r="BS76" s="181"/>
      <c r="BT76" s="181"/>
      <c r="BU76" s="181"/>
      <c r="BV76" s="181"/>
    </row>
    <row r="77" spans="3:74" ht="11.95" customHeight="1" x14ac:dyDescent="0.25">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231"/>
      <c r="AG77" s="231"/>
      <c r="AH77" s="231"/>
      <c r="AI77" s="181"/>
      <c r="AJ77" s="181"/>
      <c r="AK77" s="181"/>
      <c r="AL77" s="181"/>
      <c r="AM77" s="181"/>
      <c r="AN77" s="181"/>
      <c r="AO77" s="181"/>
      <c r="AP77" s="181"/>
      <c r="AQ77" s="181"/>
      <c r="AR77" s="181"/>
      <c r="AS77" s="181"/>
      <c r="AT77" s="181"/>
      <c r="AU77" s="181"/>
      <c r="AV77" s="181"/>
      <c r="AW77" s="181"/>
      <c r="AX77" s="181"/>
      <c r="AY77" s="640"/>
      <c r="AZ77" s="640"/>
      <c r="BA77" s="640"/>
      <c r="BB77" s="640"/>
      <c r="BC77" s="640"/>
      <c r="BD77" s="640"/>
      <c r="BE77" s="640"/>
      <c r="BF77" s="640"/>
      <c r="BG77" s="640"/>
      <c r="BH77" s="640"/>
      <c r="BI77" s="640"/>
      <c r="BJ77" s="181"/>
      <c r="BK77" s="181"/>
      <c r="BL77" s="181"/>
      <c r="BM77" s="181"/>
      <c r="BN77" s="181"/>
      <c r="BO77" s="181"/>
      <c r="BP77" s="181"/>
      <c r="BQ77" s="181"/>
      <c r="BR77" s="181"/>
      <c r="BS77" s="181"/>
      <c r="BT77" s="181"/>
      <c r="BU77" s="181"/>
      <c r="BV77" s="181"/>
    </row>
    <row r="78" spans="3:74" ht="11.95" customHeight="1" x14ac:dyDescent="0.25">
      <c r="C78" s="182"/>
      <c r="D78" s="183"/>
      <c r="E78" s="183"/>
      <c r="F78" s="183"/>
      <c r="G78" s="183"/>
      <c r="H78" s="183"/>
      <c r="I78" s="183"/>
      <c r="J78" s="183"/>
      <c r="K78" s="183"/>
      <c r="L78" s="183"/>
      <c r="M78" s="183"/>
      <c r="N78" s="183"/>
      <c r="O78" s="182"/>
      <c r="P78" s="183"/>
      <c r="Q78" s="183"/>
      <c r="R78" s="183"/>
      <c r="S78" s="183"/>
      <c r="T78" s="183"/>
      <c r="U78" s="183"/>
      <c r="V78" s="183"/>
      <c r="W78" s="183"/>
      <c r="X78" s="183"/>
      <c r="Y78" s="183"/>
      <c r="Z78" s="183"/>
      <c r="AA78" s="182"/>
      <c r="AB78" s="183"/>
      <c r="AC78" s="183"/>
      <c r="AD78" s="183"/>
      <c r="AE78" s="183"/>
      <c r="AF78" s="229"/>
      <c r="AG78" s="229"/>
      <c r="AH78" s="229"/>
      <c r="AI78" s="183"/>
      <c r="AJ78" s="183"/>
      <c r="AK78" s="183"/>
      <c r="AL78" s="183"/>
      <c r="AM78" s="182"/>
      <c r="AN78" s="183"/>
      <c r="AO78" s="183"/>
      <c r="AP78" s="183"/>
      <c r="AQ78" s="183"/>
      <c r="AR78" s="183"/>
      <c r="AS78" s="183"/>
      <c r="AT78" s="183"/>
      <c r="AU78" s="183"/>
      <c r="AV78" s="183"/>
      <c r="AW78" s="183"/>
      <c r="AX78" s="183"/>
      <c r="AY78" s="869"/>
      <c r="AZ78" s="641"/>
      <c r="BA78" s="641"/>
      <c r="BB78" s="641"/>
      <c r="BC78" s="641"/>
      <c r="BD78" s="641"/>
      <c r="BE78" s="641"/>
      <c r="BF78" s="641"/>
      <c r="BG78" s="641"/>
      <c r="BH78" s="641"/>
      <c r="BI78" s="641"/>
      <c r="BJ78" s="183"/>
      <c r="BK78" s="182"/>
      <c r="BL78" s="183"/>
      <c r="BM78" s="183"/>
      <c r="BN78" s="183"/>
      <c r="BO78" s="183"/>
      <c r="BP78" s="183"/>
      <c r="BQ78" s="183"/>
      <c r="BR78" s="183"/>
      <c r="BS78" s="183"/>
      <c r="BT78" s="183"/>
      <c r="BU78" s="183"/>
      <c r="BV78" s="183"/>
    </row>
    <row r="79" spans="3:74" ht="11.95" customHeight="1" x14ac:dyDescent="0.2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232"/>
      <c r="AG79" s="232"/>
      <c r="AH79" s="232"/>
      <c r="AI79" s="185"/>
      <c r="AJ79" s="185"/>
      <c r="AK79" s="185"/>
      <c r="AL79" s="185"/>
      <c r="AM79" s="185"/>
      <c r="AN79" s="185"/>
      <c r="AO79" s="185"/>
      <c r="AP79" s="185"/>
      <c r="AQ79" s="185"/>
      <c r="AR79" s="185"/>
      <c r="AS79" s="185"/>
      <c r="AT79" s="185"/>
      <c r="AU79" s="185"/>
      <c r="AV79" s="185"/>
      <c r="AW79" s="185"/>
      <c r="AX79" s="185"/>
      <c r="AY79" s="642"/>
      <c r="AZ79" s="642"/>
      <c r="BA79" s="642"/>
      <c r="BB79" s="642"/>
      <c r="BC79" s="642"/>
      <c r="BD79" s="642"/>
      <c r="BE79" s="642"/>
      <c r="BF79" s="642"/>
      <c r="BG79" s="642"/>
      <c r="BH79" s="642"/>
      <c r="BI79" s="642"/>
      <c r="BJ79" s="185"/>
      <c r="BK79" s="185"/>
      <c r="BL79" s="185"/>
      <c r="BM79" s="185"/>
      <c r="BN79" s="185"/>
      <c r="BO79" s="185"/>
      <c r="BP79" s="185"/>
      <c r="BQ79" s="185"/>
      <c r="BR79" s="185"/>
      <c r="BS79" s="185"/>
      <c r="BT79" s="185"/>
      <c r="BU79" s="185"/>
      <c r="BV79" s="185"/>
    </row>
    <row r="80" spans="3:74" ht="11.95" customHeight="1" x14ac:dyDescent="0.2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232"/>
      <c r="AG80" s="232"/>
      <c r="AH80" s="232"/>
      <c r="AI80" s="185"/>
      <c r="AJ80" s="185"/>
      <c r="AK80" s="185"/>
      <c r="AL80" s="185"/>
      <c r="AM80" s="185"/>
      <c r="AN80" s="185"/>
      <c r="AO80" s="185"/>
      <c r="AP80" s="185"/>
      <c r="AQ80" s="185"/>
      <c r="AR80" s="185"/>
      <c r="AS80" s="185"/>
      <c r="AT80" s="185"/>
      <c r="AU80" s="185"/>
      <c r="AV80" s="185"/>
      <c r="AW80" s="185"/>
      <c r="AX80" s="185"/>
      <c r="AY80" s="642"/>
      <c r="AZ80" s="642"/>
      <c r="BA80" s="642"/>
      <c r="BB80" s="642"/>
      <c r="BC80" s="642"/>
      <c r="BD80" s="642"/>
      <c r="BE80" s="642"/>
      <c r="BF80" s="642"/>
      <c r="BG80" s="642"/>
      <c r="BH80" s="642"/>
      <c r="BI80" s="642"/>
      <c r="BJ80" s="185"/>
      <c r="BK80" s="185"/>
      <c r="BL80" s="185"/>
      <c r="BM80" s="185"/>
      <c r="BN80" s="185"/>
      <c r="BO80" s="185"/>
      <c r="BP80" s="185"/>
      <c r="BQ80" s="185"/>
      <c r="BR80" s="185"/>
      <c r="BS80" s="185"/>
      <c r="BT80" s="185"/>
      <c r="BU80" s="185"/>
      <c r="BV80" s="185"/>
    </row>
    <row r="81" spans="3:74" ht="11.95" customHeight="1" x14ac:dyDescent="0.2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232"/>
      <c r="AG81" s="232"/>
      <c r="AH81" s="232"/>
      <c r="AI81" s="185"/>
      <c r="AJ81" s="185"/>
      <c r="AK81" s="185"/>
      <c r="AL81" s="185"/>
      <c r="AM81" s="185"/>
      <c r="AN81" s="185"/>
      <c r="AO81" s="185"/>
      <c r="AP81" s="185"/>
      <c r="AQ81" s="185"/>
      <c r="AR81" s="185"/>
      <c r="AS81" s="185"/>
      <c r="AT81" s="185"/>
      <c r="AU81" s="185"/>
      <c r="AV81" s="185"/>
      <c r="AW81" s="185"/>
      <c r="AX81" s="185"/>
      <c r="AY81" s="642"/>
      <c r="AZ81" s="642"/>
      <c r="BA81" s="642"/>
      <c r="BB81" s="642"/>
      <c r="BC81" s="642"/>
      <c r="BD81" s="642"/>
      <c r="BE81" s="642"/>
      <c r="BF81" s="642"/>
      <c r="BG81" s="642"/>
      <c r="BH81" s="642"/>
      <c r="BI81" s="642"/>
      <c r="BJ81" s="185"/>
      <c r="BK81" s="185"/>
      <c r="BL81" s="185"/>
      <c r="BM81" s="185"/>
      <c r="BN81" s="185"/>
      <c r="BO81" s="185"/>
      <c r="BP81" s="185"/>
      <c r="BQ81" s="185"/>
      <c r="BR81" s="185"/>
      <c r="BS81" s="185"/>
      <c r="BT81" s="185"/>
      <c r="BU81" s="185"/>
      <c r="BV81" s="185"/>
    </row>
    <row r="83" spans="3:74" ht="11.95" customHeight="1" x14ac:dyDescent="0.2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232"/>
      <c r="AG83" s="232"/>
      <c r="AH83" s="232"/>
      <c r="AI83" s="185"/>
      <c r="AJ83" s="185"/>
      <c r="AK83" s="185"/>
      <c r="AL83" s="185"/>
      <c r="AM83" s="185"/>
      <c r="AN83" s="185"/>
      <c r="AO83" s="185"/>
      <c r="AP83" s="185"/>
      <c r="AQ83" s="185"/>
      <c r="AR83" s="185"/>
      <c r="AS83" s="185"/>
      <c r="AT83" s="185"/>
      <c r="AU83" s="185"/>
      <c r="AV83" s="185"/>
      <c r="AW83" s="185"/>
      <c r="AX83" s="185"/>
      <c r="AY83" s="642"/>
      <c r="AZ83" s="642"/>
      <c r="BA83" s="642"/>
      <c r="BB83" s="642"/>
      <c r="BC83" s="642"/>
      <c r="BD83" s="642"/>
      <c r="BE83" s="642"/>
      <c r="BF83" s="642"/>
      <c r="BG83" s="642"/>
      <c r="BH83" s="642"/>
      <c r="BI83" s="642"/>
      <c r="BJ83" s="185"/>
      <c r="BK83" s="185"/>
      <c r="BL83" s="185"/>
      <c r="BM83" s="185"/>
      <c r="BN83" s="185"/>
      <c r="BO83" s="185"/>
      <c r="BP83" s="185"/>
      <c r="BQ83" s="185"/>
      <c r="BR83" s="185"/>
      <c r="BS83" s="185"/>
      <c r="BT83" s="185"/>
      <c r="BU83" s="185"/>
      <c r="BV83" s="185"/>
    </row>
    <row r="84" spans="3:74" ht="11.95" customHeight="1" x14ac:dyDescent="0.2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232"/>
      <c r="AG84" s="232"/>
      <c r="AH84" s="232"/>
      <c r="AI84" s="185"/>
      <c r="AJ84" s="185"/>
      <c r="AK84" s="185"/>
      <c r="AL84" s="185"/>
      <c r="AM84" s="185"/>
      <c r="AN84" s="185"/>
      <c r="AO84" s="185"/>
      <c r="AP84" s="185"/>
      <c r="AQ84" s="185"/>
      <c r="AR84" s="185"/>
      <c r="AS84" s="185"/>
      <c r="AT84" s="185"/>
      <c r="AU84" s="185"/>
      <c r="AV84" s="185"/>
      <c r="AW84" s="185"/>
      <c r="AX84" s="185"/>
      <c r="AY84" s="642"/>
      <c r="AZ84" s="642"/>
      <c r="BA84" s="642"/>
      <c r="BB84" s="642"/>
      <c r="BC84" s="642"/>
      <c r="BD84" s="642"/>
      <c r="BE84" s="642"/>
      <c r="BF84" s="642"/>
      <c r="BG84" s="642"/>
      <c r="BH84" s="642"/>
      <c r="BI84" s="642"/>
      <c r="BJ84" s="185"/>
      <c r="BK84" s="185"/>
      <c r="BL84" s="185"/>
      <c r="BM84" s="185"/>
      <c r="BN84" s="185"/>
      <c r="BO84" s="185"/>
      <c r="BP84" s="185"/>
      <c r="BQ84" s="185"/>
      <c r="BR84" s="185"/>
      <c r="BS84" s="185"/>
      <c r="BT84" s="185"/>
      <c r="BU84" s="185"/>
      <c r="BV84" s="185"/>
    </row>
    <row r="85" spans="3:74" ht="11.95" customHeight="1" x14ac:dyDescent="0.2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232"/>
      <c r="AG85" s="232"/>
      <c r="AH85" s="232"/>
      <c r="AI85" s="185"/>
      <c r="AJ85" s="185"/>
      <c r="AK85" s="185"/>
      <c r="AL85" s="185"/>
      <c r="AM85" s="185"/>
      <c r="AN85" s="185"/>
      <c r="AO85" s="185"/>
      <c r="AP85" s="185"/>
      <c r="AQ85" s="185"/>
      <c r="AR85" s="185"/>
      <c r="AS85" s="185"/>
      <c r="AT85" s="185"/>
      <c r="AU85" s="185"/>
      <c r="AV85" s="185"/>
      <c r="AW85" s="185"/>
      <c r="AX85" s="185"/>
      <c r="AY85" s="642"/>
      <c r="AZ85" s="642"/>
      <c r="BA85" s="642"/>
      <c r="BB85" s="642"/>
      <c r="BC85" s="642"/>
      <c r="BD85" s="642"/>
      <c r="BE85" s="642"/>
      <c r="BF85" s="642"/>
      <c r="BG85" s="642"/>
      <c r="BH85" s="642"/>
      <c r="BI85" s="642"/>
      <c r="BJ85" s="185"/>
      <c r="BK85" s="185"/>
      <c r="BL85" s="185"/>
      <c r="BM85" s="185"/>
      <c r="BN85" s="185"/>
      <c r="BO85" s="185"/>
      <c r="BP85" s="185"/>
      <c r="BQ85" s="185"/>
      <c r="BR85" s="185"/>
      <c r="BS85" s="185"/>
      <c r="BT85" s="185"/>
      <c r="BU85" s="185"/>
      <c r="BV85" s="185"/>
    </row>
    <row r="86" spans="3:74" ht="11.95" customHeight="1" x14ac:dyDescent="0.2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232"/>
      <c r="AG86" s="232"/>
      <c r="AH86" s="232"/>
      <c r="AI86" s="185"/>
      <c r="AJ86" s="185"/>
      <c r="AK86" s="185"/>
      <c r="AL86" s="185"/>
      <c r="AM86" s="185"/>
      <c r="AN86" s="185"/>
      <c r="AO86" s="185"/>
      <c r="AP86" s="185"/>
      <c r="AQ86" s="185"/>
      <c r="AR86" s="185"/>
      <c r="AS86" s="185"/>
      <c r="AT86" s="185"/>
      <c r="AU86" s="185"/>
      <c r="AV86" s="185"/>
      <c r="AW86" s="185"/>
      <c r="AX86" s="185"/>
      <c r="AY86" s="642"/>
      <c r="AZ86" s="642"/>
      <c r="BA86" s="642"/>
      <c r="BB86" s="642"/>
      <c r="BC86" s="642"/>
      <c r="BD86" s="642"/>
      <c r="BE86" s="642"/>
      <c r="BF86" s="642"/>
      <c r="BG86" s="642"/>
      <c r="BH86" s="642"/>
      <c r="BI86" s="642"/>
      <c r="BJ86" s="185"/>
      <c r="BK86" s="185"/>
      <c r="BL86" s="185"/>
      <c r="BM86" s="185"/>
      <c r="BN86" s="185"/>
      <c r="BO86" s="185"/>
      <c r="BP86" s="185"/>
      <c r="BQ86" s="185"/>
      <c r="BR86" s="185"/>
      <c r="BS86" s="185"/>
      <c r="BT86" s="185"/>
      <c r="BU86" s="185"/>
      <c r="BV86" s="185"/>
    </row>
    <row r="87" spans="3:74" ht="11.95" customHeight="1" x14ac:dyDescent="0.2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232"/>
      <c r="AG87" s="232"/>
      <c r="AH87" s="232"/>
      <c r="AI87" s="185"/>
      <c r="AJ87" s="185"/>
      <c r="AK87" s="185"/>
      <c r="AL87" s="185"/>
      <c r="AM87" s="185"/>
      <c r="AN87" s="185"/>
      <c r="AO87" s="185"/>
      <c r="AP87" s="185"/>
      <c r="AQ87" s="185"/>
      <c r="AR87" s="185"/>
      <c r="AS87" s="185"/>
      <c r="AT87" s="185"/>
      <c r="AU87" s="185"/>
      <c r="AV87" s="185"/>
      <c r="AW87" s="185"/>
      <c r="AX87" s="185"/>
      <c r="AY87" s="642"/>
      <c r="AZ87" s="642"/>
      <c r="BA87" s="642"/>
      <c r="BB87" s="642"/>
      <c r="BC87" s="642"/>
      <c r="BD87" s="642"/>
      <c r="BE87" s="642"/>
      <c r="BF87" s="642"/>
      <c r="BG87" s="642"/>
      <c r="BH87" s="642"/>
      <c r="BI87" s="642"/>
      <c r="BJ87" s="185"/>
      <c r="BK87" s="185"/>
      <c r="BL87" s="185"/>
      <c r="BM87" s="185"/>
      <c r="BN87" s="185"/>
      <c r="BO87" s="185"/>
      <c r="BP87" s="185"/>
      <c r="BQ87" s="185"/>
      <c r="BR87" s="185"/>
      <c r="BS87" s="185"/>
      <c r="BT87" s="185"/>
      <c r="BU87" s="185"/>
      <c r="BV87" s="185"/>
    </row>
    <row r="88" spans="3:74" ht="11.95" customHeight="1" x14ac:dyDescent="0.2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232"/>
      <c r="AG88" s="232"/>
      <c r="AH88" s="232"/>
      <c r="AI88" s="185"/>
      <c r="AJ88" s="185"/>
      <c r="AK88" s="185"/>
      <c r="AL88" s="185"/>
      <c r="AM88" s="185"/>
      <c r="AN88" s="185"/>
      <c r="AO88" s="185"/>
      <c r="AP88" s="185"/>
      <c r="AQ88" s="185"/>
      <c r="AR88" s="185"/>
      <c r="AS88" s="185"/>
      <c r="AT88" s="185"/>
      <c r="AU88" s="185"/>
      <c r="AV88" s="185"/>
      <c r="AW88" s="185"/>
      <c r="AX88" s="185"/>
      <c r="AY88" s="642"/>
      <c r="AZ88" s="642"/>
      <c r="BA88" s="642"/>
      <c r="BB88" s="642"/>
      <c r="BC88" s="642"/>
      <c r="BD88" s="642"/>
      <c r="BE88" s="642"/>
      <c r="BF88" s="642"/>
      <c r="BG88" s="642"/>
      <c r="BH88" s="642"/>
      <c r="BI88" s="642"/>
      <c r="BJ88" s="185"/>
      <c r="BK88" s="185"/>
      <c r="BL88" s="185"/>
      <c r="BM88" s="185"/>
      <c r="BN88" s="185"/>
      <c r="BO88" s="185"/>
      <c r="BP88" s="185"/>
      <c r="BQ88" s="185"/>
      <c r="BR88" s="185"/>
      <c r="BS88" s="185"/>
      <c r="BT88" s="185"/>
      <c r="BU88" s="185"/>
      <c r="BV88" s="185"/>
    </row>
    <row r="89" spans="3:74" ht="11.95" customHeight="1" x14ac:dyDescent="0.2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232"/>
      <c r="AG89" s="232"/>
      <c r="AH89" s="232"/>
      <c r="AI89" s="185"/>
      <c r="AJ89" s="185"/>
      <c r="AK89" s="185"/>
      <c r="AL89" s="185"/>
      <c r="AM89" s="185"/>
      <c r="AN89" s="185"/>
      <c r="AO89" s="185"/>
      <c r="AP89" s="185"/>
      <c r="AQ89" s="185"/>
      <c r="AR89" s="185"/>
      <c r="AS89" s="185"/>
      <c r="AT89" s="185"/>
      <c r="AU89" s="185"/>
      <c r="AV89" s="185"/>
      <c r="AW89" s="185"/>
      <c r="AX89" s="185"/>
      <c r="AY89" s="642"/>
      <c r="AZ89" s="642"/>
      <c r="BA89" s="642"/>
      <c r="BB89" s="642"/>
      <c r="BC89" s="642"/>
      <c r="BD89" s="642"/>
      <c r="BE89" s="642"/>
      <c r="BF89" s="642"/>
      <c r="BG89" s="642"/>
      <c r="BH89" s="642"/>
      <c r="BI89" s="642"/>
      <c r="BJ89" s="185"/>
      <c r="BK89" s="185"/>
      <c r="BL89" s="185"/>
      <c r="BM89" s="185"/>
      <c r="BN89" s="185"/>
      <c r="BO89" s="185"/>
      <c r="BP89" s="185"/>
      <c r="BQ89" s="185"/>
      <c r="BR89" s="185"/>
      <c r="BS89" s="185"/>
      <c r="BT89" s="185"/>
      <c r="BU89" s="185"/>
      <c r="BV89" s="185"/>
    </row>
    <row r="91" spans="3:74" ht="11.95" customHeight="1" x14ac:dyDescent="0.2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232"/>
      <c r="AG91" s="232"/>
      <c r="AH91" s="232"/>
      <c r="AI91" s="185"/>
      <c r="AJ91" s="185"/>
      <c r="AK91" s="185"/>
      <c r="AL91" s="185"/>
      <c r="AM91" s="185"/>
      <c r="AN91" s="185"/>
      <c r="AO91" s="185"/>
      <c r="AP91" s="185"/>
      <c r="AQ91" s="185"/>
      <c r="AR91" s="185"/>
      <c r="AS91" s="185"/>
      <c r="AT91" s="185"/>
      <c r="AU91" s="185"/>
      <c r="AV91" s="185"/>
      <c r="AW91" s="185"/>
      <c r="AX91" s="185"/>
      <c r="AY91" s="642"/>
      <c r="AZ91" s="642"/>
      <c r="BA91" s="642"/>
      <c r="BB91" s="642"/>
      <c r="BC91" s="642"/>
      <c r="BD91" s="642"/>
      <c r="BE91" s="642"/>
      <c r="BF91" s="642"/>
      <c r="BG91" s="642"/>
      <c r="BH91" s="642"/>
      <c r="BI91" s="642"/>
      <c r="BJ91" s="185"/>
      <c r="BK91" s="185"/>
      <c r="BL91" s="185"/>
      <c r="BM91" s="185"/>
      <c r="BN91" s="185"/>
      <c r="BO91" s="185"/>
      <c r="BP91" s="185"/>
      <c r="BQ91" s="185"/>
      <c r="BR91" s="185"/>
      <c r="BS91" s="185"/>
      <c r="BT91" s="185"/>
      <c r="BU91" s="185"/>
      <c r="BV91" s="185"/>
    </row>
    <row r="92" spans="3:74" ht="11.95" customHeight="1" x14ac:dyDescent="0.2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232"/>
      <c r="AG92" s="232"/>
      <c r="AH92" s="232"/>
      <c r="AI92" s="185"/>
      <c r="AJ92" s="185"/>
      <c r="AK92" s="185"/>
      <c r="AL92" s="185"/>
      <c r="AM92" s="185"/>
      <c r="AN92" s="185"/>
      <c r="AO92" s="185"/>
      <c r="AP92" s="185"/>
      <c r="AQ92" s="185"/>
      <c r="AR92" s="185"/>
      <c r="AS92" s="185"/>
      <c r="AT92" s="185"/>
      <c r="AU92" s="185"/>
      <c r="AV92" s="185"/>
      <c r="AW92" s="185"/>
      <c r="AX92" s="185"/>
      <c r="AY92" s="642"/>
      <c r="AZ92" s="642"/>
      <c r="BA92" s="642"/>
      <c r="BB92" s="642"/>
      <c r="BC92" s="642"/>
      <c r="BD92" s="642"/>
      <c r="BE92" s="642"/>
      <c r="BF92" s="642"/>
      <c r="BG92" s="642"/>
      <c r="BH92" s="642"/>
      <c r="BI92" s="642"/>
      <c r="BJ92" s="185"/>
      <c r="BK92" s="185"/>
      <c r="BL92" s="185"/>
      <c r="BM92" s="185"/>
      <c r="BN92" s="185"/>
      <c r="BO92" s="185"/>
      <c r="BP92" s="185"/>
      <c r="BQ92" s="185"/>
      <c r="BR92" s="185"/>
      <c r="BS92" s="185"/>
      <c r="BT92" s="185"/>
      <c r="BU92" s="185"/>
      <c r="BV92" s="185"/>
    </row>
    <row r="93" spans="3:74" ht="11.95" customHeight="1" x14ac:dyDescent="0.2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232"/>
      <c r="AG93" s="232"/>
      <c r="AH93" s="232"/>
      <c r="AI93" s="185"/>
      <c r="AJ93" s="185"/>
      <c r="AK93" s="185"/>
      <c r="AL93" s="185"/>
      <c r="AM93" s="185"/>
      <c r="AN93" s="185"/>
      <c r="AO93" s="185"/>
      <c r="AP93" s="185"/>
      <c r="AQ93" s="185"/>
      <c r="AR93" s="185"/>
      <c r="AS93" s="185"/>
      <c r="AT93" s="185"/>
      <c r="AU93" s="185"/>
      <c r="AV93" s="185"/>
      <c r="AW93" s="185"/>
      <c r="AX93" s="185"/>
      <c r="AY93" s="642"/>
      <c r="AZ93" s="642"/>
      <c r="BA93" s="642"/>
      <c r="BB93" s="642"/>
      <c r="BC93" s="642"/>
      <c r="BD93" s="642"/>
      <c r="BE93" s="642"/>
      <c r="BF93" s="642"/>
      <c r="BG93" s="642"/>
      <c r="BH93" s="642"/>
      <c r="BI93" s="642"/>
      <c r="BJ93" s="185"/>
      <c r="BK93" s="185"/>
      <c r="BL93" s="185"/>
      <c r="BM93" s="185"/>
      <c r="BN93" s="185"/>
      <c r="BO93" s="185"/>
      <c r="BP93" s="185"/>
      <c r="BQ93" s="185"/>
      <c r="BR93" s="185"/>
      <c r="BS93" s="185"/>
      <c r="BT93" s="185"/>
      <c r="BU93" s="185"/>
      <c r="BV93" s="185"/>
    </row>
    <row r="95" spans="3:74" ht="11.95" customHeight="1" x14ac:dyDescent="0.25">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233"/>
      <c r="AG95" s="233"/>
      <c r="AH95" s="233"/>
      <c r="AI95" s="186"/>
      <c r="AJ95" s="186"/>
      <c r="AK95" s="186"/>
      <c r="AL95" s="186"/>
      <c r="AM95" s="186"/>
      <c r="AN95" s="186"/>
      <c r="AO95" s="186"/>
      <c r="AP95" s="186"/>
      <c r="AQ95" s="186"/>
      <c r="AR95" s="186"/>
      <c r="AS95" s="186"/>
      <c r="AT95" s="186"/>
      <c r="AU95" s="186"/>
      <c r="AV95" s="186"/>
      <c r="AW95" s="186"/>
      <c r="AX95" s="186"/>
      <c r="AY95" s="643"/>
      <c r="AZ95" s="643"/>
      <c r="BA95" s="643"/>
      <c r="BB95" s="643"/>
      <c r="BC95" s="643"/>
      <c r="BD95" s="643"/>
      <c r="BE95" s="643"/>
      <c r="BF95" s="643"/>
      <c r="BG95" s="643"/>
      <c r="BH95" s="643"/>
      <c r="BI95" s="643"/>
      <c r="BJ95" s="186"/>
      <c r="BK95" s="186"/>
      <c r="BL95" s="186"/>
      <c r="BM95" s="186"/>
      <c r="BN95" s="186"/>
      <c r="BO95" s="186"/>
      <c r="BP95" s="186"/>
      <c r="BQ95" s="186"/>
      <c r="BR95" s="186"/>
      <c r="BS95" s="186"/>
      <c r="BT95" s="186"/>
      <c r="BU95" s="186"/>
      <c r="BV95" s="186"/>
    </row>
    <row r="96" spans="3:74" ht="11.95" customHeight="1" x14ac:dyDescent="0.25">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233"/>
      <c r="AG96" s="233"/>
      <c r="AH96" s="233"/>
      <c r="AI96" s="186"/>
      <c r="AJ96" s="186"/>
      <c r="AK96" s="186"/>
      <c r="AL96" s="186"/>
      <c r="AM96" s="186"/>
      <c r="AN96" s="186"/>
      <c r="AO96" s="186"/>
      <c r="AP96" s="186"/>
      <c r="AQ96" s="186"/>
      <c r="AR96" s="186"/>
      <c r="AS96" s="186"/>
      <c r="AT96" s="186"/>
      <c r="AU96" s="186"/>
      <c r="AV96" s="186"/>
      <c r="AW96" s="186"/>
      <c r="AX96" s="186"/>
      <c r="AY96" s="643"/>
      <c r="AZ96" s="643"/>
      <c r="BA96" s="643"/>
      <c r="BB96" s="643"/>
      <c r="BC96" s="643"/>
      <c r="BD96" s="643"/>
      <c r="BE96" s="643"/>
      <c r="BF96" s="643"/>
      <c r="BG96" s="643"/>
      <c r="BH96" s="643"/>
      <c r="BI96" s="643"/>
      <c r="BJ96" s="186"/>
      <c r="BK96" s="186"/>
      <c r="BL96" s="186"/>
      <c r="BM96" s="186"/>
      <c r="BN96" s="186"/>
      <c r="BO96" s="186"/>
      <c r="BP96" s="186"/>
      <c r="BQ96" s="186"/>
      <c r="BR96" s="186"/>
      <c r="BS96" s="186"/>
      <c r="BT96" s="186"/>
      <c r="BU96" s="186"/>
      <c r="BV96" s="186"/>
    </row>
    <row r="97" spans="3:74" ht="11.95" customHeight="1" x14ac:dyDescent="0.2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232"/>
      <c r="AG97" s="232"/>
      <c r="AH97" s="232"/>
      <c r="AI97" s="185"/>
      <c r="AJ97" s="185"/>
      <c r="AK97" s="185"/>
      <c r="AL97" s="185"/>
      <c r="AM97" s="185"/>
      <c r="AN97" s="185"/>
      <c r="AO97" s="185"/>
      <c r="AP97" s="185"/>
      <c r="AQ97" s="185"/>
      <c r="AR97" s="185"/>
      <c r="AS97" s="185"/>
      <c r="AT97" s="185"/>
      <c r="AU97" s="185"/>
      <c r="AV97" s="185"/>
      <c r="AW97" s="185"/>
      <c r="AX97" s="185"/>
      <c r="AY97" s="642"/>
      <c r="AZ97" s="642"/>
      <c r="BA97" s="642"/>
      <c r="BB97" s="642"/>
      <c r="BC97" s="642"/>
      <c r="BD97" s="642"/>
      <c r="BE97" s="642"/>
      <c r="BF97" s="642"/>
      <c r="BG97" s="642"/>
      <c r="BH97" s="642"/>
      <c r="BI97" s="642"/>
      <c r="BJ97" s="185"/>
      <c r="BK97" s="185"/>
      <c r="BL97" s="185"/>
      <c r="BM97" s="185"/>
      <c r="BN97" s="185"/>
      <c r="BO97" s="185"/>
      <c r="BP97" s="185"/>
      <c r="BQ97" s="185"/>
      <c r="BR97" s="185"/>
      <c r="BS97" s="185"/>
      <c r="BT97" s="185"/>
      <c r="BU97" s="185"/>
      <c r="BV97" s="185"/>
    </row>
    <row r="99" spans="3:74" ht="11.95" customHeight="1" x14ac:dyDescent="0.25">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234"/>
      <c r="AG99" s="234"/>
      <c r="AH99" s="234"/>
      <c r="AI99" s="187"/>
      <c r="AJ99" s="187"/>
      <c r="AK99" s="187"/>
      <c r="AL99" s="187"/>
      <c r="AM99" s="187"/>
      <c r="AN99" s="187"/>
      <c r="AO99" s="187"/>
      <c r="AP99" s="187"/>
      <c r="AQ99" s="187"/>
      <c r="AR99" s="187"/>
      <c r="AS99" s="187"/>
      <c r="AT99" s="187"/>
      <c r="AU99" s="187"/>
      <c r="AV99" s="187"/>
      <c r="AW99" s="187"/>
      <c r="AX99" s="187"/>
      <c r="AY99" s="644"/>
      <c r="AZ99" s="644"/>
      <c r="BA99" s="644"/>
      <c r="BB99" s="644"/>
      <c r="BC99" s="644"/>
      <c r="BD99" s="644"/>
      <c r="BE99" s="644"/>
      <c r="BF99" s="644"/>
      <c r="BG99" s="644"/>
      <c r="BH99" s="644"/>
      <c r="BI99" s="644"/>
      <c r="BJ99" s="187"/>
      <c r="BK99" s="187"/>
      <c r="BL99" s="187"/>
      <c r="BM99" s="187"/>
      <c r="BN99" s="187"/>
      <c r="BO99" s="187"/>
      <c r="BP99" s="187"/>
      <c r="BQ99" s="187"/>
      <c r="BR99" s="187"/>
      <c r="BS99" s="187"/>
      <c r="BT99" s="187"/>
      <c r="BU99" s="187"/>
      <c r="BV99" s="187"/>
    </row>
    <row r="100" spans="3:74" ht="11.95" customHeight="1" x14ac:dyDescent="0.25">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235"/>
      <c r="AG100" s="235"/>
      <c r="AH100" s="235"/>
      <c r="AI100" s="188"/>
      <c r="AJ100" s="188"/>
      <c r="AK100" s="188"/>
      <c r="AL100" s="188"/>
      <c r="AM100" s="188"/>
      <c r="AN100" s="188"/>
      <c r="AO100" s="188"/>
      <c r="AP100" s="188"/>
      <c r="AQ100" s="188"/>
      <c r="AR100" s="188"/>
      <c r="AS100" s="188"/>
      <c r="AT100" s="188"/>
      <c r="AU100" s="188"/>
      <c r="AV100" s="188"/>
      <c r="AW100" s="188"/>
      <c r="AX100" s="188"/>
      <c r="AY100" s="645"/>
      <c r="AZ100" s="645"/>
      <c r="BA100" s="645"/>
      <c r="BB100" s="645"/>
      <c r="BC100" s="645"/>
      <c r="BD100" s="645"/>
      <c r="BE100" s="645"/>
      <c r="BF100" s="645"/>
      <c r="BG100" s="645"/>
      <c r="BH100" s="645"/>
      <c r="BI100" s="645"/>
      <c r="BJ100" s="188"/>
      <c r="BK100" s="188"/>
      <c r="BL100" s="188"/>
      <c r="BM100" s="188"/>
      <c r="BN100" s="188"/>
      <c r="BO100" s="188"/>
      <c r="BP100" s="188"/>
      <c r="BQ100" s="188"/>
      <c r="BR100" s="188"/>
      <c r="BS100" s="188"/>
      <c r="BT100" s="188"/>
      <c r="BU100" s="188"/>
      <c r="BV100" s="188"/>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pane="topRight" activeCell="BF63" sqref="BF63"/>
      <selection pane="bottomLeft" activeCell="BF63" sqref="BF63"/>
      <selection pane="bottomRight" activeCell="B1" sqref="B1"/>
    </sheetView>
  </sheetViews>
  <sheetFormatPr defaultColWidth="11" defaultRowHeight="10.7" x14ac:dyDescent="0.2"/>
  <cols>
    <col min="1" max="1" width="12.375" style="191" customWidth="1"/>
    <col min="2" max="2" width="44.625" style="191" customWidth="1"/>
    <col min="3" max="50" width="6.625" style="191" customWidth="1"/>
    <col min="51" max="55" width="6.625" style="784" customWidth="1"/>
    <col min="56" max="58" width="6.625" style="651" customWidth="1"/>
    <col min="59" max="61" width="6.625" style="784" customWidth="1"/>
    <col min="62" max="74" width="6.625" style="191" customWidth="1"/>
    <col min="75" max="16384" width="11" style="191"/>
  </cols>
  <sheetData>
    <row r="1" spans="1:74" ht="12.85" customHeight="1" x14ac:dyDescent="0.2">
      <c r="A1" s="976" t="s">
        <v>38</v>
      </c>
      <c r="B1" s="189" t="s">
        <v>1248</v>
      </c>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782"/>
      <c r="AZ1" s="782"/>
      <c r="BA1" s="782"/>
      <c r="BB1" s="782"/>
      <c r="BC1" s="782"/>
      <c r="BD1" s="647"/>
      <c r="BE1" s="647"/>
      <c r="BF1" s="647"/>
      <c r="BG1" s="782"/>
      <c r="BH1" s="782"/>
      <c r="BI1" s="782"/>
      <c r="BJ1" s="190"/>
      <c r="BK1" s="190"/>
      <c r="BL1" s="190"/>
      <c r="BM1" s="190"/>
      <c r="BN1" s="190"/>
      <c r="BO1" s="190"/>
      <c r="BP1" s="190"/>
      <c r="BQ1" s="190"/>
      <c r="BR1" s="190"/>
      <c r="BS1" s="190"/>
      <c r="BT1" s="190"/>
      <c r="BU1" s="190"/>
      <c r="BV1" s="190"/>
    </row>
    <row r="2" spans="1:74" ht="12.85" customHeight="1" x14ac:dyDescent="0.2">
      <c r="A2" s="977"/>
      <c r="B2" s="916" t="str">
        <f>"U.S. Energy Information Administration  |  Short-Term Energy Outlook  - "&amp;Dates!D1</f>
        <v>U.S. Energy Information Administration  |  Short-Term Energy Outlook  - July 2025</v>
      </c>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637"/>
      <c r="AZ2" s="637"/>
      <c r="BA2" s="637"/>
      <c r="BB2" s="637"/>
      <c r="BC2" s="637"/>
      <c r="BD2" s="627"/>
      <c r="BE2" s="627"/>
      <c r="BF2" s="627"/>
      <c r="BG2" s="637"/>
      <c r="BH2" s="637"/>
      <c r="BI2" s="637"/>
      <c r="BJ2" s="170"/>
      <c r="BK2" s="170"/>
      <c r="BL2" s="170"/>
      <c r="BM2" s="170"/>
      <c r="BN2" s="170"/>
      <c r="BO2" s="170"/>
      <c r="BP2" s="170"/>
      <c r="BQ2" s="170"/>
      <c r="BR2" s="170"/>
      <c r="BS2" s="170"/>
      <c r="BT2" s="170"/>
      <c r="BU2" s="170"/>
      <c r="BV2" s="170"/>
    </row>
    <row r="3" spans="1:74" ht="12.85" customHeight="1" x14ac:dyDescent="0.2">
      <c r="A3" s="264" t="s">
        <v>39</v>
      </c>
      <c r="B3" s="193"/>
      <c r="C3" s="980">
        <f>Dates!D3</f>
        <v>2021</v>
      </c>
      <c r="D3" s="983"/>
      <c r="E3" s="983"/>
      <c r="F3" s="983"/>
      <c r="G3" s="983"/>
      <c r="H3" s="983"/>
      <c r="I3" s="983"/>
      <c r="J3" s="983"/>
      <c r="K3" s="983"/>
      <c r="L3" s="983"/>
      <c r="M3" s="983"/>
      <c r="N3" s="1083"/>
      <c r="O3" s="980">
        <f>C3+1</f>
        <v>2022</v>
      </c>
      <c r="P3" s="983"/>
      <c r="Q3" s="983"/>
      <c r="R3" s="983"/>
      <c r="S3" s="983"/>
      <c r="T3" s="983"/>
      <c r="U3" s="983"/>
      <c r="V3" s="983"/>
      <c r="W3" s="983"/>
      <c r="X3" s="983"/>
      <c r="Y3" s="983"/>
      <c r="Z3" s="1083"/>
      <c r="AA3" s="980">
        <f>O3+1</f>
        <v>2023</v>
      </c>
      <c r="AB3" s="983"/>
      <c r="AC3" s="983"/>
      <c r="AD3" s="983"/>
      <c r="AE3" s="983"/>
      <c r="AF3" s="983"/>
      <c r="AG3" s="983"/>
      <c r="AH3" s="983"/>
      <c r="AI3" s="983"/>
      <c r="AJ3" s="983"/>
      <c r="AK3" s="983"/>
      <c r="AL3" s="1083"/>
      <c r="AM3" s="980">
        <f>AA3+1</f>
        <v>2024</v>
      </c>
      <c r="AN3" s="983"/>
      <c r="AO3" s="983"/>
      <c r="AP3" s="983"/>
      <c r="AQ3" s="983"/>
      <c r="AR3" s="983"/>
      <c r="AS3" s="983"/>
      <c r="AT3" s="983"/>
      <c r="AU3" s="983"/>
      <c r="AV3" s="983"/>
      <c r="AW3" s="983"/>
      <c r="AX3" s="1083"/>
      <c r="AY3" s="980">
        <f>AM3+1</f>
        <v>2025</v>
      </c>
      <c r="AZ3" s="983"/>
      <c r="BA3" s="983"/>
      <c r="BB3" s="983"/>
      <c r="BC3" s="983"/>
      <c r="BD3" s="983"/>
      <c r="BE3" s="983"/>
      <c r="BF3" s="983"/>
      <c r="BG3" s="983"/>
      <c r="BH3" s="983"/>
      <c r="BI3" s="983"/>
      <c r="BJ3" s="1083"/>
      <c r="BK3" s="980">
        <f>AY3+1</f>
        <v>2026</v>
      </c>
      <c r="BL3" s="983"/>
      <c r="BM3" s="983"/>
      <c r="BN3" s="983"/>
      <c r="BO3" s="983"/>
      <c r="BP3" s="983"/>
      <c r="BQ3" s="983"/>
      <c r="BR3" s="983"/>
      <c r="BS3" s="983"/>
      <c r="BT3" s="983"/>
      <c r="BU3" s="983"/>
      <c r="BV3" s="1083"/>
    </row>
    <row r="4" spans="1:74" s="61" customFormat="1" ht="12.85" customHeight="1" x14ac:dyDescent="0.2">
      <c r="A4" s="270" t="str">
        <f>TEXT(Dates!$D$2,"dddd, mmmm d, yyyy")</f>
        <v>Wednesday, July 2, 2025</v>
      </c>
      <c r="B4" s="194"/>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s="61" customFormat="1" ht="11.95" customHeight="1" x14ac:dyDescent="0.2">
      <c r="A5" s="48"/>
      <c r="B5" s="62"/>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872"/>
      <c r="AZ5" s="872"/>
      <c r="BA5" s="872"/>
      <c r="BB5" s="872"/>
      <c r="BC5" s="872"/>
      <c r="BD5" s="872"/>
      <c r="BE5" s="435"/>
      <c r="BF5" s="435"/>
      <c r="BG5" s="435"/>
      <c r="BH5" s="435"/>
      <c r="BI5" s="435"/>
      <c r="BJ5" s="435"/>
      <c r="BK5" s="435"/>
      <c r="BL5" s="435"/>
      <c r="BM5" s="435"/>
      <c r="BN5" s="435"/>
      <c r="BO5" s="435"/>
      <c r="BP5" s="435"/>
      <c r="BQ5" s="435"/>
      <c r="BR5" s="435"/>
      <c r="BS5" s="435"/>
      <c r="BT5" s="435"/>
      <c r="BU5" s="435"/>
      <c r="BV5" s="435"/>
    </row>
    <row r="6" spans="1:74" s="61" customFormat="1" ht="11.95" customHeight="1" x14ac:dyDescent="0.2">
      <c r="A6" s="444" t="s">
        <v>74</v>
      </c>
      <c r="B6" s="695" t="s">
        <v>1249</v>
      </c>
      <c r="C6" s="77">
        <v>0.60710719627999998</v>
      </c>
      <c r="D6" s="77">
        <v>0.54659475926000001</v>
      </c>
      <c r="E6" s="77">
        <v>0.66650846503000005</v>
      </c>
      <c r="F6" s="77">
        <v>0.64154748160999997</v>
      </c>
      <c r="G6" s="77">
        <v>0.68179655607</v>
      </c>
      <c r="H6" s="77">
        <v>0.64477022233000003</v>
      </c>
      <c r="I6" s="77">
        <v>0.63861982068000001</v>
      </c>
      <c r="J6" s="77">
        <v>0.64261627412</v>
      </c>
      <c r="K6" s="77">
        <v>0.61053667712000004</v>
      </c>
      <c r="L6" s="77">
        <v>0.64123474661000002</v>
      </c>
      <c r="M6" s="77">
        <v>0.64326969683000002</v>
      </c>
      <c r="N6" s="77">
        <v>0.67974641647</v>
      </c>
      <c r="O6" s="77">
        <v>0.66748575565000001</v>
      </c>
      <c r="P6" s="77">
        <v>0.62891163337</v>
      </c>
      <c r="Q6" s="77">
        <v>0.71636685775999998</v>
      </c>
      <c r="R6" s="77">
        <v>0.70113342472999995</v>
      </c>
      <c r="S6" s="77">
        <v>0.72619946006000002</v>
      </c>
      <c r="T6" s="77">
        <v>0.71148678709000002</v>
      </c>
      <c r="U6" s="77">
        <v>0.69311056872999999</v>
      </c>
      <c r="V6" s="77">
        <v>0.66583283082</v>
      </c>
      <c r="W6" s="77">
        <v>0.61927236957999998</v>
      </c>
      <c r="X6" s="77">
        <v>0.64784239451000003</v>
      </c>
      <c r="Y6" s="77">
        <v>0.66629542101999994</v>
      </c>
      <c r="Z6" s="77">
        <v>0.66244535018999995</v>
      </c>
      <c r="AA6" s="77">
        <v>0.67112852888999996</v>
      </c>
      <c r="AB6" s="77">
        <v>0.63739802641999999</v>
      </c>
      <c r="AC6" s="77">
        <v>0.71384834390999996</v>
      </c>
      <c r="AD6" s="77">
        <v>0.68961294682999996</v>
      </c>
      <c r="AE6" s="77">
        <v>0.73009501819</v>
      </c>
      <c r="AF6" s="77">
        <v>0.68202268845000003</v>
      </c>
      <c r="AG6" s="77">
        <v>0.69161370689000001</v>
      </c>
      <c r="AH6" s="77">
        <v>0.69856245420999996</v>
      </c>
      <c r="AI6" s="77">
        <v>0.64985215121999995</v>
      </c>
      <c r="AJ6" s="77">
        <v>0.67865253058999997</v>
      </c>
      <c r="AK6" s="77">
        <v>0.65625894692999998</v>
      </c>
      <c r="AL6" s="77">
        <v>0.68642957177999997</v>
      </c>
      <c r="AM6" s="77">
        <v>0.65962330959000004</v>
      </c>
      <c r="AN6" s="77">
        <v>0.67880364344999999</v>
      </c>
      <c r="AO6" s="77">
        <v>0.74697621215999999</v>
      </c>
      <c r="AP6" s="77">
        <v>0.73345381261999998</v>
      </c>
      <c r="AQ6" s="77">
        <v>0.75575604741000002</v>
      </c>
      <c r="AR6" s="77">
        <v>0.73976143472</v>
      </c>
      <c r="AS6" s="77">
        <v>0.73076162637999997</v>
      </c>
      <c r="AT6" s="77">
        <v>0.72972107472000003</v>
      </c>
      <c r="AU6" s="77">
        <v>0.67726999219999995</v>
      </c>
      <c r="AV6" s="77">
        <v>0.71842507866000005</v>
      </c>
      <c r="AW6" s="77">
        <v>0.70221599705000004</v>
      </c>
      <c r="AX6" s="77">
        <v>0.70450806939999999</v>
      </c>
      <c r="AY6" s="648">
        <v>0.70314714617999996</v>
      </c>
      <c r="AZ6" s="648">
        <v>0.65789825077999997</v>
      </c>
      <c r="BA6" s="648">
        <v>0.77035767117999998</v>
      </c>
      <c r="BB6" s="648">
        <v>0.76209426517000001</v>
      </c>
      <c r="BC6" s="648">
        <v>0.77003438403000002</v>
      </c>
      <c r="BD6" s="648">
        <v>0.77652896434999996</v>
      </c>
      <c r="BE6" s="443">
        <v>0.76431640000000001</v>
      </c>
      <c r="BF6" s="443">
        <v>0.75738890000000003</v>
      </c>
      <c r="BG6" s="443">
        <v>0.70892339999999998</v>
      </c>
      <c r="BH6" s="443">
        <v>0.75177989999999995</v>
      </c>
      <c r="BI6" s="443">
        <v>0.72304789999999997</v>
      </c>
      <c r="BJ6" s="443">
        <v>0.73855150000000003</v>
      </c>
      <c r="BK6" s="443">
        <v>0.75529959999999996</v>
      </c>
      <c r="BL6" s="443">
        <v>0.70240409999999998</v>
      </c>
      <c r="BM6" s="443">
        <v>0.81995560000000001</v>
      </c>
      <c r="BN6" s="443">
        <v>0.81722260000000002</v>
      </c>
      <c r="BO6" s="443">
        <v>0.84656790000000004</v>
      </c>
      <c r="BP6" s="443">
        <v>0.84207299999999996</v>
      </c>
      <c r="BQ6" s="443">
        <v>0.81888660000000002</v>
      </c>
      <c r="BR6" s="443">
        <v>0.80674710000000005</v>
      </c>
      <c r="BS6" s="443">
        <v>0.73873509999999998</v>
      </c>
      <c r="BT6" s="443">
        <v>0.78838609999999998</v>
      </c>
      <c r="BU6" s="443">
        <v>0.74260610000000005</v>
      </c>
      <c r="BV6" s="443">
        <v>0.76595400000000002</v>
      </c>
    </row>
    <row r="7" spans="1:74" s="61" customFormat="1" ht="11.95" customHeight="1" x14ac:dyDescent="0.2">
      <c r="A7" s="195" t="s">
        <v>1250</v>
      </c>
      <c r="B7" s="440" t="s">
        <v>1251</v>
      </c>
      <c r="C7" s="375">
        <v>2.3441945020999999E-2</v>
      </c>
      <c r="D7" s="375">
        <v>2.7083939519000001E-2</v>
      </c>
      <c r="E7" s="375">
        <v>3.2624426555000002E-2</v>
      </c>
      <c r="F7" s="375">
        <v>3.2622070727999997E-2</v>
      </c>
      <c r="G7" s="375">
        <v>3.4551960261999998E-2</v>
      </c>
      <c r="H7" s="375">
        <v>3.1392969812000002E-2</v>
      </c>
      <c r="I7" s="375">
        <v>3.0728590723E-2</v>
      </c>
      <c r="J7" s="375">
        <v>3.4722958347000003E-2</v>
      </c>
      <c r="K7" s="375">
        <v>2.8892155172999999E-2</v>
      </c>
      <c r="L7" s="375">
        <v>3.7445940679999998E-2</v>
      </c>
      <c r="M7" s="375">
        <v>3.5847238954000001E-2</v>
      </c>
      <c r="N7" s="375">
        <v>3.7052519281E-2</v>
      </c>
      <c r="O7" s="375">
        <v>3.1295586696000001E-2</v>
      </c>
      <c r="P7" s="375">
        <v>3.0563466760000001E-2</v>
      </c>
      <c r="Q7" s="375">
        <v>3.7204449894E-2</v>
      </c>
      <c r="R7" s="375">
        <v>3.7976023608000002E-2</v>
      </c>
      <c r="S7" s="375">
        <v>3.7220423065000001E-2</v>
      </c>
      <c r="T7" s="375">
        <v>4.2690898263000002E-2</v>
      </c>
      <c r="U7" s="375">
        <v>3.8082709947999997E-2</v>
      </c>
      <c r="V7" s="375">
        <v>4.1901542648000001E-2</v>
      </c>
      <c r="W7" s="375">
        <v>3.8419115766000003E-2</v>
      </c>
      <c r="X7" s="375">
        <v>4.3662446087999997E-2</v>
      </c>
      <c r="Y7" s="375">
        <v>4.0525326464999997E-2</v>
      </c>
      <c r="Z7" s="375">
        <v>4.2173933173999999E-2</v>
      </c>
      <c r="AA7" s="375">
        <v>4.4645181875000002E-2</v>
      </c>
      <c r="AB7" s="375">
        <v>4.2885108834999998E-2</v>
      </c>
      <c r="AC7" s="375">
        <v>5.1505184012000001E-2</v>
      </c>
      <c r="AD7" s="375">
        <v>4.8101870120000001E-2</v>
      </c>
      <c r="AE7" s="375">
        <v>6.4170593166999995E-2</v>
      </c>
      <c r="AF7" s="375">
        <v>6.0559066561999997E-2</v>
      </c>
      <c r="AG7" s="375">
        <v>5.3738973749000003E-2</v>
      </c>
      <c r="AH7" s="375">
        <v>6.0734540215E-2</v>
      </c>
      <c r="AI7" s="375">
        <v>6.0538793237000003E-2</v>
      </c>
      <c r="AJ7" s="375">
        <v>5.9065284239000003E-2</v>
      </c>
      <c r="AK7" s="375">
        <v>5.1339770074E-2</v>
      </c>
      <c r="AL7" s="375">
        <v>6.3211621250000002E-2</v>
      </c>
      <c r="AM7" s="375">
        <v>5.4089585008999998E-2</v>
      </c>
      <c r="AN7" s="375">
        <v>6.1379436051999997E-2</v>
      </c>
      <c r="AO7" s="375">
        <v>6.1758786184999998E-2</v>
      </c>
      <c r="AP7" s="375">
        <v>6.3443442884000001E-2</v>
      </c>
      <c r="AQ7" s="375">
        <v>6.1874364878E-2</v>
      </c>
      <c r="AR7" s="375">
        <v>6.7863950111999999E-2</v>
      </c>
      <c r="AS7" s="375">
        <v>7.2354524027000003E-2</v>
      </c>
      <c r="AT7" s="375">
        <v>6.6045073735000001E-2</v>
      </c>
      <c r="AU7" s="375">
        <v>6.4318303706999994E-2</v>
      </c>
      <c r="AV7" s="375">
        <v>6.6076193342000003E-2</v>
      </c>
      <c r="AW7" s="375">
        <v>6.6184939461E-2</v>
      </c>
      <c r="AX7" s="375">
        <v>6.0002359307999999E-2</v>
      </c>
      <c r="AY7" s="873">
        <v>4.0946777820000002E-2</v>
      </c>
      <c r="AZ7" s="873">
        <v>4.4774972620999998E-2</v>
      </c>
      <c r="BA7" s="873">
        <v>4.6282542024999998E-2</v>
      </c>
      <c r="BB7" s="873">
        <v>4.634863929E-2</v>
      </c>
      <c r="BC7" s="873">
        <v>4.9052193494000002E-2</v>
      </c>
      <c r="BD7" s="873">
        <v>5.1797107283999999E-2</v>
      </c>
      <c r="BE7" s="380">
        <v>5.6097500000000002E-2</v>
      </c>
      <c r="BF7" s="380">
        <v>5.8239699999999998E-2</v>
      </c>
      <c r="BG7" s="380">
        <v>5.72142E-2</v>
      </c>
      <c r="BH7" s="380">
        <v>6.1071899999999998E-2</v>
      </c>
      <c r="BI7" s="380">
        <v>5.9329100000000003E-2</v>
      </c>
      <c r="BJ7" s="380">
        <v>6.3099100000000005E-2</v>
      </c>
      <c r="BK7" s="380">
        <v>5.3169300000000003E-2</v>
      </c>
      <c r="BL7" s="380">
        <v>5.3073000000000002E-2</v>
      </c>
      <c r="BM7" s="380">
        <v>6.1795299999999997E-2</v>
      </c>
      <c r="BN7" s="380">
        <v>6.2076399999999997E-2</v>
      </c>
      <c r="BO7" s="380">
        <v>6.6881999999999997E-2</v>
      </c>
      <c r="BP7" s="380">
        <v>6.5798800000000005E-2</v>
      </c>
      <c r="BQ7" s="380">
        <v>6.7293599999999995E-2</v>
      </c>
      <c r="BR7" s="380">
        <v>6.8236199999999997E-2</v>
      </c>
      <c r="BS7" s="380">
        <v>6.5265799999999999E-2</v>
      </c>
      <c r="BT7" s="380">
        <v>6.65824E-2</v>
      </c>
      <c r="BU7" s="380">
        <v>6.3051499999999996E-2</v>
      </c>
      <c r="BV7" s="380">
        <v>6.6169199999999997E-2</v>
      </c>
    </row>
    <row r="8" spans="1:74" s="61" customFormat="1" ht="11.95" customHeight="1" x14ac:dyDescent="0.2">
      <c r="A8" s="196" t="s">
        <v>1252</v>
      </c>
      <c r="B8" s="440" t="s">
        <v>1253</v>
      </c>
      <c r="C8" s="375">
        <v>6.3623842999999999E-2</v>
      </c>
      <c r="D8" s="375">
        <v>5.0555822E-2</v>
      </c>
      <c r="E8" s="375">
        <v>6.4766035E-2</v>
      </c>
      <c r="F8" s="375">
        <v>6.2331617999999998E-2</v>
      </c>
      <c r="G8" s="375">
        <v>6.8944349000000002E-2</v>
      </c>
      <c r="H8" s="375">
        <v>6.7645392999999998E-2</v>
      </c>
      <c r="I8" s="375">
        <v>6.9433480000000006E-2</v>
      </c>
      <c r="J8" s="375">
        <v>6.4306328999999995E-2</v>
      </c>
      <c r="K8" s="375">
        <v>6.2036926999999999E-2</v>
      </c>
      <c r="L8" s="375">
        <v>7.1307403000000005E-2</v>
      </c>
      <c r="M8" s="375">
        <v>7.1495755999999994E-2</v>
      </c>
      <c r="N8" s="375">
        <v>7.3048482999999997E-2</v>
      </c>
      <c r="O8" s="375">
        <v>7.0911891000000005E-2</v>
      </c>
      <c r="P8" s="375">
        <v>6.2452928999999997E-2</v>
      </c>
      <c r="Q8" s="375">
        <v>6.9747570999999994E-2</v>
      </c>
      <c r="R8" s="375">
        <v>6.4053737999999999E-2</v>
      </c>
      <c r="S8" s="375">
        <v>6.9145580999999998E-2</v>
      </c>
      <c r="T8" s="375">
        <v>6.9177629000000004E-2</v>
      </c>
      <c r="U8" s="375">
        <v>6.9699365999999999E-2</v>
      </c>
      <c r="V8" s="375">
        <v>6.7535672000000005E-2</v>
      </c>
      <c r="W8" s="375">
        <v>5.9938685999999998E-2</v>
      </c>
      <c r="X8" s="375">
        <v>6.9516270000000005E-2</v>
      </c>
      <c r="Y8" s="375">
        <v>6.9719157000000004E-2</v>
      </c>
      <c r="Z8" s="375">
        <v>6.6330149000000005E-2</v>
      </c>
      <c r="AA8" s="375">
        <v>6.8562037000000006E-2</v>
      </c>
      <c r="AB8" s="375">
        <v>6.1770986E-2</v>
      </c>
      <c r="AC8" s="375">
        <v>6.7602050999999996E-2</v>
      </c>
      <c r="AD8" s="375">
        <v>6.4392172999999997E-2</v>
      </c>
      <c r="AE8" s="375">
        <v>6.8093702000000006E-2</v>
      </c>
      <c r="AF8" s="375">
        <v>6.8680964999999997E-2</v>
      </c>
      <c r="AG8" s="375">
        <v>7.0732563999999998E-2</v>
      </c>
      <c r="AH8" s="375">
        <v>6.8742112999999994E-2</v>
      </c>
      <c r="AI8" s="375">
        <v>6.6525910999999993E-2</v>
      </c>
      <c r="AJ8" s="375">
        <v>7.0353463000000005E-2</v>
      </c>
      <c r="AK8" s="375">
        <v>6.9776497000000007E-2</v>
      </c>
      <c r="AL8" s="375">
        <v>7.4058390000000002E-2</v>
      </c>
      <c r="AM8" s="375">
        <v>6.7741896999999995E-2</v>
      </c>
      <c r="AN8" s="375">
        <v>6.8532256E-2</v>
      </c>
      <c r="AO8" s="375">
        <v>7.2881101000000004E-2</v>
      </c>
      <c r="AP8" s="375">
        <v>6.4981717999999994E-2</v>
      </c>
      <c r="AQ8" s="375">
        <v>7.0130253000000004E-2</v>
      </c>
      <c r="AR8" s="375">
        <v>6.8816005E-2</v>
      </c>
      <c r="AS8" s="375">
        <v>7.4743064999999997E-2</v>
      </c>
      <c r="AT8" s="375">
        <v>7.4169328000000007E-2</v>
      </c>
      <c r="AU8" s="375">
        <v>6.8964822999999995E-2</v>
      </c>
      <c r="AV8" s="375">
        <v>7.2718826E-2</v>
      </c>
      <c r="AW8" s="375">
        <v>7.4187279999999994E-2</v>
      </c>
      <c r="AX8" s="375">
        <v>7.5801027000000007E-2</v>
      </c>
      <c r="AY8" s="873">
        <v>7.4036086000000001E-2</v>
      </c>
      <c r="AZ8" s="873">
        <v>6.7003446999999994E-2</v>
      </c>
      <c r="BA8" s="873">
        <v>7.2143429999999995E-2</v>
      </c>
      <c r="BB8" s="873">
        <v>7.0219500000000004E-2</v>
      </c>
      <c r="BC8" s="873">
        <v>7.1162699999999995E-2</v>
      </c>
      <c r="BD8" s="873">
        <v>7.1861499999999995E-2</v>
      </c>
      <c r="BE8" s="380">
        <v>7.3232199999999997E-2</v>
      </c>
      <c r="BF8" s="380">
        <v>7.2335700000000003E-2</v>
      </c>
      <c r="BG8" s="380">
        <v>6.7917400000000003E-2</v>
      </c>
      <c r="BH8" s="380">
        <v>7.2038900000000003E-2</v>
      </c>
      <c r="BI8" s="380">
        <v>7.2285799999999997E-2</v>
      </c>
      <c r="BJ8" s="380">
        <v>7.3224399999999995E-2</v>
      </c>
      <c r="BK8" s="380">
        <v>7.4062000000000003E-2</v>
      </c>
      <c r="BL8" s="380">
        <v>6.5323699999999998E-2</v>
      </c>
      <c r="BM8" s="380">
        <v>7.2536400000000001E-2</v>
      </c>
      <c r="BN8" s="380">
        <v>6.8801100000000004E-2</v>
      </c>
      <c r="BO8" s="380">
        <v>7.2699399999999997E-2</v>
      </c>
      <c r="BP8" s="380">
        <v>7.0634699999999995E-2</v>
      </c>
      <c r="BQ8" s="380">
        <v>7.2997800000000002E-2</v>
      </c>
      <c r="BR8" s="380">
        <v>7.1581599999999995E-2</v>
      </c>
      <c r="BS8" s="380">
        <v>6.7403400000000002E-2</v>
      </c>
      <c r="BT8" s="380">
        <v>7.20885E-2</v>
      </c>
      <c r="BU8" s="380">
        <v>7.2817000000000007E-2</v>
      </c>
      <c r="BV8" s="380">
        <v>7.4178599999999997E-2</v>
      </c>
    </row>
    <row r="9" spans="1:74" s="61" customFormat="1" ht="11.95" customHeight="1" x14ac:dyDescent="0.2">
      <c r="A9" s="195" t="s">
        <v>1254</v>
      </c>
      <c r="B9" s="440" t="s">
        <v>1255</v>
      </c>
      <c r="C9" s="375">
        <v>8.1679711262999999E-2</v>
      </c>
      <c r="D9" s="375">
        <v>7.6784640542999993E-2</v>
      </c>
      <c r="E9" s="375">
        <v>9.6549624353999997E-2</v>
      </c>
      <c r="F9" s="375">
        <v>9.1178261753999998E-2</v>
      </c>
      <c r="G9" s="375">
        <v>0.1030942295</v>
      </c>
      <c r="H9" s="375">
        <v>0.10103386722</v>
      </c>
      <c r="I9" s="375">
        <v>0.1039583245</v>
      </c>
      <c r="J9" s="375">
        <v>0.10084783709</v>
      </c>
      <c r="K9" s="375">
        <v>9.5279429523000003E-2</v>
      </c>
      <c r="L9" s="375">
        <v>0.10525746841</v>
      </c>
      <c r="M9" s="375">
        <v>0.10004821209</v>
      </c>
      <c r="N9" s="375">
        <v>9.9259302059999999E-2</v>
      </c>
      <c r="O9" s="375">
        <v>9.0445440338999997E-2</v>
      </c>
      <c r="P9" s="375">
        <v>8.4295369504999995E-2</v>
      </c>
      <c r="Q9" s="375">
        <v>9.9925772955000006E-2</v>
      </c>
      <c r="R9" s="375">
        <v>9.3226296515000001E-2</v>
      </c>
      <c r="S9" s="375">
        <v>0.10126989058999999</v>
      </c>
      <c r="T9" s="375">
        <v>0.10093043737</v>
      </c>
      <c r="U9" s="375">
        <v>9.7857899541000007E-2</v>
      </c>
      <c r="V9" s="375">
        <v>0.10366304295999999</v>
      </c>
      <c r="W9" s="375">
        <v>9.3779508760000005E-2</v>
      </c>
      <c r="X9" s="375">
        <v>0.10251750935999999</v>
      </c>
      <c r="Y9" s="375">
        <v>9.8440532644999995E-2</v>
      </c>
      <c r="Z9" s="375">
        <v>9.6384766051999998E-2</v>
      </c>
      <c r="AA9" s="375">
        <v>9.4873179532999993E-2</v>
      </c>
      <c r="AB9" s="375">
        <v>8.4836274655999994E-2</v>
      </c>
      <c r="AC9" s="375">
        <v>0.10129646168000001</v>
      </c>
      <c r="AD9" s="375">
        <v>9.4316623178999998E-2</v>
      </c>
      <c r="AE9" s="375">
        <v>0.10161271169</v>
      </c>
      <c r="AF9" s="375">
        <v>0.10170823338</v>
      </c>
      <c r="AG9" s="375">
        <v>9.9522741376000007E-2</v>
      </c>
      <c r="AH9" s="375">
        <v>0.10520595063</v>
      </c>
      <c r="AI9" s="375">
        <v>9.4846362089999997E-2</v>
      </c>
      <c r="AJ9" s="375">
        <v>0.10450731263</v>
      </c>
      <c r="AK9" s="375">
        <v>9.8356733776999994E-2</v>
      </c>
      <c r="AL9" s="375">
        <v>9.7879534734000004E-2</v>
      </c>
      <c r="AM9" s="375">
        <v>8.9422469993999998E-2</v>
      </c>
      <c r="AN9" s="375">
        <v>9.1157156303999995E-2</v>
      </c>
      <c r="AO9" s="375">
        <v>9.8002879511999999E-2</v>
      </c>
      <c r="AP9" s="375">
        <v>9.0272605273999995E-2</v>
      </c>
      <c r="AQ9" s="375">
        <v>0.1075851323</v>
      </c>
      <c r="AR9" s="375">
        <v>9.6328494809999998E-2</v>
      </c>
      <c r="AS9" s="375">
        <v>0.10366194216999999</v>
      </c>
      <c r="AT9" s="375">
        <v>0.10335386834</v>
      </c>
      <c r="AU9" s="375">
        <v>9.7283418462000004E-2</v>
      </c>
      <c r="AV9" s="375">
        <v>0.10669076827</v>
      </c>
      <c r="AW9" s="375">
        <v>9.7841522198000005E-2</v>
      </c>
      <c r="AX9" s="375">
        <v>9.8417762475999995E-2</v>
      </c>
      <c r="AY9" s="873">
        <v>9.5007635766000006E-2</v>
      </c>
      <c r="AZ9" s="873">
        <v>8.8417479975999996E-2</v>
      </c>
      <c r="BA9" s="873">
        <v>9.7086428914000003E-2</v>
      </c>
      <c r="BB9" s="873">
        <v>9.9228254067999996E-2</v>
      </c>
      <c r="BC9" s="873">
        <v>0.10133647412000001</v>
      </c>
      <c r="BD9" s="873">
        <v>0.10029809104</v>
      </c>
      <c r="BE9" s="380">
        <v>0.1005549</v>
      </c>
      <c r="BF9" s="380">
        <v>0.1022728</v>
      </c>
      <c r="BG9" s="380">
        <v>9.4748299999999994E-2</v>
      </c>
      <c r="BH9" s="380">
        <v>0.1012058</v>
      </c>
      <c r="BI9" s="380">
        <v>9.7180699999999995E-2</v>
      </c>
      <c r="BJ9" s="380">
        <v>9.7436800000000004E-2</v>
      </c>
      <c r="BK9" s="380">
        <v>9.2853000000000005E-2</v>
      </c>
      <c r="BL9" s="380">
        <v>8.6196300000000003E-2</v>
      </c>
      <c r="BM9" s="380">
        <v>9.6788200000000005E-2</v>
      </c>
      <c r="BN9" s="380">
        <v>9.45053E-2</v>
      </c>
      <c r="BO9" s="380">
        <v>0.1034315</v>
      </c>
      <c r="BP9" s="380">
        <v>9.9796399999999993E-2</v>
      </c>
      <c r="BQ9" s="380">
        <v>0.10147059999999999</v>
      </c>
      <c r="BR9" s="380">
        <v>0.1018719</v>
      </c>
      <c r="BS9" s="380">
        <v>9.4480300000000003E-2</v>
      </c>
      <c r="BT9" s="380">
        <v>0.10107729999999999</v>
      </c>
      <c r="BU9" s="380">
        <v>9.7601800000000002E-2</v>
      </c>
      <c r="BV9" s="380">
        <v>9.84487E-2</v>
      </c>
    </row>
    <row r="10" spans="1:74" s="61" customFormat="1" ht="11.95" customHeight="1" x14ac:dyDescent="0.2">
      <c r="A10" s="192" t="s">
        <v>1256</v>
      </c>
      <c r="B10" s="440" t="s">
        <v>1257</v>
      </c>
      <c r="C10" s="375">
        <v>9.9883739999999995E-3</v>
      </c>
      <c r="D10" s="375">
        <v>9.2633309999999996E-3</v>
      </c>
      <c r="E10" s="375">
        <v>9.6303039999999993E-3</v>
      </c>
      <c r="F10" s="375">
        <v>9.6129969999999999E-3</v>
      </c>
      <c r="G10" s="375">
        <v>9.9465909999999994E-3</v>
      </c>
      <c r="H10" s="375">
        <v>9.5772970000000002E-3</v>
      </c>
      <c r="I10" s="375">
        <v>1.0001714E-2</v>
      </c>
      <c r="J10" s="375">
        <v>9.9548510000000007E-3</v>
      </c>
      <c r="K10" s="375">
        <v>9.8022140000000001E-3</v>
      </c>
      <c r="L10" s="375">
        <v>9.892952E-3</v>
      </c>
      <c r="M10" s="375">
        <v>9.8785100000000001E-3</v>
      </c>
      <c r="N10" s="375">
        <v>1.0457998E-2</v>
      </c>
      <c r="O10" s="375">
        <v>1.0409272000000001E-2</v>
      </c>
      <c r="P10" s="375">
        <v>9.1119540000000002E-3</v>
      </c>
      <c r="Q10" s="375">
        <v>9.7821339999999996E-3</v>
      </c>
      <c r="R10" s="375">
        <v>9.5936300000000006E-3</v>
      </c>
      <c r="S10" s="375">
        <v>9.9210500000000007E-3</v>
      </c>
      <c r="T10" s="375">
        <v>9.5742220000000003E-3</v>
      </c>
      <c r="U10" s="375">
        <v>9.9702699999999998E-3</v>
      </c>
      <c r="V10" s="375">
        <v>1.0013032E-2</v>
      </c>
      <c r="W10" s="375">
        <v>9.7550359999999999E-3</v>
      </c>
      <c r="X10" s="375">
        <v>9.8235370000000002E-3</v>
      </c>
      <c r="Y10" s="375">
        <v>9.984784E-3</v>
      </c>
      <c r="Z10" s="375">
        <v>1.0449682E-2</v>
      </c>
      <c r="AA10" s="375">
        <v>1.0238208E-2</v>
      </c>
      <c r="AB10" s="375">
        <v>9.3120979999999996E-3</v>
      </c>
      <c r="AC10" s="375">
        <v>1.0312777E-2</v>
      </c>
      <c r="AD10" s="375">
        <v>9.8442159999999994E-3</v>
      </c>
      <c r="AE10" s="375">
        <v>9.9832840000000003E-3</v>
      </c>
      <c r="AF10" s="375">
        <v>9.6322040000000001E-3</v>
      </c>
      <c r="AG10" s="375">
        <v>9.8154060000000005E-3</v>
      </c>
      <c r="AH10" s="375">
        <v>9.7159640000000005E-3</v>
      </c>
      <c r="AI10" s="375">
        <v>9.7045729999999993E-3</v>
      </c>
      <c r="AJ10" s="375">
        <v>1.0237883999999999E-2</v>
      </c>
      <c r="AK10" s="375">
        <v>1.0131223E-2</v>
      </c>
      <c r="AL10" s="375">
        <v>1.0417727E-2</v>
      </c>
      <c r="AM10" s="375">
        <v>1.0226997E-2</v>
      </c>
      <c r="AN10" s="375">
        <v>9.5291430000000003E-3</v>
      </c>
      <c r="AO10" s="375">
        <v>9.7770449999999998E-3</v>
      </c>
      <c r="AP10" s="375">
        <v>9.7622679999999993E-3</v>
      </c>
      <c r="AQ10" s="375">
        <v>9.6370440000000009E-3</v>
      </c>
      <c r="AR10" s="375">
        <v>9.5610390000000003E-3</v>
      </c>
      <c r="AS10" s="375">
        <v>9.9182309999999996E-3</v>
      </c>
      <c r="AT10" s="375">
        <v>9.8767760000000003E-3</v>
      </c>
      <c r="AU10" s="375">
        <v>9.5608989999999994E-3</v>
      </c>
      <c r="AV10" s="375">
        <v>9.4730769999999999E-3</v>
      </c>
      <c r="AW10" s="375">
        <v>9.5021480000000002E-3</v>
      </c>
      <c r="AX10" s="375">
        <v>1.0145164999999999E-2</v>
      </c>
      <c r="AY10" s="873">
        <v>1.0085077E-2</v>
      </c>
      <c r="AZ10" s="873">
        <v>9.1196060000000006E-3</v>
      </c>
      <c r="BA10" s="873">
        <v>1.0363529E-2</v>
      </c>
      <c r="BB10" s="873">
        <v>9.6704419999999996E-3</v>
      </c>
      <c r="BC10" s="873">
        <v>9.4283100000000005E-3</v>
      </c>
      <c r="BD10" s="873">
        <v>9.5611800000000007E-3</v>
      </c>
      <c r="BE10" s="380">
        <v>1.00296E-2</v>
      </c>
      <c r="BF10" s="380">
        <v>9.9261799999999997E-3</v>
      </c>
      <c r="BG10" s="380">
        <v>9.8590699999999993E-3</v>
      </c>
      <c r="BH10" s="380">
        <v>9.5108699999999994E-3</v>
      </c>
      <c r="BI10" s="380">
        <v>9.7278199999999999E-3</v>
      </c>
      <c r="BJ10" s="380">
        <v>1.01537E-2</v>
      </c>
      <c r="BK10" s="380">
        <v>1.00336E-2</v>
      </c>
      <c r="BL10" s="380">
        <v>9.6054599999999997E-3</v>
      </c>
      <c r="BM10" s="380">
        <v>1.01834E-2</v>
      </c>
      <c r="BN10" s="380">
        <v>9.5040200000000002E-3</v>
      </c>
      <c r="BO10" s="380">
        <v>8.9410700000000006E-3</v>
      </c>
      <c r="BP10" s="380">
        <v>9.4538499999999998E-3</v>
      </c>
      <c r="BQ10" s="380">
        <v>1.0039899999999999E-2</v>
      </c>
      <c r="BR10" s="380">
        <v>9.9705799999999997E-3</v>
      </c>
      <c r="BS10" s="380">
        <v>9.9516299999999995E-3</v>
      </c>
      <c r="BT10" s="380">
        <v>9.6288999999999993E-3</v>
      </c>
      <c r="BU10" s="380">
        <v>9.7690399999999997E-3</v>
      </c>
      <c r="BV10" s="380">
        <v>1.02507E-2</v>
      </c>
    </row>
    <row r="11" spans="1:74" s="61" customFormat="1" ht="11.95" customHeight="1" x14ac:dyDescent="0.2">
      <c r="A11" s="192" t="s">
        <v>1258</v>
      </c>
      <c r="B11" s="440" t="s">
        <v>1259</v>
      </c>
      <c r="C11" s="375">
        <v>8.3798859000000003E-2</v>
      </c>
      <c r="D11" s="375">
        <v>6.8705769E-2</v>
      </c>
      <c r="E11" s="375">
        <v>7.2404121000000002E-2</v>
      </c>
      <c r="F11" s="375">
        <v>6.6154679999999993E-2</v>
      </c>
      <c r="G11" s="375">
        <v>7.9530185000000003E-2</v>
      </c>
      <c r="H11" s="375">
        <v>8.0025317999999998E-2</v>
      </c>
      <c r="I11" s="375">
        <v>7.5396712000000005E-2</v>
      </c>
      <c r="J11" s="375">
        <v>6.9359638000000001E-2</v>
      </c>
      <c r="K11" s="375">
        <v>5.8079973E-2</v>
      </c>
      <c r="L11" s="375">
        <v>5.8457578000000003E-2</v>
      </c>
      <c r="M11" s="375">
        <v>6.6101528000000007E-2</v>
      </c>
      <c r="N11" s="375">
        <v>8.0393118999999999E-2</v>
      </c>
      <c r="O11" s="375">
        <v>8.2562257E-2</v>
      </c>
      <c r="P11" s="375">
        <v>7.2745778999999997E-2</v>
      </c>
      <c r="Q11" s="375">
        <v>8.3377053000000007E-2</v>
      </c>
      <c r="R11" s="375">
        <v>6.8464633999999996E-2</v>
      </c>
      <c r="S11" s="375">
        <v>7.9700155999999994E-2</v>
      </c>
      <c r="T11" s="375">
        <v>8.8670357000000005E-2</v>
      </c>
      <c r="U11" s="375">
        <v>8.3824154999999997E-2</v>
      </c>
      <c r="V11" s="375">
        <v>7.2105621999999994E-2</v>
      </c>
      <c r="W11" s="375">
        <v>5.8093213999999997E-2</v>
      </c>
      <c r="X11" s="375">
        <v>4.9021632000000002E-2</v>
      </c>
      <c r="Y11" s="375">
        <v>6.1068480000000001E-2</v>
      </c>
      <c r="Z11" s="375">
        <v>6.9705592999999996E-2</v>
      </c>
      <c r="AA11" s="375">
        <v>7.7637388000000002E-2</v>
      </c>
      <c r="AB11" s="375">
        <v>6.8107417000000003E-2</v>
      </c>
      <c r="AC11" s="375">
        <v>7.2782741999999997E-2</v>
      </c>
      <c r="AD11" s="375">
        <v>6.7624503000000002E-2</v>
      </c>
      <c r="AE11" s="375">
        <v>9.4346204000000003E-2</v>
      </c>
      <c r="AF11" s="375">
        <v>7.3604479E-2</v>
      </c>
      <c r="AG11" s="375">
        <v>7.4988027999999998E-2</v>
      </c>
      <c r="AH11" s="375">
        <v>7.2652012000000002E-2</v>
      </c>
      <c r="AI11" s="375">
        <v>5.7716463000000003E-2</v>
      </c>
      <c r="AJ11" s="375">
        <v>5.3474774000000003E-2</v>
      </c>
      <c r="AK11" s="375">
        <v>5.8091627999999999E-2</v>
      </c>
      <c r="AL11" s="375">
        <v>6.4922338999999996E-2</v>
      </c>
      <c r="AM11" s="375">
        <v>7.4845656999999996E-2</v>
      </c>
      <c r="AN11" s="375">
        <v>6.8599304E-2</v>
      </c>
      <c r="AO11" s="375">
        <v>7.9570025000000003E-2</v>
      </c>
      <c r="AP11" s="375">
        <v>6.6111922000000004E-2</v>
      </c>
      <c r="AQ11" s="375">
        <v>7.7168659000000001E-2</v>
      </c>
      <c r="AR11" s="375">
        <v>7.2237510000000005E-2</v>
      </c>
      <c r="AS11" s="375">
        <v>7.2291887999999999E-2</v>
      </c>
      <c r="AT11" s="375">
        <v>7.2894426999999998E-2</v>
      </c>
      <c r="AU11" s="375">
        <v>5.6863561E-2</v>
      </c>
      <c r="AV11" s="375">
        <v>5.3982473000000003E-2</v>
      </c>
      <c r="AW11" s="375">
        <v>6.235744E-2</v>
      </c>
      <c r="AX11" s="375">
        <v>6.9551327999999996E-2</v>
      </c>
      <c r="AY11" s="873">
        <v>7.2308307000000002E-2</v>
      </c>
      <c r="AZ11" s="873">
        <v>6.5957963999999994E-2</v>
      </c>
      <c r="BA11" s="873">
        <v>7.5180027999999996E-2</v>
      </c>
      <c r="BB11" s="873">
        <v>7.5003299999999995E-2</v>
      </c>
      <c r="BC11" s="873">
        <v>7.92852E-2</v>
      </c>
      <c r="BD11" s="873">
        <v>7.4966500000000005E-2</v>
      </c>
      <c r="BE11" s="380">
        <v>7.5936699999999996E-2</v>
      </c>
      <c r="BF11" s="380">
        <v>6.9272200000000006E-2</v>
      </c>
      <c r="BG11" s="380">
        <v>5.8332099999999998E-2</v>
      </c>
      <c r="BH11" s="380">
        <v>5.7433699999999997E-2</v>
      </c>
      <c r="BI11" s="380">
        <v>6.5246600000000002E-2</v>
      </c>
      <c r="BJ11" s="380">
        <v>7.27849E-2</v>
      </c>
      <c r="BK11" s="380">
        <v>7.9235799999999995E-2</v>
      </c>
      <c r="BL11" s="380">
        <v>7.2298399999999999E-2</v>
      </c>
      <c r="BM11" s="380">
        <v>8.0439300000000005E-2</v>
      </c>
      <c r="BN11" s="380">
        <v>7.9822400000000002E-2</v>
      </c>
      <c r="BO11" s="380">
        <v>9.3060000000000004E-2</v>
      </c>
      <c r="BP11" s="380">
        <v>9.0662499999999993E-2</v>
      </c>
      <c r="BQ11" s="380">
        <v>8.4614900000000007E-2</v>
      </c>
      <c r="BR11" s="380">
        <v>7.2406700000000004E-2</v>
      </c>
      <c r="BS11" s="380">
        <v>6.0110999999999998E-2</v>
      </c>
      <c r="BT11" s="380">
        <v>5.8693000000000002E-2</v>
      </c>
      <c r="BU11" s="380">
        <v>6.5327300000000005E-2</v>
      </c>
      <c r="BV11" s="380">
        <v>7.3083800000000004E-2</v>
      </c>
    </row>
    <row r="12" spans="1:74" s="61" customFormat="1" ht="11.95" customHeight="1" x14ac:dyDescent="0.2">
      <c r="A12" s="192" t="s">
        <v>1260</v>
      </c>
      <c r="B12" s="440" t="s">
        <v>1261</v>
      </c>
      <c r="C12" s="375">
        <v>3.1946691611999999E-2</v>
      </c>
      <c r="D12" s="375">
        <v>3.5471459102000003E-2</v>
      </c>
      <c r="E12" s="375">
        <v>5.1344871908000002E-2</v>
      </c>
      <c r="F12" s="375">
        <v>5.8922308099000002E-2</v>
      </c>
      <c r="G12" s="375">
        <v>6.6398603287999999E-2</v>
      </c>
      <c r="H12" s="375">
        <v>6.5720116610000004E-2</v>
      </c>
      <c r="I12" s="375">
        <v>6.6104993914999993E-2</v>
      </c>
      <c r="J12" s="375">
        <v>6.4072747626000001E-2</v>
      </c>
      <c r="K12" s="375">
        <v>5.8887350363000003E-2</v>
      </c>
      <c r="L12" s="375">
        <v>4.9656614315E-2</v>
      </c>
      <c r="M12" s="375">
        <v>4.1978935102999999E-2</v>
      </c>
      <c r="N12" s="375">
        <v>3.4800747012999997E-2</v>
      </c>
      <c r="O12" s="375">
        <v>4.1749811449000002E-2</v>
      </c>
      <c r="P12" s="375">
        <v>4.7379889800999997E-2</v>
      </c>
      <c r="Q12" s="375">
        <v>6.2745633832999997E-2</v>
      </c>
      <c r="R12" s="375">
        <v>7.1024436068000005E-2</v>
      </c>
      <c r="S12" s="375">
        <v>7.9407709874999996E-2</v>
      </c>
      <c r="T12" s="375">
        <v>8.2558274757000005E-2</v>
      </c>
      <c r="U12" s="375">
        <v>8.2509892079000002E-2</v>
      </c>
      <c r="V12" s="375">
        <v>7.7114308822000002E-2</v>
      </c>
      <c r="W12" s="375">
        <v>7.0065207402999999E-2</v>
      </c>
      <c r="X12" s="375">
        <v>6.3148628866000006E-2</v>
      </c>
      <c r="Y12" s="375">
        <v>4.6670361052000002E-2</v>
      </c>
      <c r="Z12" s="375">
        <v>3.9621300310000003E-2</v>
      </c>
      <c r="AA12" s="375">
        <v>4.3675299218000001E-2</v>
      </c>
      <c r="AB12" s="375">
        <v>5.0933793393999997E-2</v>
      </c>
      <c r="AC12" s="375">
        <v>6.7325015811000005E-2</v>
      </c>
      <c r="AD12" s="375">
        <v>8.0194509095000005E-2</v>
      </c>
      <c r="AE12" s="375">
        <v>9.1190972679000004E-2</v>
      </c>
      <c r="AF12" s="375">
        <v>9.2487859398E-2</v>
      </c>
      <c r="AG12" s="375">
        <v>9.7451383101999994E-2</v>
      </c>
      <c r="AH12" s="375">
        <v>9.2601168930000005E-2</v>
      </c>
      <c r="AI12" s="375">
        <v>8.1384087878E-2</v>
      </c>
      <c r="AJ12" s="375">
        <v>7.4137835700000002E-2</v>
      </c>
      <c r="AK12" s="375">
        <v>5.6740301728E-2</v>
      </c>
      <c r="AL12" s="375">
        <v>5.029190436E-2</v>
      </c>
      <c r="AM12" s="375">
        <v>5.3246027644999999E-2</v>
      </c>
      <c r="AN12" s="375">
        <v>6.5213790876000002E-2</v>
      </c>
      <c r="AO12" s="375">
        <v>8.3790300176000004E-2</v>
      </c>
      <c r="AP12" s="375">
        <v>9.8061487845000003E-2</v>
      </c>
      <c r="AQ12" s="375">
        <v>0.11163513546999999</v>
      </c>
      <c r="AR12" s="375">
        <v>0.11880880685</v>
      </c>
      <c r="AS12" s="375">
        <v>0.11945004004</v>
      </c>
      <c r="AT12" s="375">
        <v>0.11744048555</v>
      </c>
      <c r="AU12" s="375">
        <v>0.10073941407000001</v>
      </c>
      <c r="AV12" s="375">
        <v>9.4937640320000002E-2</v>
      </c>
      <c r="AW12" s="375">
        <v>7.0004146476999998E-2</v>
      </c>
      <c r="AX12" s="375">
        <v>6.4924252421E-2</v>
      </c>
      <c r="AY12" s="873">
        <v>7.4238674236999994E-2</v>
      </c>
      <c r="AZ12" s="873">
        <v>7.9779920912999999E-2</v>
      </c>
      <c r="BA12" s="873">
        <v>0.11142385661</v>
      </c>
      <c r="BB12" s="873">
        <v>0.12712370626</v>
      </c>
      <c r="BC12" s="873">
        <v>0.13925833000000001</v>
      </c>
      <c r="BD12" s="873">
        <v>0.15158778000000001</v>
      </c>
      <c r="BE12" s="380">
        <v>0.1519199</v>
      </c>
      <c r="BF12" s="380">
        <v>0.14765239999999999</v>
      </c>
      <c r="BG12" s="380">
        <v>0.12693879999999999</v>
      </c>
      <c r="BH12" s="380">
        <v>0.11658930000000001</v>
      </c>
      <c r="BI12" s="380">
        <v>8.3189899999999997E-2</v>
      </c>
      <c r="BJ12" s="380">
        <v>7.74537E-2</v>
      </c>
      <c r="BK12" s="380">
        <v>8.7227399999999997E-2</v>
      </c>
      <c r="BL12" s="380">
        <v>9.6256300000000003E-2</v>
      </c>
      <c r="BM12" s="380">
        <v>0.13014149999999999</v>
      </c>
      <c r="BN12" s="380">
        <v>0.14660580000000001</v>
      </c>
      <c r="BO12" s="380">
        <v>0.16640869999999999</v>
      </c>
      <c r="BP12" s="380">
        <v>0.17646439999999999</v>
      </c>
      <c r="BQ12" s="380">
        <v>0.17782239999999999</v>
      </c>
      <c r="BR12" s="380">
        <v>0.17147229999999999</v>
      </c>
      <c r="BS12" s="380">
        <v>0.1487465</v>
      </c>
      <c r="BT12" s="380">
        <v>0.13624710000000001</v>
      </c>
      <c r="BU12" s="380">
        <v>9.6319799999999997E-2</v>
      </c>
      <c r="BV12" s="380">
        <v>9.0058600000000003E-2</v>
      </c>
    </row>
    <row r="13" spans="1:74" s="61" customFormat="1" ht="11.95" customHeight="1" x14ac:dyDescent="0.2">
      <c r="A13" s="176" t="s">
        <v>1262</v>
      </c>
      <c r="B13" s="440" t="s">
        <v>1263</v>
      </c>
      <c r="C13" s="375">
        <v>3.8371205999999998E-2</v>
      </c>
      <c r="D13" s="375">
        <v>3.3864263999999998E-2</v>
      </c>
      <c r="E13" s="375">
        <v>3.7855236E-2</v>
      </c>
      <c r="F13" s="375">
        <v>3.5515089E-2</v>
      </c>
      <c r="G13" s="375">
        <v>3.6402636000000002E-2</v>
      </c>
      <c r="H13" s="375">
        <v>3.4237679E-2</v>
      </c>
      <c r="I13" s="375">
        <v>3.5668616E-2</v>
      </c>
      <c r="J13" s="375">
        <v>3.5271916E-2</v>
      </c>
      <c r="K13" s="375">
        <v>3.4478239000000001E-2</v>
      </c>
      <c r="L13" s="375">
        <v>3.5374266000000001E-2</v>
      </c>
      <c r="M13" s="375">
        <v>3.5234478999999999E-2</v>
      </c>
      <c r="N13" s="375">
        <v>3.7993675999999997E-2</v>
      </c>
      <c r="O13" s="375">
        <v>3.6596226000000003E-2</v>
      </c>
      <c r="P13" s="375">
        <v>3.3262993999999997E-2</v>
      </c>
      <c r="Q13" s="375">
        <v>3.6768236000000003E-2</v>
      </c>
      <c r="R13" s="375">
        <v>3.4088808999999998E-2</v>
      </c>
      <c r="S13" s="375">
        <v>3.4591025999999997E-2</v>
      </c>
      <c r="T13" s="375">
        <v>3.3320338999999997E-2</v>
      </c>
      <c r="U13" s="375">
        <v>3.3990345999999998E-2</v>
      </c>
      <c r="V13" s="375">
        <v>3.3804215999999998E-2</v>
      </c>
      <c r="W13" s="375">
        <v>3.2226788999999999E-2</v>
      </c>
      <c r="X13" s="375">
        <v>3.4371935999999999E-2</v>
      </c>
      <c r="Y13" s="375">
        <v>3.4132088999999997E-2</v>
      </c>
      <c r="Z13" s="375">
        <v>3.5175775999999999E-2</v>
      </c>
      <c r="AA13" s="375">
        <v>3.4966476000000003E-2</v>
      </c>
      <c r="AB13" s="375">
        <v>3.1316264000000003E-2</v>
      </c>
      <c r="AC13" s="375">
        <v>3.3627176000000002E-2</v>
      </c>
      <c r="AD13" s="375">
        <v>3.1691958999999999E-2</v>
      </c>
      <c r="AE13" s="375">
        <v>3.3785775999999997E-2</v>
      </c>
      <c r="AF13" s="375">
        <v>3.1589068999999997E-2</v>
      </c>
      <c r="AG13" s="375">
        <v>3.2681266E-2</v>
      </c>
      <c r="AH13" s="375">
        <v>3.2584085999999998E-2</v>
      </c>
      <c r="AI13" s="375">
        <v>3.0625559E-2</v>
      </c>
      <c r="AJ13" s="375">
        <v>3.3006566000000001E-2</v>
      </c>
      <c r="AK13" s="375">
        <v>3.2767899000000003E-2</v>
      </c>
      <c r="AL13" s="375">
        <v>3.5529546000000002E-2</v>
      </c>
      <c r="AM13" s="375">
        <v>3.4108065999999999E-2</v>
      </c>
      <c r="AN13" s="375">
        <v>3.0991135E-2</v>
      </c>
      <c r="AO13" s="375">
        <v>3.2532386000000003E-2</v>
      </c>
      <c r="AP13" s="375">
        <v>3.0919120000000001E-2</v>
      </c>
      <c r="AQ13" s="375">
        <v>3.2530646000000003E-2</v>
      </c>
      <c r="AR13" s="375">
        <v>2.996737E-2</v>
      </c>
      <c r="AS13" s="375">
        <v>3.1511145999999997E-2</v>
      </c>
      <c r="AT13" s="375">
        <v>3.1490405999999999E-2</v>
      </c>
      <c r="AU13" s="375">
        <v>2.9673379999999999E-2</v>
      </c>
      <c r="AV13" s="375">
        <v>3.1737686000000001E-2</v>
      </c>
      <c r="AW13" s="375">
        <v>3.1320069999999998E-2</v>
      </c>
      <c r="AX13" s="375">
        <v>3.1887185999999998E-2</v>
      </c>
      <c r="AY13" s="873">
        <v>3.2272266000000001E-2</v>
      </c>
      <c r="AZ13" s="873">
        <v>2.9511894E-2</v>
      </c>
      <c r="BA13" s="873">
        <v>3.2158395999999999E-2</v>
      </c>
      <c r="BB13" s="873">
        <v>3.0274599999999999E-2</v>
      </c>
      <c r="BC13" s="873">
        <v>3.2297199999999998E-2</v>
      </c>
      <c r="BD13" s="873">
        <v>3.0468200000000001E-2</v>
      </c>
      <c r="BE13" s="380">
        <v>3.1988700000000002E-2</v>
      </c>
      <c r="BF13" s="380">
        <v>3.2044000000000003E-2</v>
      </c>
      <c r="BG13" s="380">
        <v>3.0330699999999999E-2</v>
      </c>
      <c r="BH13" s="380">
        <v>3.1768499999999998E-2</v>
      </c>
      <c r="BI13" s="380">
        <v>3.1134200000000001E-2</v>
      </c>
      <c r="BJ13" s="380">
        <v>3.2248800000000001E-2</v>
      </c>
      <c r="BK13" s="380">
        <v>3.1900299999999999E-2</v>
      </c>
      <c r="BL13" s="380">
        <v>2.95226E-2</v>
      </c>
      <c r="BM13" s="380">
        <v>3.1798E-2</v>
      </c>
      <c r="BN13" s="380">
        <v>2.9882599999999999E-2</v>
      </c>
      <c r="BO13" s="380">
        <v>3.2611399999999999E-2</v>
      </c>
      <c r="BP13" s="380">
        <v>3.0626400000000002E-2</v>
      </c>
      <c r="BQ13" s="380">
        <v>3.2119099999999998E-2</v>
      </c>
      <c r="BR13" s="380">
        <v>3.2223399999999999E-2</v>
      </c>
      <c r="BS13" s="380">
        <v>3.0475200000000001E-2</v>
      </c>
      <c r="BT13" s="380">
        <v>3.1810499999999998E-2</v>
      </c>
      <c r="BU13" s="380">
        <v>3.1234000000000001E-2</v>
      </c>
      <c r="BV13" s="380">
        <v>3.2378499999999998E-2</v>
      </c>
    </row>
    <row r="14" spans="1:74" s="61" customFormat="1" ht="11.95" customHeight="1" x14ac:dyDescent="0.2">
      <c r="A14" s="176" t="s">
        <v>1264</v>
      </c>
      <c r="B14" s="440" t="s">
        <v>1265</v>
      </c>
      <c r="C14" s="375">
        <v>0.171766744</v>
      </c>
      <c r="D14" s="375">
        <v>0.15378892499999999</v>
      </c>
      <c r="E14" s="375">
        <v>0.167675344</v>
      </c>
      <c r="F14" s="375">
        <v>0.161931034</v>
      </c>
      <c r="G14" s="375">
        <v>0.16772441399999999</v>
      </c>
      <c r="H14" s="375">
        <v>0.16420262399999999</v>
      </c>
      <c r="I14" s="375">
        <v>0.173281614</v>
      </c>
      <c r="J14" s="375">
        <v>0.171770534</v>
      </c>
      <c r="K14" s="375">
        <v>0.164216414</v>
      </c>
      <c r="L14" s="375">
        <v>0.16400515399999999</v>
      </c>
      <c r="M14" s="375">
        <v>0.16079721399999999</v>
      </c>
      <c r="N14" s="375">
        <v>0.17087396399999999</v>
      </c>
      <c r="O14" s="375">
        <v>0.17595359099999999</v>
      </c>
      <c r="P14" s="375">
        <v>0.16076200600000001</v>
      </c>
      <c r="Q14" s="375">
        <v>0.17010935099999999</v>
      </c>
      <c r="R14" s="375">
        <v>0.16529697300000001</v>
      </c>
      <c r="S14" s="375">
        <v>0.171311461</v>
      </c>
      <c r="T14" s="375">
        <v>0.16942168299999999</v>
      </c>
      <c r="U14" s="375">
        <v>0.17666369100000001</v>
      </c>
      <c r="V14" s="375">
        <v>0.175399001</v>
      </c>
      <c r="W14" s="375">
        <v>0.16379529300000001</v>
      </c>
      <c r="X14" s="375">
        <v>0.16413726100000001</v>
      </c>
      <c r="Y14" s="375">
        <v>0.165290983</v>
      </c>
      <c r="Z14" s="375">
        <v>0.17072041099999999</v>
      </c>
      <c r="AA14" s="375">
        <v>0.16573338700000001</v>
      </c>
      <c r="AB14" s="375">
        <v>0.14699358700000001</v>
      </c>
      <c r="AC14" s="375">
        <v>0.16078842700000001</v>
      </c>
      <c r="AD14" s="375">
        <v>0.14769252399999999</v>
      </c>
      <c r="AE14" s="375">
        <v>0.15702517699999999</v>
      </c>
      <c r="AF14" s="375">
        <v>0.14982000400000001</v>
      </c>
      <c r="AG14" s="375">
        <v>0.15716197700000001</v>
      </c>
      <c r="AH14" s="375">
        <v>0.159489507</v>
      </c>
      <c r="AI14" s="375">
        <v>0.15180865399999999</v>
      </c>
      <c r="AJ14" s="375">
        <v>0.15103522699999999</v>
      </c>
      <c r="AK14" s="375">
        <v>0.15478159399999999</v>
      </c>
      <c r="AL14" s="375">
        <v>0.16040728700000001</v>
      </c>
      <c r="AM14" s="375">
        <v>0.15681524399999999</v>
      </c>
      <c r="AN14" s="375">
        <v>0.141651311</v>
      </c>
      <c r="AO14" s="375">
        <v>0.15301809399999999</v>
      </c>
      <c r="AP14" s="375">
        <v>0.148332502</v>
      </c>
      <c r="AQ14" s="375">
        <v>0.153259334</v>
      </c>
      <c r="AR14" s="375">
        <v>0.146046972</v>
      </c>
      <c r="AS14" s="375">
        <v>0.15144537399999999</v>
      </c>
      <c r="AT14" s="375">
        <v>0.156355944</v>
      </c>
      <c r="AU14" s="375">
        <v>0.15098430199999999</v>
      </c>
      <c r="AV14" s="375">
        <v>0.14621005400000001</v>
      </c>
      <c r="AW14" s="375">
        <v>0.15112689200000001</v>
      </c>
      <c r="AX14" s="375">
        <v>0.156199844</v>
      </c>
      <c r="AY14" s="873">
        <v>0.15545855</v>
      </c>
      <c r="AZ14" s="873">
        <v>0.138893723</v>
      </c>
      <c r="BA14" s="873">
        <v>0.15286778100000001</v>
      </c>
      <c r="BB14" s="873">
        <v>0.148256111</v>
      </c>
      <c r="BC14" s="873">
        <v>0.15212169</v>
      </c>
      <c r="BD14" s="873">
        <v>0.15437444</v>
      </c>
      <c r="BE14" s="380">
        <v>0.16566020000000001</v>
      </c>
      <c r="BF14" s="380">
        <v>0.16549249999999999</v>
      </c>
      <c r="BG14" s="380">
        <v>0.15855569999999999</v>
      </c>
      <c r="BH14" s="380">
        <v>0.16197710000000001</v>
      </c>
      <c r="BI14" s="380">
        <v>0.15969410000000001</v>
      </c>
      <c r="BJ14" s="380">
        <v>0.16825200000000001</v>
      </c>
      <c r="BK14" s="380">
        <v>0.16952629999999999</v>
      </c>
      <c r="BL14" s="380">
        <v>0.1511942</v>
      </c>
      <c r="BM14" s="380">
        <v>0.16170999999999999</v>
      </c>
      <c r="BN14" s="380">
        <v>0.1548744</v>
      </c>
      <c r="BO14" s="380">
        <v>0.1610665</v>
      </c>
      <c r="BP14" s="380">
        <v>0.1597915</v>
      </c>
      <c r="BQ14" s="380">
        <v>0.16874520000000001</v>
      </c>
      <c r="BR14" s="380">
        <v>0.167347</v>
      </c>
      <c r="BS14" s="380">
        <v>0.15966929999999999</v>
      </c>
      <c r="BT14" s="380">
        <v>0.16244539999999999</v>
      </c>
      <c r="BU14" s="380">
        <v>0.16007940000000001</v>
      </c>
      <c r="BV14" s="380">
        <v>0.16855129999999999</v>
      </c>
    </row>
    <row r="15" spans="1:74" s="61" customFormat="1" ht="11.95" customHeight="1" x14ac:dyDescent="0.2">
      <c r="A15" s="192" t="s">
        <v>1266</v>
      </c>
      <c r="B15" s="440" t="s">
        <v>1267</v>
      </c>
      <c r="C15" s="375">
        <v>0.10248982239</v>
      </c>
      <c r="D15" s="375">
        <v>9.1076609092999999E-2</v>
      </c>
      <c r="E15" s="375">
        <v>0.13365850222</v>
      </c>
      <c r="F15" s="375">
        <v>0.12327942303</v>
      </c>
      <c r="G15" s="375">
        <v>0.11520358802</v>
      </c>
      <c r="H15" s="375">
        <v>9.0934957681999995E-2</v>
      </c>
      <c r="I15" s="375">
        <v>7.4045775544999998E-2</v>
      </c>
      <c r="J15" s="375">
        <v>9.2309463063999994E-2</v>
      </c>
      <c r="K15" s="375">
        <v>9.8863975064000006E-2</v>
      </c>
      <c r="L15" s="375">
        <v>0.10983737020000001</v>
      </c>
      <c r="M15" s="375">
        <v>0.12188782367999999</v>
      </c>
      <c r="N15" s="375">
        <v>0.13586660811000001</v>
      </c>
      <c r="O15" s="375">
        <v>0.12756168017</v>
      </c>
      <c r="P15" s="375">
        <v>0.12833724530999999</v>
      </c>
      <c r="Q15" s="375">
        <v>0.14670665608</v>
      </c>
      <c r="R15" s="375">
        <v>0.15740888453999999</v>
      </c>
      <c r="S15" s="375">
        <v>0.14363216253</v>
      </c>
      <c r="T15" s="375">
        <v>0.1151429467</v>
      </c>
      <c r="U15" s="375">
        <v>0.10051223916</v>
      </c>
      <c r="V15" s="375">
        <v>8.4296393388999996E-2</v>
      </c>
      <c r="W15" s="375">
        <v>9.3199519652999996E-2</v>
      </c>
      <c r="X15" s="375">
        <v>0.11164317419</v>
      </c>
      <c r="Y15" s="375">
        <v>0.14046370786000001</v>
      </c>
      <c r="Z15" s="375">
        <v>0.13188373965</v>
      </c>
      <c r="AA15" s="375">
        <v>0.13079737225999999</v>
      </c>
      <c r="AB15" s="375">
        <v>0.14124249754000001</v>
      </c>
      <c r="AC15" s="375">
        <v>0.14860850941000001</v>
      </c>
      <c r="AD15" s="375">
        <v>0.14575456944000001</v>
      </c>
      <c r="AE15" s="375">
        <v>0.10988659765</v>
      </c>
      <c r="AF15" s="375">
        <v>9.3940808111999993E-2</v>
      </c>
      <c r="AG15" s="375">
        <v>9.5521367664999995E-2</v>
      </c>
      <c r="AH15" s="375">
        <v>9.6837112429999997E-2</v>
      </c>
      <c r="AI15" s="375">
        <v>9.6701748014E-2</v>
      </c>
      <c r="AJ15" s="375">
        <v>0.12283418402</v>
      </c>
      <c r="AK15" s="375">
        <v>0.12427330035</v>
      </c>
      <c r="AL15" s="375">
        <v>0.12971122244</v>
      </c>
      <c r="AM15" s="375">
        <v>0.11911386557</v>
      </c>
      <c r="AN15" s="375">
        <v>0.14173581747</v>
      </c>
      <c r="AO15" s="375">
        <v>0.15563494676</v>
      </c>
      <c r="AP15" s="375">
        <v>0.16156322574000001</v>
      </c>
      <c r="AQ15" s="375">
        <v>0.13193718539999999</v>
      </c>
      <c r="AR15" s="375">
        <v>0.13012300708999999</v>
      </c>
      <c r="AS15" s="375">
        <v>9.5375380304999993E-2</v>
      </c>
      <c r="AT15" s="375">
        <v>9.8086450995000005E-2</v>
      </c>
      <c r="AU15" s="375">
        <v>9.8875611963000001E-2</v>
      </c>
      <c r="AV15" s="375">
        <v>0.13659382382999999</v>
      </c>
      <c r="AW15" s="375">
        <v>0.13967834964</v>
      </c>
      <c r="AX15" s="375">
        <v>0.13756316306999999</v>
      </c>
      <c r="AY15" s="873">
        <v>0.14877404089999999</v>
      </c>
      <c r="AZ15" s="873">
        <v>0.13442643557</v>
      </c>
      <c r="BA15" s="873">
        <v>0.17283883824999999</v>
      </c>
      <c r="BB15" s="873">
        <v>0.15592572944999999</v>
      </c>
      <c r="BC15" s="873">
        <v>0.136103</v>
      </c>
      <c r="BD15" s="873">
        <v>0.1316281</v>
      </c>
      <c r="BE15" s="380">
        <v>9.8896800000000007E-2</v>
      </c>
      <c r="BF15" s="380">
        <v>0.1001534</v>
      </c>
      <c r="BG15" s="380">
        <v>0.1050272</v>
      </c>
      <c r="BH15" s="380">
        <v>0.140184</v>
      </c>
      <c r="BI15" s="380">
        <v>0.14525979999999999</v>
      </c>
      <c r="BJ15" s="380">
        <v>0.1438982</v>
      </c>
      <c r="BK15" s="380">
        <v>0.15729199999999999</v>
      </c>
      <c r="BL15" s="380">
        <v>0.1389341</v>
      </c>
      <c r="BM15" s="380">
        <v>0.17456340000000001</v>
      </c>
      <c r="BN15" s="380">
        <v>0.17115069999999999</v>
      </c>
      <c r="BO15" s="380">
        <v>0.14146729999999999</v>
      </c>
      <c r="BP15" s="380">
        <v>0.13884440000000001</v>
      </c>
      <c r="BQ15" s="380">
        <v>0.1037831</v>
      </c>
      <c r="BR15" s="380">
        <v>0.1116375</v>
      </c>
      <c r="BS15" s="380">
        <v>0.1026319</v>
      </c>
      <c r="BT15" s="380">
        <v>0.1498129</v>
      </c>
      <c r="BU15" s="380">
        <v>0.14640629999999999</v>
      </c>
      <c r="BV15" s="380">
        <v>0.15283450000000001</v>
      </c>
    </row>
    <row r="16" spans="1:74" ht="11.95" customHeight="1" x14ac:dyDescent="0.2">
      <c r="A16" s="195"/>
      <c r="B16" s="237" t="s">
        <v>11</v>
      </c>
      <c r="C16" s="436"/>
      <c r="D16" s="4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6"/>
      <c r="AN16" s="436"/>
      <c r="AO16" s="436"/>
      <c r="AP16" s="436"/>
      <c r="AQ16" s="436"/>
      <c r="AR16" s="436"/>
      <c r="AS16" s="436"/>
      <c r="AT16" s="436"/>
      <c r="AU16" s="436"/>
      <c r="AV16" s="436"/>
      <c r="AW16" s="436"/>
      <c r="AX16" s="436"/>
      <c r="AY16" s="874"/>
      <c r="AZ16" s="874"/>
      <c r="BA16" s="874"/>
      <c r="BB16" s="874"/>
      <c r="BC16" s="874"/>
      <c r="BD16" s="912"/>
      <c r="BE16" s="432"/>
      <c r="BF16" s="432"/>
      <c r="BG16" s="432"/>
      <c r="BH16" s="432"/>
      <c r="BI16" s="432"/>
      <c r="BJ16" s="432"/>
      <c r="BK16" s="432"/>
      <c r="BL16" s="432"/>
      <c r="BM16" s="432"/>
      <c r="BN16" s="432"/>
      <c r="BO16" s="432"/>
      <c r="BP16" s="432"/>
      <c r="BQ16" s="432"/>
      <c r="BR16" s="432"/>
      <c r="BS16" s="432"/>
      <c r="BT16" s="432"/>
      <c r="BU16" s="432"/>
      <c r="BV16" s="432"/>
    </row>
    <row r="17" spans="1:74" s="61" customFormat="1" ht="11.95" customHeight="1" x14ac:dyDescent="0.2">
      <c r="A17" s="441" t="s">
        <v>1268</v>
      </c>
      <c r="B17" s="442" t="s">
        <v>861</v>
      </c>
      <c r="C17" s="77">
        <v>0.24746850202000001</v>
      </c>
      <c r="D17" s="77">
        <v>0.22042394283</v>
      </c>
      <c r="E17" s="77">
        <v>0.27802490227999999</v>
      </c>
      <c r="F17" s="77">
        <v>0.26257721407000001</v>
      </c>
      <c r="G17" s="77">
        <v>0.27531675548000001</v>
      </c>
      <c r="H17" s="77">
        <v>0.25175418886000001</v>
      </c>
      <c r="I17" s="77">
        <v>0.23319249126</v>
      </c>
      <c r="J17" s="77">
        <v>0.24409256757</v>
      </c>
      <c r="K17" s="77">
        <v>0.23395852809000001</v>
      </c>
      <c r="L17" s="77">
        <v>0.23625532149</v>
      </c>
      <c r="M17" s="77">
        <v>0.25215859877000002</v>
      </c>
      <c r="N17" s="77">
        <v>0.27832453550000003</v>
      </c>
      <c r="O17" s="77">
        <v>0.27502130687999998</v>
      </c>
      <c r="P17" s="77">
        <v>0.26735122648999998</v>
      </c>
      <c r="Q17" s="77">
        <v>0.30589136886000001</v>
      </c>
      <c r="R17" s="77">
        <v>0.30347760969999998</v>
      </c>
      <c r="S17" s="77">
        <v>0.30817254555000001</v>
      </c>
      <c r="T17" s="77">
        <v>0.29360506930000002</v>
      </c>
      <c r="U17" s="77">
        <v>0.27559883759999998</v>
      </c>
      <c r="V17" s="77">
        <v>0.24307000427</v>
      </c>
      <c r="W17" s="77">
        <v>0.23096208134999999</v>
      </c>
      <c r="X17" s="77">
        <v>0.23415669996999999</v>
      </c>
      <c r="Y17" s="77">
        <v>0.26412120336</v>
      </c>
      <c r="Z17" s="77">
        <v>0.26119679527</v>
      </c>
      <c r="AA17" s="77">
        <v>0.27106901965000002</v>
      </c>
      <c r="AB17" s="77">
        <v>0.27364936938000001</v>
      </c>
      <c r="AC17" s="77">
        <v>0.29718271279000003</v>
      </c>
      <c r="AD17" s="77">
        <v>0.29395872128</v>
      </c>
      <c r="AE17" s="77">
        <v>0.29549244962999999</v>
      </c>
      <c r="AF17" s="77">
        <v>0.26079907651000001</v>
      </c>
      <c r="AG17" s="77">
        <v>0.26900887840999999</v>
      </c>
      <c r="AH17" s="77">
        <v>0.26414317194999998</v>
      </c>
      <c r="AI17" s="77">
        <v>0.23796983601999999</v>
      </c>
      <c r="AJ17" s="77">
        <v>0.25498554028999998</v>
      </c>
      <c r="AK17" s="77">
        <v>0.24945547048</v>
      </c>
      <c r="AL17" s="77">
        <v>0.26020220315999998</v>
      </c>
      <c r="AM17" s="77">
        <v>0.26149953763</v>
      </c>
      <c r="AN17" s="77">
        <v>0.28193903280999999</v>
      </c>
      <c r="AO17" s="77">
        <v>0.31911667108000003</v>
      </c>
      <c r="AP17" s="77">
        <v>0.32045685889999997</v>
      </c>
      <c r="AQ17" s="77">
        <v>0.31573812788</v>
      </c>
      <c r="AR17" s="77">
        <v>0.31557116149999997</v>
      </c>
      <c r="AS17" s="77">
        <v>0.28174761127999998</v>
      </c>
      <c r="AT17" s="77">
        <v>0.28529693336</v>
      </c>
      <c r="AU17" s="77">
        <v>0.25485145583000002</v>
      </c>
      <c r="AV17" s="77">
        <v>0.28511323014000001</v>
      </c>
      <c r="AW17" s="77">
        <v>0.27850306242</v>
      </c>
      <c r="AX17" s="77">
        <v>0.28252220845999998</v>
      </c>
      <c r="AY17" s="648">
        <v>0.30599840087000002</v>
      </c>
      <c r="AZ17" s="648">
        <v>0.28509579468000001</v>
      </c>
      <c r="BA17" s="648">
        <v>0.35730731814</v>
      </c>
      <c r="BB17" s="648">
        <v>0.34714375784000001</v>
      </c>
      <c r="BC17" s="648">
        <v>0.34516549000000002</v>
      </c>
      <c r="BD17" s="648">
        <v>0.34925358000000001</v>
      </c>
      <c r="BE17" s="443">
        <v>0.3193299</v>
      </c>
      <c r="BF17" s="443">
        <v>0.31144579999999999</v>
      </c>
      <c r="BG17" s="443">
        <v>0.28581299999999998</v>
      </c>
      <c r="BH17" s="443">
        <v>0.3110523</v>
      </c>
      <c r="BI17" s="443">
        <v>0.29801339999999998</v>
      </c>
      <c r="BJ17" s="443">
        <v>0.3035524</v>
      </c>
      <c r="BK17" s="443">
        <v>0.33243549999999999</v>
      </c>
      <c r="BL17" s="443">
        <v>0.30969449999999998</v>
      </c>
      <c r="BM17" s="443">
        <v>0.37914130000000001</v>
      </c>
      <c r="BN17" s="443">
        <v>0.38333050000000002</v>
      </c>
      <c r="BO17" s="443">
        <v>0.3869493</v>
      </c>
      <c r="BP17" s="443">
        <v>0.39252389999999998</v>
      </c>
      <c r="BQ17" s="443">
        <v>0.3539697</v>
      </c>
      <c r="BR17" s="443">
        <v>0.3454141</v>
      </c>
      <c r="BS17" s="443">
        <v>0.30313889999999999</v>
      </c>
      <c r="BT17" s="443">
        <v>0.33797840000000001</v>
      </c>
      <c r="BU17" s="443">
        <v>0.30960530000000003</v>
      </c>
      <c r="BV17" s="443">
        <v>0.32309490000000002</v>
      </c>
    </row>
    <row r="18" spans="1:74" ht="11.95" customHeight="1" x14ac:dyDescent="0.2">
      <c r="A18" s="195" t="s">
        <v>1269</v>
      </c>
      <c r="B18" s="696" t="s">
        <v>1257</v>
      </c>
      <c r="C18" s="375">
        <v>4.4452384870999999E-3</v>
      </c>
      <c r="D18" s="375">
        <v>4.2576145759000003E-3</v>
      </c>
      <c r="E18" s="375">
        <v>4.1785414759E-3</v>
      </c>
      <c r="F18" s="375">
        <v>4.2665037024999996E-3</v>
      </c>
      <c r="G18" s="375">
        <v>4.3793465504999999E-3</v>
      </c>
      <c r="H18" s="375">
        <v>4.2206050690999997E-3</v>
      </c>
      <c r="I18" s="375">
        <v>4.4743316046000001E-3</v>
      </c>
      <c r="J18" s="375">
        <v>4.4202187551999998E-3</v>
      </c>
      <c r="K18" s="375">
        <v>4.4370368955999996E-3</v>
      </c>
      <c r="L18" s="375">
        <v>4.3351173540999996E-3</v>
      </c>
      <c r="M18" s="375">
        <v>4.5093707154999999E-3</v>
      </c>
      <c r="N18" s="375">
        <v>4.8713974714000002E-3</v>
      </c>
      <c r="O18" s="375">
        <v>5.0161217026999999E-3</v>
      </c>
      <c r="P18" s="375">
        <v>4.2407216136999999E-3</v>
      </c>
      <c r="Q18" s="375">
        <v>4.3889829084999997E-3</v>
      </c>
      <c r="R18" s="375">
        <v>4.3744521490999997E-3</v>
      </c>
      <c r="S18" s="375">
        <v>4.5278994108999999E-3</v>
      </c>
      <c r="T18" s="375">
        <v>4.3550434648E-3</v>
      </c>
      <c r="U18" s="375">
        <v>4.5771188245000002E-3</v>
      </c>
      <c r="V18" s="375">
        <v>4.6198812806E-3</v>
      </c>
      <c r="W18" s="375">
        <v>4.5358577986000003E-3</v>
      </c>
      <c r="X18" s="375">
        <v>4.4303859829000003E-3</v>
      </c>
      <c r="Y18" s="375">
        <v>4.7656057397999999E-3</v>
      </c>
      <c r="Z18" s="375">
        <v>5.0565308375999998E-3</v>
      </c>
      <c r="AA18" s="375">
        <v>4.8450570702000002E-3</v>
      </c>
      <c r="AB18" s="375">
        <v>4.4408647569000002E-3</v>
      </c>
      <c r="AC18" s="375">
        <v>4.9196263302E-3</v>
      </c>
      <c r="AD18" s="375">
        <v>4.6250376178999996E-3</v>
      </c>
      <c r="AE18" s="375">
        <v>4.5901329055999997E-3</v>
      </c>
      <c r="AF18" s="375">
        <v>4.4130262079999996E-3</v>
      </c>
      <c r="AG18" s="375">
        <v>4.4222557124E-3</v>
      </c>
      <c r="AH18" s="375">
        <v>4.3228128972999996E-3</v>
      </c>
      <c r="AI18" s="375">
        <v>4.4853947279999999E-3</v>
      </c>
      <c r="AJ18" s="375">
        <v>4.8447328791000003E-3</v>
      </c>
      <c r="AK18" s="375">
        <v>4.9120448219000003E-3</v>
      </c>
      <c r="AL18" s="375">
        <v>5.0245760586999999E-3</v>
      </c>
      <c r="AM18" s="375">
        <v>4.8485818163999999E-3</v>
      </c>
      <c r="AN18" s="375">
        <v>4.4977225024000001E-3</v>
      </c>
      <c r="AO18" s="375">
        <v>4.3986296322999999E-3</v>
      </c>
      <c r="AP18" s="375">
        <v>4.5573496111999999E-3</v>
      </c>
      <c r="AQ18" s="375">
        <v>4.2586290727000004E-3</v>
      </c>
      <c r="AR18" s="375">
        <v>4.3561213156000003E-3</v>
      </c>
      <c r="AS18" s="375">
        <v>4.5398153670999997E-3</v>
      </c>
      <c r="AT18" s="375">
        <v>4.4983603587000001E-3</v>
      </c>
      <c r="AU18" s="375">
        <v>4.3559804682000002E-3</v>
      </c>
      <c r="AV18" s="375">
        <v>4.0946614240000003E-3</v>
      </c>
      <c r="AW18" s="375">
        <v>4.2972303320000004E-3</v>
      </c>
      <c r="AX18" s="375">
        <v>4.7667494046999999E-3</v>
      </c>
      <c r="AY18" s="873">
        <v>4.6919258688000003E-3</v>
      </c>
      <c r="AZ18" s="873">
        <v>4.2483728054000004E-3</v>
      </c>
      <c r="BA18" s="873">
        <v>4.9703780000000001E-3</v>
      </c>
      <c r="BB18" s="873">
        <v>4.3827659999999997E-3</v>
      </c>
      <c r="BC18" s="873">
        <v>4.1488899999999997E-3</v>
      </c>
      <c r="BD18" s="873">
        <v>4.2749800000000003E-3</v>
      </c>
      <c r="BE18" s="380">
        <v>4.7517999999999996E-3</v>
      </c>
      <c r="BF18" s="380">
        <v>4.6575200000000001E-3</v>
      </c>
      <c r="BG18" s="380">
        <v>4.5846100000000002E-3</v>
      </c>
      <c r="BH18" s="380">
        <v>4.2458599999999997E-3</v>
      </c>
      <c r="BI18" s="380">
        <v>4.4573499999999997E-3</v>
      </c>
      <c r="BJ18" s="380">
        <v>4.8929899999999998E-3</v>
      </c>
      <c r="BK18" s="380">
        <v>4.7849399999999997E-3</v>
      </c>
      <c r="BL18" s="380">
        <v>4.3225399999999997E-3</v>
      </c>
      <c r="BM18" s="380">
        <v>4.9105199999999998E-3</v>
      </c>
      <c r="BN18" s="380">
        <v>4.2324600000000004E-3</v>
      </c>
      <c r="BO18" s="380">
        <v>3.67023E-3</v>
      </c>
      <c r="BP18" s="380">
        <v>4.1843999999999996E-3</v>
      </c>
      <c r="BQ18" s="380">
        <v>4.7712500000000003E-3</v>
      </c>
      <c r="BR18" s="380">
        <v>4.7018900000000002E-3</v>
      </c>
      <c r="BS18" s="380">
        <v>4.6834700000000003E-3</v>
      </c>
      <c r="BT18" s="380">
        <v>4.3604500000000001E-3</v>
      </c>
      <c r="BU18" s="380">
        <v>4.5007800000000002E-3</v>
      </c>
      <c r="BV18" s="380">
        <v>4.9817400000000001E-3</v>
      </c>
    </row>
    <row r="19" spans="1:74" ht="11.95" customHeight="1" x14ac:dyDescent="0.2">
      <c r="A19" s="196" t="s">
        <v>1270</v>
      </c>
      <c r="B19" s="696" t="s">
        <v>1259</v>
      </c>
      <c r="C19" s="375">
        <v>8.3419682999999994E-2</v>
      </c>
      <c r="D19" s="375">
        <v>6.8420441999999998E-2</v>
      </c>
      <c r="E19" s="375">
        <v>7.1975699000000004E-2</v>
      </c>
      <c r="F19" s="375">
        <v>6.5777289000000003E-2</v>
      </c>
      <c r="G19" s="375">
        <v>7.9163357000000004E-2</v>
      </c>
      <c r="H19" s="375">
        <v>7.9738753999999995E-2</v>
      </c>
      <c r="I19" s="375">
        <v>7.5058966000000005E-2</v>
      </c>
      <c r="J19" s="375">
        <v>6.9049054999999998E-2</v>
      </c>
      <c r="K19" s="375">
        <v>5.7759321000000002E-2</v>
      </c>
      <c r="L19" s="375">
        <v>5.8138027000000002E-2</v>
      </c>
      <c r="M19" s="375">
        <v>6.5756517E-2</v>
      </c>
      <c r="N19" s="375">
        <v>8.0076735999999996E-2</v>
      </c>
      <c r="O19" s="375">
        <v>8.2217555999999997E-2</v>
      </c>
      <c r="P19" s="375">
        <v>7.2390550999999997E-2</v>
      </c>
      <c r="Q19" s="375">
        <v>8.2916775999999998E-2</v>
      </c>
      <c r="R19" s="375">
        <v>6.8045568000000001E-2</v>
      </c>
      <c r="S19" s="375">
        <v>7.9323236000000005E-2</v>
      </c>
      <c r="T19" s="375">
        <v>8.8361571E-2</v>
      </c>
      <c r="U19" s="375">
        <v>8.3555389999999993E-2</v>
      </c>
      <c r="V19" s="375">
        <v>7.1822621000000003E-2</v>
      </c>
      <c r="W19" s="375">
        <v>5.7825414999999998E-2</v>
      </c>
      <c r="X19" s="375">
        <v>4.8793617999999997E-2</v>
      </c>
      <c r="Y19" s="375">
        <v>6.0796625999999999E-2</v>
      </c>
      <c r="Z19" s="375">
        <v>6.9324721000000006E-2</v>
      </c>
      <c r="AA19" s="375">
        <v>7.7248244999999993E-2</v>
      </c>
      <c r="AB19" s="375">
        <v>6.7725156999999994E-2</v>
      </c>
      <c r="AC19" s="375">
        <v>7.2326036999999996E-2</v>
      </c>
      <c r="AD19" s="375">
        <v>6.7225330999999999E-2</v>
      </c>
      <c r="AE19" s="375">
        <v>9.3969011000000005E-2</v>
      </c>
      <c r="AF19" s="375">
        <v>7.3304984000000004E-2</v>
      </c>
      <c r="AG19" s="375">
        <v>7.4672689E-2</v>
      </c>
      <c r="AH19" s="375">
        <v>7.2377115000000006E-2</v>
      </c>
      <c r="AI19" s="375">
        <v>5.7496006000000002E-2</v>
      </c>
      <c r="AJ19" s="375">
        <v>5.3259643000000002E-2</v>
      </c>
      <c r="AK19" s="375">
        <v>5.7866359999999999E-2</v>
      </c>
      <c r="AL19" s="375">
        <v>6.4598339000000005E-2</v>
      </c>
      <c r="AM19" s="375">
        <v>7.4460064000000006E-2</v>
      </c>
      <c r="AN19" s="375">
        <v>6.8247559999999999E-2</v>
      </c>
      <c r="AO19" s="375">
        <v>7.9194748999999995E-2</v>
      </c>
      <c r="AP19" s="375">
        <v>6.5786778000000004E-2</v>
      </c>
      <c r="AQ19" s="375">
        <v>7.6803202000000001E-2</v>
      </c>
      <c r="AR19" s="375">
        <v>7.1880219999999995E-2</v>
      </c>
      <c r="AS19" s="375">
        <v>7.1973503999999994E-2</v>
      </c>
      <c r="AT19" s="375">
        <v>7.2548935999999994E-2</v>
      </c>
      <c r="AU19" s="375">
        <v>5.6583737000000002E-2</v>
      </c>
      <c r="AV19" s="375">
        <v>5.3718856000000002E-2</v>
      </c>
      <c r="AW19" s="375">
        <v>6.2055708000000001E-2</v>
      </c>
      <c r="AX19" s="375">
        <v>6.9207884999999997E-2</v>
      </c>
      <c r="AY19" s="873">
        <v>7.1966304999999994E-2</v>
      </c>
      <c r="AZ19" s="873">
        <v>6.5658835999999998E-2</v>
      </c>
      <c r="BA19" s="873">
        <v>7.4825359999999994E-2</v>
      </c>
      <c r="BB19" s="873">
        <v>7.4678099999999997E-2</v>
      </c>
      <c r="BC19" s="873">
        <v>7.8919699999999995E-2</v>
      </c>
      <c r="BD19" s="873">
        <v>7.4609200000000001E-2</v>
      </c>
      <c r="BE19" s="380">
        <v>7.5618199999999997E-2</v>
      </c>
      <c r="BF19" s="380">
        <v>6.8926600000000005E-2</v>
      </c>
      <c r="BG19" s="380">
        <v>5.8052199999999998E-2</v>
      </c>
      <c r="BH19" s="380">
        <v>5.7169999999999999E-2</v>
      </c>
      <c r="BI19" s="380">
        <v>6.4944799999999997E-2</v>
      </c>
      <c r="BJ19" s="380">
        <v>7.2441400000000003E-2</v>
      </c>
      <c r="BK19" s="380">
        <v>7.8893699999999997E-2</v>
      </c>
      <c r="BL19" s="380">
        <v>7.1999199999999999E-2</v>
      </c>
      <c r="BM19" s="380">
        <v>8.0084500000000003E-2</v>
      </c>
      <c r="BN19" s="380">
        <v>7.9475900000000002E-2</v>
      </c>
      <c r="BO19" s="380">
        <v>9.2694499999999999E-2</v>
      </c>
      <c r="BP19" s="380">
        <v>9.0305099999999999E-2</v>
      </c>
      <c r="BQ19" s="380">
        <v>8.4296499999999996E-2</v>
      </c>
      <c r="BR19" s="380">
        <v>7.2061200000000006E-2</v>
      </c>
      <c r="BS19" s="380">
        <v>5.9831099999999998E-2</v>
      </c>
      <c r="BT19" s="380">
        <v>5.8429399999999999E-2</v>
      </c>
      <c r="BU19" s="380">
        <v>6.50255E-2</v>
      </c>
      <c r="BV19" s="380">
        <v>7.2740299999999994E-2</v>
      </c>
    </row>
    <row r="20" spans="1:74" ht="11.95" customHeight="1" x14ac:dyDescent="0.2">
      <c r="A20" s="195" t="s">
        <v>1271</v>
      </c>
      <c r="B20" s="696" t="s">
        <v>1272</v>
      </c>
      <c r="C20" s="375">
        <v>1.8844798146999998E-2</v>
      </c>
      <c r="D20" s="375">
        <v>2.1472607160000001E-2</v>
      </c>
      <c r="E20" s="375">
        <v>3.1502619592E-2</v>
      </c>
      <c r="F20" s="375">
        <v>3.6910618330999997E-2</v>
      </c>
      <c r="G20" s="375">
        <v>4.2230753909000003E-2</v>
      </c>
      <c r="H20" s="375">
        <v>4.1350712105999998E-2</v>
      </c>
      <c r="I20" s="375">
        <v>4.1331908107E-2</v>
      </c>
      <c r="J20" s="375">
        <v>4.0570260752000001E-2</v>
      </c>
      <c r="K20" s="375">
        <v>3.8024885134E-2</v>
      </c>
      <c r="L20" s="375">
        <v>3.1427256936E-2</v>
      </c>
      <c r="M20" s="375">
        <v>2.6429897373999998E-2</v>
      </c>
      <c r="N20" s="375">
        <v>2.0657183914999998E-2</v>
      </c>
      <c r="O20" s="375">
        <v>2.6519749009000001E-2</v>
      </c>
      <c r="P20" s="375">
        <v>3.0602518565999999E-2</v>
      </c>
      <c r="Q20" s="375">
        <v>3.9639243868000003E-2</v>
      </c>
      <c r="R20" s="375">
        <v>4.5419765006E-2</v>
      </c>
      <c r="S20" s="375">
        <v>5.1253827613999998E-2</v>
      </c>
      <c r="T20" s="375">
        <v>5.4406228133000001E-2</v>
      </c>
      <c r="U20" s="375">
        <v>5.3438389615999997E-2</v>
      </c>
      <c r="V20" s="375">
        <v>4.9141678603999997E-2</v>
      </c>
      <c r="W20" s="375">
        <v>4.5034838895999997E-2</v>
      </c>
      <c r="X20" s="375">
        <v>4.0485031790000001E-2</v>
      </c>
      <c r="Y20" s="375">
        <v>2.8472993762E-2</v>
      </c>
      <c r="Z20" s="375">
        <v>2.2979303778000001E-2</v>
      </c>
      <c r="AA20" s="375">
        <v>2.6485745320999999E-2</v>
      </c>
      <c r="AB20" s="375">
        <v>3.1999700084E-2</v>
      </c>
      <c r="AC20" s="375">
        <v>4.1413490050000001E-2</v>
      </c>
      <c r="AD20" s="375">
        <v>5.1045263224999998E-2</v>
      </c>
      <c r="AE20" s="375">
        <v>5.8601008077E-2</v>
      </c>
      <c r="AF20" s="375">
        <v>6.0503538188999999E-2</v>
      </c>
      <c r="AG20" s="375">
        <v>6.4104666034999994E-2</v>
      </c>
      <c r="AH20" s="375">
        <v>6.0215501625000001E-2</v>
      </c>
      <c r="AI20" s="375">
        <v>5.2885017276E-2</v>
      </c>
      <c r="AJ20" s="375">
        <v>4.7934730389000001E-2</v>
      </c>
      <c r="AK20" s="375">
        <v>3.5444015305999998E-2</v>
      </c>
      <c r="AL20" s="375">
        <v>3.0947385660999999E-2</v>
      </c>
      <c r="AM20" s="375">
        <v>3.3031546235999999E-2</v>
      </c>
      <c r="AN20" s="375">
        <v>4.2344482836000001E-2</v>
      </c>
      <c r="AO20" s="375">
        <v>5.3709815692999999E-2</v>
      </c>
      <c r="AP20" s="375">
        <v>6.4780965546000005E-2</v>
      </c>
      <c r="AQ20" s="375">
        <v>7.5334791407999993E-2</v>
      </c>
      <c r="AR20" s="375">
        <v>8.2419543094E-2</v>
      </c>
      <c r="AS20" s="375">
        <v>8.2118091608000002E-2</v>
      </c>
      <c r="AT20" s="375">
        <v>8.1626206009000002E-2</v>
      </c>
      <c r="AU20" s="375">
        <v>6.8765066402000002E-2</v>
      </c>
      <c r="AV20" s="375">
        <v>6.6259538894000006E-2</v>
      </c>
      <c r="AW20" s="375">
        <v>4.7113074448000003E-2</v>
      </c>
      <c r="AX20" s="375">
        <v>4.3942080981999997E-2</v>
      </c>
      <c r="AY20" s="873">
        <v>5.2153199103000002E-2</v>
      </c>
      <c r="AZ20" s="873">
        <v>5.5615520309000001E-2</v>
      </c>
      <c r="BA20" s="873">
        <v>7.8339190885000007E-2</v>
      </c>
      <c r="BB20" s="873">
        <v>9.0378241393999997E-2</v>
      </c>
      <c r="BC20" s="873">
        <v>9.9265000000000006E-2</v>
      </c>
      <c r="BD20" s="873">
        <v>0.11129269999999999</v>
      </c>
      <c r="BE20" s="380">
        <v>0.1105101</v>
      </c>
      <c r="BF20" s="380">
        <v>0.1079837</v>
      </c>
      <c r="BG20" s="380">
        <v>9.1649099999999997E-2</v>
      </c>
      <c r="BH20" s="380">
        <v>8.5187700000000005E-2</v>
      </c>
      <c r="BI20" s="380">
        <v>5.7911200000000003E-2</v>
      </c>
      <c r="BJ20" s="380">
        <v>5.4254400000000001E-2</v>
      </c>
      <c r="BK20" s="380">
        <v>6.2939300000000004E-2</v>
      </c>
      <c r="BL20" s="380">
        <v>6.9619700000000007E-2</v>
      </c>
      <c r="BM20" s="380">
        <v>9.3885499999999997E-2</v>
      </c>
      <c r="BN20" s="380">
        <v>0.1062654</v>
      </c>
      <c r="BO20" s="380">
        <v>0.1222879</v>
      </c>
      <c r="BP20" s="380">
        <v>0.13204869999999999</v>
      </c>
      <c r="BQ20" s="380">
        <v>0.13219149999999999</v>
      </c>
      <c r="BR20" s="380">
        <v>0.12778700000000001</v>
      </c>
      <c r="BS20" s="380">
        <v>0.1099224</v>
      </c>
      <c r="BT20" s="380">
        <v>0.1017449</v>
      </c>
      <c r="BU20" s="380">
        <v>6.8574499999999997E-2</v>
      </c>
      <c r="BV20" s="380">
        <v>6.4715800000000004E-2</v>
      </c>
    </row>
    <row r="21" spans="1:74" ht="11.95" customHeight="1" x14ac:dyDescent="0.2">
      <c r="A21" s="176" t="s">
        <v>1273</v>
      </c>
      <c r="B21" s="696" t="s">
        <v>1263</v>
      </c>
      <c r="C21" s="375">
        <v>2.0392569999999999E-2</v>
      </c>
      <c r="D21" s="375">
        <v>1.8200129999999998E-2</v>
      </c>
      <c r="E21" s="375">
        <v>2.0288250000000001E-2</v>
      </c>
      <c r="F21" s="375">
        <v>1.8848790000000001E-2</v>
      </c>
      <c r="G21" s="375">
        <v>1.9533160000000001E-2</v>
      </c>
      <c r="H21" s="375">
        <v>1.8817380000000002E-2</v>
      </c>
      <c r="I21" s="375">
        <v>1.9405309999999999E-2</v>
      </c>
      <c r="J21" s="375">
        <v>1.9030680000000001E-2</v>
      </c>
      <c r="K21" s="375">
        <v>1.8615360000000001E-2</v>
      </c>
      <c r="L21" s="375">
        <v>1.8227650000000001E-2</v>
      </c>
      <c r="M21" s="375">
        <v>1.8098590000000001E-2</v>
      </c>
      <c r="N21" s="375">
        <v>2.000714E-2</v>
      </c>
      <c r="O21" s="375">
        <v>1.5895329999999999E-2</v>
      </c>
      <c r="P21" s="375">
        <v>1.4617059999999999E-2</v>
      </c>
      <c r="Q21" s="375">
        <v>1.6052460000000001E-2</v>
      </c>
      <c r="R21" s="375">
        <v>1.427405E-2</v>
      </c>
      <c r="S21" s="375">
        <v>1.427488E-2</v>
      </c>
      <c r="T21" s="375">
        <v>1.4582380000000001E-2</v>
      </c>
      <c r="U21" s="375">
        <v>1.5009979999999999E-2</v>
      </c>
      <c r="V21" s="375">
        <v>1.461792E-2</v>
      </c>
      <c r="W21" s="375">
        <v>1.398542E-2</v>
      </c>
      <c r="X21" s="375">
        <v>1.4335199999999999E-2</v>
      </c>
      <c r="Y21" s="375">
        <v>1.423381E-2</v>
      </c>
      <c r="Z21" s="375">
        <v>1.461138E-2</v>
      </c>
      <c r="AA21" s="375">
        <v>1.5004160000000001E-2</v>
      </c>
      <c r="AB21" s="375">
        <v>1.3504779999999999E-2</v>
      </c>
      <c r="AC21" s="375">
        <v>1.433862E-2</v>
      </c>
      <c r="AD21" s="375">
        <v>1.318868E-2</v>
      </c>
      <c r="AE21" s="375">
        <v>1.4268909999999999E-2</v>
      </c>
      <c r="AF21" s="375">
        <v>1.354059E-2</v>
      </c>
      <c r="AG21" s="375">
        <v>1.4199059999999999E-2</v>
      </c>
      <c r="AH21" s="375">
        <v>1.4200040000000001E-2</v>
      </c>
      <c r="AI21" s="375">
        <v>1.321137E-2</v>
      </c>
      <c r="AJ21" s="375">
        <v>1.3898829999999999E-2</v>
      </c>
      <c r="AK21" s="375">
        <v>1.37828E-2</v>
      </c>
      <c r="AL21" s="375">
        <v>1.510328E-2</v>
      </c>
      <c r="AM21" s="375">
        <v>1.428106E-2</v>
      </c>
      <c r="AN21" s="375">
        <v>1.26385E-2</v>
      </c>
      <c r="AO21" s="375">
        <v>1.336618E-2</v>
      </c>
      <c r="AP21" s="375">
        <v>1.2228070000000001E-2</v>
      </c>
      <c r="AQ21" s="375">
        <v>1.309512E-2</v>
      </c>
      <c r="AR21" s="375">
        <v>1.2654810000000001E-2</v>
      </c>
      <c r="AS21" s="375">
        <v>1.3450709999999999E-2</v>
      </c>
      <c r="AT21" s="375">
        <v>1.3599770000000001E-2</v>
      </c>
      <c r="AU21" s="375">
        <v>1.2854859999999999E-2</v>
      </c>
      <c r="AV21" s="375">
        <v>1.300932E-2</v>
      </c>
      <c r="AW21" s="375">
        <v>1.260847E-2</v>
      </c>
      <c r="AX21" s="375">
        <v>1.2614449999999999E-2</v>
      </c>
      <c r="AY21" s="873">
        <v>1.328059E-2</v>
      </c>
      <c r="AZ21" s="873">
        <v>1.208186E-2</v>
      </c>
      <c r="BA21" s="873">
        <v>1.2931929999999999E-2</v>
      </c>
      <c r="BB21" s="873">
        <v>1.198492E-2</v>
      </c>
      <c r="BC21" s="873">
        <v>1.3024000000000001E-2</v>
      </c>
      <c r="BD21" s="873">
        <v>1.2862200000000001E-2</v>
      </c>
      <c r="BE21" s="380">
        <v>1.34485E-2</v>
      </c>
      <c r="BF21" s="380">
        <v>1.3433799999999999E-2</v>
      </c>
      <c r="BG21" s="380">
        <v>1.2734799999999999E-2</v>
      </c>
      <c r="BH21" s="380">
        <v>1.28697E-2</v>
      </c>
      <c r="BI21" s="380">
        <v>1.25036E-2</v>
      </c>
      <c r="BJ21" s="380">
        <v>1.31568E-2</v>
      </c>
      <c r="BK21" s="380">
        <v>1.3144599999999999E-2</v>
      </c>
      <c r="BL21" s="380">
        <v>1.19495E-2</v>
      </c>
      <c r="BM21" s="380">
        <v>1.27305E-2</v>
      </c>
      <c r="BN21" s="380">
        <v>1.18166E-2</v>
      </c>
      <c r="BO21" s="380">
        <v>1.3207099999999999E-2</v>
      </c>
      <c r="BP21" s="380">
        <v>1.29114E-2</v>
      </c>
      <c r="BQ21" s="380">
        <v>1.34628E-2</v>
      </c>
      <c r="BR21" s="380">
        <v>1.3528200000000001E-2</v>
      </c>
      <c r="BS21" s="380">
        <v>1.28442E-2</v>
      </c>
      <c r="BT21" s="380">
        <v>1.2934299999999999E-2</v>
      </c>
      <c r="BU21" s="380">
        <v>1.26436E-2</v>
      </c>
      <c r="BV21" s="380">
        <v>1.33236E-2</v>
      </c>
    </row>
    <row r="22" spans="1:74" ht="11.95" customHeight="1" x14ac:dyDescent="0.2">
      <c r="A22" s="176" t="s">
        <v>1274</v>
      </c>
      <c r="B22" s="696" t="s">
        <v>1265</v>
      </c>
      <c r="C22" s="375">
        <v>1.7876389999999999E-2</v>
      </c>
      <c r="D22" s="375">
        <v>1.6996540000000001E-2</v>
      </c>
      <c r="E22" s="375">
        <v>1.6421290000000002E-2</v>
      </c>
      <c r="F22" s="375">
        <v>1.3494590000000001E-2</v>
      </c>
      <c r="G22" s="375">
        <v>1.480655E-2</v>
      </c>
      <c r="H22" s="375">
        <v>1.669178E-2</v>
      </c>
      <c r="I22" s="375">
        <v>1.8876199999999999E-2</v>
      </c>
      <c r="J22" s="375">
        <v>1.8712889999999999E-2</v>
      </c>
      <c r="K22" s="375">
        <v>1.625795E-2</v>
      </c>
      <c r="L22" s="375">
        <v>1.4289899999999999E-2</v>
      </c>
      <c r="M22" s="375">
        <v>1.54764E-2</v>
      </c>
      <c r="N22" s="375">
        <v>1.6845470000000001E-2</v>
      </c>
      <c r="O22" s="375">
        <v>1.7810869999999999E-2</v>
      </c>
      <c r="P22" s="375">
        <v>1.7163129999999999E-2</v>
      </c>
      <c r="Q22" s="375">
        <v>1.618725E-2</v>
      </c>
      <c r="R22" s="375">
        <v>1.3954889999999999E-2</v>
      </c>
      <c r="S22" s="375">
        <v>1.516054E-2</v>
      </c>
      <c r="T22" s="375">
        <v>1.6756900000000002E-2</v>
      </c>
      <c r="U22" s="375">
        <v>1.850572E-2</v>
      </c>
      <c r="V22" s="375">
        <v>1.8571509999999999E-2</v>
      </c>
      <c r="W22" s="375">
        <v>1.6381030000000001E-2</v>
      </c>
      <c r="X22" s="375">
        <v>1.4469289999999999E-2</v>
      </c>
      <c r="Y22" s="375">
        <v>1.538846E-2</v>
      </c>
      <c r="Z22" s="375">
        <v>1.7341120000000002E-2</v>
      </c>
      <c r="AA22" s="375">
        <v>1.6688439999999999E-2</v>
      </c>
      <c r="AB22" s="375">
        <v>1.473637E-2</v>
      </c>
      <c r="AC22" s="375">
        <v>1.557643E-2</v>
      </c>
      <c r="AD22" s="375">
        <v>1.211984E-2</v>
      </c>
      <c r="AE22" s="375">
        <v>1.417679E-2</v>
      </c>
      <c r="AF22" s="375">
        <v>1.5096129999999999E-2</v>
      </c>
      <c r="AG22" s="375">
        <v>1.608884E-2</v>
      </c>
      <c r="AH22" s="375">
        <v>1.6190590000000001E-2</v>
      </c>
      <c r="AI22" s="375">
        <v>1.31903E-2</v>
      </c>
      <c r="AJ22" s="375">
        <v>1.2213419999999999E-2</v>
      </c>
      <c r="AK22" s="375">
        <v>1.317695E-2</v>
      </c>
      <c r="AL22" s="375">
        <v>1.48174E-2</v>
      </c>
      <c r="AM22" s="375">
        <v>1.5764420000000001E-2</v>
      </c>
      <c r="AN22" s="375">
        <v>1.247495E-2</v>
      </c>
      <c r="AO22" s="375">
        <v>1.281235E-2</v>
      </c>
      <c r="AP22" s="375">
        <v>1.1540470000000001E-2</v>
      </c>
      <c r="AQ22" s="375">
        <v>1.4309199999999999E-2</v>
      </c>
      <c r="AR22" s="375">
        <v>1.4137459999999999E-2</v>
      </c>
      <c r="AS22" s="375">
        <v>1.429011E-2</v>
      </c>
      <c r="AT22" s="375">
        <v>1.4937209999999999E-2</v>
      </c>
      <c r="AU22" s="375">
        <v>1.34162E-2</v>
      </c>
      <c r="AV22" s="375">
        <v>1.1437030000000001E-2</v>
      </c>
      <c r="AW22" s="375">
        <v>1.275023E-2</v>
      </c>
      <c r="AX22" s="375">
        <v>1.4427880000000001E-2</v>
      </c>
      <c r="AY22" s="873">
        <v>1.5132339999999999E-2</v>
      </c>
      <c r="AZ22" s="873">
        <v>1.306477E-2</v>
      </c>
      <c r="BA22" s="873">
        <v>1.3401621000000001E-2</v>
      </c>
      <c r="BB22" s="873">
        <v>9.7940010000000001E-3</v>
      </c>
      <c r="BC22" s="873">
        <v>1.3704900000000001E-2</v>
      </c>
      <c r="BD22" s="873">
        <v>1.4586399999999999E-2</v>
      </c>
      <c r="BE22" s="380">
        <v>1.6104400000000001E-2</v>
      </c>
      <c r="BF22" s="380">
        <v>1.6290800000000001E-2</v>
      </c>
      <c r="BG22" s="380">
        <v>1.3764999999999999E-2</v>
      </c>
      <c r="BH22" s="380">
        <v>1.1395000000000001E-2</v>
      </c>
      <c r="BI22" s="380">
        <v>1.2936700000000001E-2</v>
      </c>
      <c r="BJ22" s="380">
        <v>1.4908599999999999E-2</v>
      </c>
      <c r="BK22" s="380">
        <v>1.5381000000000001E-2</v>
      </c>
      <c r="BL22" s="380">
        <v>1.28694E-2</v>
      </c>
      <c r="BM22" s="380">
        <v>1.2966800000000001E-2</v>
      </c>
      <c r="BN22" s="380">
        <v>1.0389499999999999E-2</v>
      </c>
      <c r="BO22" s="380">
        <v>1.36223E-2</v>
      </c>
      <c r="BP22" s="380">
        <v>1.42299E-2</v>
      </c>
      <c r="BQ22" s="380">
        <v>1.54647E-2</v>
      </c>
      <c r="BR22" s="380">
        <v>1.5698299999999998E-2</v>
      </c>
      <c r="BS22" s="380">
        <v>1.3225799999999999E-2</v>
      </c>
      <c r="BT22" s="380">
        <v>1.0696499999999999E-2</v>
      </c>
      <c r="BU22" s="380">
        <v>1.24546E-2</v>
      </c>
      <c r="BV22" s="380">
        <v>1.4499099999999999E-2</v>
      </c>
    </row>
    <row r="23" spans="1:74" ht="11.95" customHeight="1" x14ac:dyDescent="0.2">
      <c r="A23" s="195" t="s">
        <v>1275</v>
      </c>
      <c r="B23" s="696" t="s">
        <v>1267</v>
      </c>
      <c r="C23" s="375">
        <v>0.10248982239</v>
      </c>
      <c r="D23" s="375">
        <v>9.1076609092999999E-2</v>
      </c>
      <c r="E23" s="375">
        <v>0.13365850222</v>
      </c>
      <c r="F23" s="375">
        <v>0.12327942303</v>
      </c>
      <c r="G23" s="375">
        <v>0.11520358802</v>
      </c>
      <c r="H23" s="375">
        <v>9.0934957681999995E-2</v>
      </c>
      <c r="I23" s="375">
        <v>7.4045775544999998E-2</v>
      </c>
      <c r="J23" s="375">
        <v>9.2309463063999994E-2</v>
      </c>
      <c r="K23" s="375">
        <v>9.8863975064000006E-2</v>
      </c>
      <c r="L23" s="375">
        <v>0.10983737020000001</v>
      </c>
      <c r="M23" s="375">
        <v>0.12188782367999999</v>
      </c>
      <c r="N23" s="375">
        <v>0.13586660811000001</v>
      </c>
      <c r="O23" s="375">
        <v>0.12756168017</v>
      </c>
      <c r="P23" s="375">
        <v>0.12833724530999999</v>
      </c>
      <c r="Q23" s="375">
        <v>0.14670665608</v>
      </c>
      <c r="R23" s="375">
        <v>0.15740888453999999</v>
      </c>
      <c r="S23" s="375">
        <v>0.14363216253</v>
      </c>
      <c r="T23" s="375">
        <v>0.1151429467</v>
      </c>
      <c r="U23" s="375">
        <v>0.10051223916</v>
      </c>
      <c r="V23" s="375">
        <v>8.4296393388999996E-2</v>
      </c>
      <c r="W23" s="375">
        <v>9.3199519652999996E-2</v>
      </c>
      <c r="X23" s="375">
        <v>0.11164317419</v>
      </c>
      <c r="Y23" s="375">
        <v>0.14046370786000001</v>
      </c>
      <c r="Z23" s="375">
        <v>0.13188373965</v>
      </c>
      <c r="AA23" s="375">
        <v>0.13079737225999999</v>
      </c>
      <c r="AB23" s="375">
        <v>0.14124249754000001</v>
      </c>
      <c r="AC23" s="375">
        <v>0.14860850941000001</v>
      </c>
      <c r="AD23" s="375">
        <v>0.14575456944000001</v>
      </c>
      <c r="AE23" s="375">
        <v>0.10988659765</v>
      </c>
      <c r="AF23" s="375">
        <v>9.3940808111999993E-2</v>
      </c>
      <c r="AG23" s="375">
        <v>9.5521367664999995E-2</v>
      </c>
      <c r="AH23" s="375">
        <v>9.6837112429999997E-2</v>
      </c>
      <c r="AI23" s="375">
        <v>9.6701748014E-2</v>
      </c>
      <c r="AJ23" s="375">
        <v>0.12283418402</v>
      </c>
      <c r="AK23" s="375">
        <v>0.12427330035</v>
      </c>
      <c r="AL23" s="375">
        <v>0.12971122244</v>
      </c>
      <c r="AM23" s="375">
        <v>0.11911386557</v>
      </c>
      <c r="AN23" s="375">
        <v>0.14173581747</v>
      </c>
      <c r="AO23" s="375">
        <v>0.15563494676</v>
      </c>
      <c r="AP23" s="375">
        <v>0.16156322574000001</v>
      </c>
      <c r="AQ23" s="375">
        <v>0.13193718539999999</v>
      </c>
      <c r="AR23" s="375">
        <v>0.13012300708999999</v>
      </c>
      <c r="AS23" s="375">
        <v>9.5375380304999993E-2</v>
      </c>
      <c r="AT23" s="375">
        <v>9.8086450995000005E-2</v>
      </c>
      <c r="AU23" s="375">
        <v>9.8875611963000001E-2</v>
      </c>
      <c r="AV23" s="375">
        <v>0.13659382382999999</v>
      </c>
      <c r="AW23" s="375">
        <v>0.13967834964</v>
      </c>
      <c r="AX23" s="375">
        <v>0.13756316306999999</v>
      </c>
      <c r="AY23" s="873">
        <v>0.14877404089999999</v>
      </c>
      <c r="AZ23" s="873">
        <v>0.13442643557</v>
      </c>
      <c r="BA23" s="873">
        <v>0.17283883824999999</v>
      </c>
      <c r="BB23" s="873">
        <v>0.15592572944999999</v>
      </c>
      <c r="BC23" s="873">
        <v>0.136103</v>
      </c>
      <c r="BD23" s="873">
        <v>0.1316281</v>
      </c>
      <c r="BE23" s="380">
        <v>9.8896800000000007E-2</v>
      </c>
      <c r="BF23" s="380">
        <v>0.1001534</v>
      </c>
      <c r="BG23" s="380">
        <v>0.1050272</v>
      </c>
      <c r="BH23" s="380">
        <v>0.140184</v>
      </c>
      <c r="BI23" s="380">
        <v>0.14525979999999999</v>
      </c>
      <c r="BJ23" s="380">
        <v>0.1438982</v>
      </c>
      <c r="BK23" s="380">
        <v>0.15729199999999999</v>
      </c>
      <c r="BL23" s="380">
        <v>0.1389341</v>
      </c>
      <c r="BM23" s="380">
        <v>0.17456340000000001</v>
      </c>
      <c r="BN23" s="380">
        <v>0.17115069999999999</v>
      </c>
      <c r="BO23" s="380">
        <v>0.14146729999999999</v>
      </c>
      <c r="BP23" s="380">
        <v>0.13884440000000001</v>
      </c>
      <c r="BQ23" s="380">
        <v>0.1037831</v>
      </c>
      <c r="BR23" s="380">
        <v>0.1116375</v>
      </c>
      <c r="BS23" s="380">
        <v>0.1026319</v>
      </c>
      <c r="BT23" s="380">
        <v>0.1498129</v>
      </c>
      <c r="BU23" s="380">
        <v>0.14640629999999999</v>
      </c>
      <c r="BV23" s="380">
        <v>0.15283450000000001</v>
      </c>
    </row>
    <row r="24" spans="1:74" ht="11.95" customHeight="1" x14ac:dyDescent="0.2">
      <c r="A24" s="196"/>
      <c r="B24" s="237"/>
      <c r="C24" s="437"/>
      <c r="D24" s="437"/>
      <c r="E24" s="437"/>
      <c r="F24" s="437"/>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875"/>
      <c r="AZ24" s="875"/>
      <c r="BA24" s="875"/>
      <c r="BB24" s="875"/>
      <c r="BC24" s="875"/>
      <c r="BD24" s="875"/>
      <c r="BE24" s="433"/>
      <c r="BF24" s="433"/>
      <c r="BG24" s="433"/>
      <c r="BH24" s="433"/>
      <c r="BI24" s="433"/>
      <c r="BJ24" s="433"/>
      <c r="BK24" s="433"/>
      <c r="BL24" s="433"/>
      <c r="BM24" s="433"/>
      <c r="BN24" s="433"/>
      <c r="BO24" s="433"/>
      <c r="BP24" s="433"/>
      <c r="BQ24" s="433"/>
      <c r="BR24" s="433"/>
      <c r="BS24" s="433"/>
      <c r="BT24" s="433"/>
      <c r="BU24" s="433"/>
      <c r="BV24" s="433"/>
    </row>
    <row r="25" spans="1:74" s="61" customFormat="1" ht="11.95" customHeight="1" x14ac:dyDescent="0.2">
      <c r="A25" s="441" t="s">
        <v>1276</v>
      </c>
      <c r="B25" s="442" t="s">
        <v>1277</v>
      </c>
      <c r="C25" s="77">
        <v>0.19837257325999999</v>
      </c>
      <c r="D25" s="77">
        <v>0.16965844351000001</v>
      </c>
      <c r="E25" s="77">
        <v>0.19728996994</v>
      </c>
      <c r="F25" s="77">
        <v>0.19242326149</v>
      </c>
      <c r="G25" s="77">
        <v>0.20299034407</v>
      </c>
      <c r="H25" s="77">
        <v>0.19560275776</v>
      </c>
      <c r="I25" s="77">
        <v>0.20376513495000001</v>
      </c>
      <c r="J25" s="77">
        <v>0.19718321190999999</v>
      </c>
      <c r="K25" s="77">
        <v>0.19053219041</v>
      </c>
      <c r="L25" s="77">
        <v>0.20208567031999999</v>
      </c>
      <c r="M25" s="77">
        <v>0.19861443609000001</v>
      </c>
      <c r="N25" s="77">
        <v>0.20813774362000001</v>
      </c>
      <c r="O25" s="77">
        <v>0.20207801121999999</v>
      </c>
      <c r="P25" s="77">
        <v>0.18167295831999999</v>
      </c>
      <c r="Q25" s="77">
        <v>0.19766148747000001</v>
      </c>
      <c r="R25" s="77">
        <v>0.1899136102</v>
      </c>
      <c r="S25" s="77">
        <v>0.19881198189999999</v>
      </c>
      <c r="T25" s="77">
        <v>0.19488220309000001</v>
      </c>
      <c r="U25" s="77">
        <v>0.19960566923</v>
      </c>
      <c r="V25" s="77">
        <v>0.19638718055000001</v>
      </c>
      <c r="W25" s="77">
        <v>0.18001492802999999</v>
      </c>
      <c r="X25" s="77">
        <v>0.19216432371</v>
      </c>
      <c r="Y25" s="77">
        <v>0.19340583458999999</v>
      </c>
      <c r="Z25" s="77">
        <v>0.19291544290000001</v>
      </c>
      <c r="AA25" s="77">
        <v>0.19601500848</v>
      </c>
      <c r="AB25" s="77">
        <v>0.17454980202000001</v>
      </c>
      <c r="AC25" s="77">
        <v>0.19152056135000001</v>
      </c>
      <c r="AD25" s="77">
        <v>0.17931691229999999</v>
      </c>
      <c r="AE25" s="77">
        <v>0.18990632852</v>
      </c>
      <c r="AF25" s="77">
        <v>0.18187908132</v>
      </c>
      <c r="AG25" s="77">
        <v>0.18936485306</v>
      </c>
      <c r="AH25" s="77">
        <v>0.18941348467999999</v>
      </c>
      <c r="AI25" s="77">
        <v>0.18283455136000001</v>
      </c>
      <c r="AJ25" s="77">
        <v>0.1873253738</v>
      </c>
      <c r="AK25" s="77">
        <v>0.19015514822999999</v>
      </c>
      <c r="AL25" s="77">
        <v>0.19810808273</v>
      </c>
      <c r="AM25" s="77">
        <v>0.18899572982000001</v>
      </c>
      <c r="AN25" s="77">
        <v>0.17966760495</v>
      </c>
      <c r="AO25" s="77">
        <v>0.19404188519000001</v>
      </c>
      <c r="AP25" s="77">
        <v>0.18356597475</v>
      </c>
      <c r="AQ25" s="77">
        <v>0.19048433637000001</v>
      </c>
      <c r="AR25" s="77">
        <v>0.18107823077999999</v>
      </c>
      <c r="AS25" s="77">
        <v>0.19156482164999999</v>
      </c>
      <c r="AT25" s="77">
        <v>0.19522657370999999</v>
      </c>
      <c r="AU25" s="77">
        <v>0.18660505730999999</v>
      </c>
      <c r="AV25" s="77">
        <v>0.18801245900999999</v>
      </c>
      <c r="AW25" s="77">
        <v>0.19357554699999999</v>
      </c>
      <c r="AX25" s="77">
        <v>0.19776322770999999</v>
      </c>
      <c r="AY25" s="648">
        <v>0.19386495280999999</v>
      </c>
      <c r="AZ25" s="648">
        <v>0.17460314473999999</v>
      </c>
      <c r="BA25" s="648">
        <v>0.19190608883999999</v>
      </c>
      <c r="BB25" s="648">
        <v>0.19061061477999999</v>
      </c>
      <c r="BC25" s="648">
        <v>0.19085605166</v>
      </c>
      <c r="BD25" s="648">
        <v>0.19262973837</v>
      </c>
      <c r="BE25" s="443">
        <v>0.20314840000000001</v>
      </c>
      <c r="BF25" s="443">
        <v>0.2020313</v>
      </c>
      <c r="BG25" s="443">
        <v>0.19345580000000001</v>
      </c>
      <c r="BH25" s="443">
        <v>0.2033713</v>
      </c>
      <c r="BI25" s="443">
        <v>0.2001445</v>
      </c>
      <c r="BJ25" s="443">
        <v>0.2068333</v>
      </c>
      <c r="BK25" s="443">
        <v>0.20757719999999999</v>
      </c>
      <c r="BL25" s="443">
        <v>0.18543689999999999</v>
      </c>
      <c r="BM25" s="443">
        <v>0.20156399999999999</v>
      </c>
      <c r="BN25" s="443">
        <v>0.1949005</v>
      </c>
      <c r="BO25" s="443">
        <v>0.20167669999999999</v>
      </c>
      <c r="BP25" s="443">
        <v>0.1973722</v>
      </c>
      <c r="BQ25" s="443">
        <v>0.20686579999999999</v>
      </c>
      <c r="BR25" s="443">
        <v>0.20388919999999999</v>
      </c>
      <c r="BS25" s="443">
        <v>0.19470779999999999</v>
      </c>
      <c r="BT25" s="443">
        <v>0.20464189999999999</v>
      </c>
      <c r="BU25" s="443">
        <v>0.20157410000000001</v>
      </c>
      <c r="BV25" s="443">
        <v>0.2085118</v>
      </c>
    </row>
    <row r="26" spans="1:74" ht="11.95" customHeight="1" x14ac:dyDescent="0.2">
      <c r="A26" s="196" t="s">
        <v>1252</v>
      </c>
      <c r="B26" s="696" t="s">
        <v>1253</v>
      </c>
      <c r="C26" s="375">
        <v>6.3623842999999999E-2</v>
      </c>
      <c r="D26" s="375">
        <v>5.0555822E-2</v>
      </c>
      <c r="E26" s="375">
        <v>6.4766035E-2</v>
      </c>
      <c r="F26" s="375">
        <v>6.2331617999999998E-2</v>
      </c>
      <c r="G26" s="375">
        <v>6.8944349000000002E-2</v>
      </c>
      <c r="H26" s="375">
        <v>6.7645392999999998E-2</v>
      </c>
      <c r="I26" s="375">
        <v>6.9433480000000006E-2</v>
      </c>
      <c r="J26" s="375">
        <v>6.4306328999999995E-2</v>
      </c>
      <c r="K26" s="375">
        <v>6.2036926999999999E-2</v>
      </c>
      <c r="L26" s="375">
        <v>7.1307403000000005E-2</v>
      </c>
      <c r="M26" s="375">
        <v>7.1495755999999994E-2</v>
      </c>
      <c r="N26" s="375">
        <v>7.3048482999999997E-2</v>
      </c>
      <c r="O26" s="375">
        <v>7.0911891000000005E-2</v>
      </c>
      <c r="P26" s="375">
        <v>6.2452928999999997E-2</v>
      </c>
      <c r="Q26" s="375">
        <v>6.9747570999999994E-2</v>
      </c>
      <c r="R26" s="375">
        <v>6.4053737999999999E-2</v>
      </c>
      <c r="S26" s="375">
        <v>6.9145580999999998E-2</v>
      </c>
      <c r="T26" s="375">
        <v>6.9177629000000004E-2</v>
      </c>
      <c r="U26" s="375">
        <v>6.9699365999999999E-2</v>
      </c>
      <c r="V26" s="375">
        <v>6.7535672000000005E-2</v>
      </c>
      <c r="W26" s="375">
        <v>5.9938685999999998E-2</v>
      </c>
      <c r="X26" s="375">
        <v>6.9516270000000005E-2</v>
      </c>
      <c r="Y26" s="375">
        <v>6.9719157000000004E-2</v>
      </c>
      <c r="Z26" s="375">
        <v>6.6330149000000005E-2</v>
      </c>
      <c r="AA26" s="375">
        <v>6.8562037000000006E-2</v>
      </c>
      <c r="AB26" s="375">
        <v>6.1770986E-2</v>
      </c>
      <c r="AC26" s="375">
        <v>6.7602050999999996E-2</v>
      </c>
      <c r="AD26" s="375">
        <v>6.4392172999999997E-2</v>
      </c>
      <c r="AE26" s="375">
        <v>6.8093702000000006E-2</v>
      </c>
      <c r="AF26" s="375">
        <v>6.8680964999999997E-2</v>
      </c>
      <c r="AG26" s="375">
        <v>7.0732563999999998E-2</v>
      </c>
      <c r="AH26" s="375">
        <v>6.8742112999999994E-2</v>
      </c>
      <c r="AI26" s="375">
        <v>6.6525910999999993E-2</v>
      </c>
      <c r="AJ26" s="375">
        <v>7.0353463000000005E-2</v>
      </c>
      <c r="AK26" s="375">
        <v>6.9776497000000007E-2</v>
      </c>
      <c r="AL26" s="375">
        <v>7.4058390000000002E-2</v>
      </c>
      <c r="AM26" s="375">
        <v>6.7741896999999995E-2</v>
      </c>
      <c r="AN26" s="375">
        <v>6.8532256E-2</v>
      </c>
      <c r="AO26" s="375">
        <v>7.2881101000000004E-2</v>
      </c>
      <c r="AP26" s="375">
        <v>6.4981717999999994E-2</v>
      </c>
      <c r="AQ26" s="375">
        <v>7.0130253000000004E-2</v>
      </c>
      <c r="AR26" s="375">
        <v>6.8816005E-2</v>
      </c>
      <c r="AS26" s="375">
        <v>7.4743064999999997E-2</v>
      </c>
      <c r="AT26" s="375">
        <v>7.4169328000000007E-2</v>
      </c>
      <c r="AU26" s="375">
        <v>6.8964822999999995E-2</v>
      </c>
      <c r="AV26" s="375">
        <v>7.2718826E-2</v>
      </c>
      <c r="AW26" s="375">
        <v>7.4187279999999994E-2</v>
      </c>
      <c r="AX26" s="375">
        <v>7.5801027000000007E-2</v>
      </c>
      <c r="AY26" s="873">
        <v>7.4036086000000001E-2</v>
      </c>
      <c r="AZ26" s="873">
        <v>6.7003446999999994E-2</v>
      </c>
      <c r="BA26" s="873">
        <v>7.2143429999999995E-2</v>
      </c>
      <c r="BB26" s="873">
        <v>7.0219500000000004E-2</v>
      </c>
      <c r="BC26" s="873">
        <v>7.1162699999999995E-2</v>
      </c>
      <c r="BD26" s="873">
        <v>7.1861499999999995E-2</v>
      </c>
      <c r="BE26" s="380">
        <v>7.3232199999999997E-2</v>
      </c>
      <c r="BF26" s="380">
        <v>7.2335700000000003E-2</v>
      </c>
      <c r="BG26" s="380">
        <v>6.7917400000000003E-2</v>
      </c>
      <c r="BH26" s="380">
        <v>7.2038900000000003E-2</v>
      </c>
      <c r="BI26" s="380">
        <v>7.2285799999999997E-2</v>
      </c>
      <c r="BJ26" s="380">
        <v>7.3224399999999995E-2</v>
      </c>
      <c r="BK26" s="380">
        <v>7.4062000000000003E-2</v>
      </c>
      <c r="BL26" s="380">
        <v>6.5323699999999998E-2</v>
      </c>
      <c r="BM26" s="380">
        <v>7.2536400000000001E-2</v>
      </c>
      <c r="BN26" s="380">
        <v>6.8801100000000004E-2</v>
      </c>
      <c r="BO26" s="380">
        <v>7.2699399999999997E-2</v>
      </c>
      <c r="BP26" s="380">
        <v>7.0634699999999995E-2</v>
      </c>
      <c r="BQ26" s="380">
        <v>7.2997800000000002E-2</v>
      </c>
      <c r="BR26" s="380">
        <v>7.1581599999999995E-2</v>
      </c>
      <c r="BS26" s="380">
        <v>6.7403400000000002E-2</v>
      </c>
      <c r="BT26" s="380">
        <v>7.20885E-2</v>
      </c>
      <c r="BU26" s="380">
        <v>7.2817000000000007E-2</v>
      </c>
      <c r="BV26" s="380">
        <v>7.4178599999999997E-2</v>
      </c>
    </row>
    <row r="27" spans="1:74" ht="11.95" customHeight="1" x14ac:dyDescent="0.2">
      <c r="A27" s="196" t="s">
        <v>1278</v>
      </c>
      <c r="B27" s="696" t="s">
        <v>1257</v>
      </c>
      <c r="C27" s="375">
        <v>3.5671200000000002E-4</v>
      </c>
      <c r="D27" s="375">
        <v>3.2219200000000001E-4</v>
      </c>
      <c r="E27" s="375">
        <v>3.5671200000000002E-4</v>
      </c>
      <c r="F27" s="375">
        <v>3.4520500000000001E-4</v>
      </c>
      <c r="G27" s="375">
        <v>3.5671200000000002E-4</v>
      </c>
      <c r="H27" s="375">
        <v>3.4520500000000001E-4</v>
      </c>
      <c r="I27" s="375">
        <v>3.5671200000000002E-4</v>
      </c>
      <c r="J27" s="375">
        <v>3.5671200000000002E-4</v>
      </c>
      <c r="K27" s="375">
        <v>3.4520500000000001E-4</v>
      </c>
      <c r="L27" s="375">
        <v>3.5671200000000002E-4</v>
      </c>
      <c r="M27" s="375">
        <v>3.4520500000000001E-4</v>
      </c>
      <c r="N27" s="375">
        <v>3.5671200000000002E-4</v>
      </c>
      <c r="O27" s="375">
        <v>3.5671200000000002E-4</v>
      </c>
      <c r="P27" s="375">
        <v>3.2219200000000001E-4</v>
      </c>
      <c r="Q27" s="375">
        <v>3.5671200000000002E-4</v>
      </c>
      <c r="R27" s="375">
        <v>3.4520500000000001E-4</v>
      </c>
      <c r="S27" s="375">
        <v>3.5671200000000002E-4</v>
      </c>
      <c r="T27" s="375">
        <v>3.4520500000000001E-4</v>
      </c>
      <c r="U27" s="375">
        <v>3.5671200000000002E-4</v>
      </c>
      <c r="V27" s="375">
        <v>3.5671200000000002E-4</v>
      </c>
      <c r="W27" s="375">
        <v>3.4520500000000001E-4</v>
      </c>
      <c r="X27" s="375">
        <v>3.5671200000000002E-4</v>
      </c>
      <c r="Y27" s="375">
        <v>3.4520500000000001E-4</v>
      </c>
      <c r="Z27" s="375">
        <v>3.5671200000000002E-4</v>
      </c>
      <c r="AA27" s="375">
        <v>3.5671200000000002E-4</v>
      </c>
      <c r="AB27" s="375">
        <v>3.2219200000000001E-4</v>
      </c>
      <c r="AC27" s="375">
        <v>3.5671200000000002E-4</v>
      </c>
      <c r="AD27" s="375">
        <v>3.4520500000000001E-4</v>
      </c>
      <c r="AE27" s="375">
        <v>3.5671200000000002E-4</v>
      </c>
      <c r="AF27" s="375">
        <v>3.4520500000000001E-4</v>
      </c>
      <c r="AG27" s="375">
        <v>3.5671200000000002E-4</v>
      </c>
      <c r="AH27" s="375">
        <v>3.5671200000000002E-4</v>
      </c>
      <c r="AI27" s="375">
        <v>3.4520500000000001E-4</v>
      </c>
      <c r="AJ27" s="375">
        <v>3.5671200000000002E-4</v>
      </c>
      <c r="AK27" s="375">
        <v>3.4520500000000001E-4</v>
      </c>
      <c r="AL27" s="375">
        <v>3.5671200000000002E-4</v>
      </c>
      <c r="AM27" s="375">
        <v>3.5573799999999997E-4</v>
      </c>
      <c r="AN27" s="375">
        <v>3.3278700000000002E-4</v>
      </c>
      <c r="AO27" s="375">
        <v>3.5573799999999997E-4</v>
      </c>
      <c r="AP27" s="375">
        <v>3.4426200000000002E-4</v>
      </c>
      <c r="AQ27" s="375">
        <v>3.5573799999999997E-4</v>
      </c>
      <c r="AR27" s="375">
        <v>3.4426200000000002E-4</v>
      </c>
      <c r="AS27" s="375">
        <v>3.5573799999999997E-4</v>
      </c>
      <c r="AT27" s="375">
        <v>3.5573799999999997E-4</v>
      </c>
      <c r="AU27" s="375">
        <v>3.4426200000000002E-4</v>
      </c>
      <c r="AV27" s="375">
        <v>3.5573799999999997E-4</v>
      </c>
      <c r="AW27" s="375">
        <v>3.4426200000000002E-4</v>
      </c>
      <c r="AX27" s="375">
        <v>3.5573799999999997E-4</v>
      </c>
      <c r="AY27" s="873">
        <v>3.5671200000000002E-4</v>
      </c>
      <c r="AZ27" s="873">
        <v>3.2219200000000001E-4</v>
      </c>
      <c r="BA27" s="873">
        <v>3.5671200000000002E-4</v>
      </c>
      <c r="BB27" s="873">
        <v>3.4973600000000001E-4</v>
      </c>
      <c r="BC27" s="873">
        <v>3.4918999999999998E-4</v>
      </c>
      <c r="BD27" s="873">
        <v>3.4963799999999999E-4</v>
      </c>
      <c r="BE27" s="380">
        <v>3.4908299999999998E-4</v>
      </c>
      <c r="BF27" s="380">
        <v>3.4847799999999999E-4</v>
      </c>
      <c r="BG27" s="380">
        <v>3.4886200000000002E-4</v>
      </c>
      <c r="BH27" s="380">
        <v>3.4823699999999999E-4</v>
      </c>
      <c r="BI27" s="380">
        <v>3.4859799999999999E-4</v>
      </c>
      <c r="BJ27" s="380">
        <v>3.4794900000000001E-4</v>
      </c>
      <c r="BK27" s="380">
        <v>3.4715199999999999E-4</v>
      </c>
      <c r="BL27" s="380">
        <v>3.4942099999999999E-4</v>
      </c>
      <c r="BM27" s="380">
        <v>3.4875900000000003E-4</v>
      </c>
      <c r="BN27" s="380">
        <v>3.4866999999999998E-4</v>
      </c>
      <c r="BO27" s="380">
        <v>3.48623E-4</v>
      </c>
      <c r="BP27" s="380">
        <v>3.4853E-4</v>
      </c>
      <c r="BQ27" s="380">
        <v>3.4848000000000002E-4</v>
      </c>
      <c r="BR27" s="380">
        <v>3.4848000000000002E-4</v>
      </c>
      <c r="BS27" s="380">
        <v>3.4844500000000002E-4</v>
      </c>
      <c r="BT27" s="380">
        <v>3.4846399999999999E-4</v>
      </c>
      <c r="BU27" s="380">
        <v>3.4845200000000002E-4</v>
      </c>
      <c r="BV27" s="380">
        <v>3.4849799999999998E-4</v>
      </c>
    </row>
    <row r="28" spans="1:74" ht="11.95" customHeight="1" x14ac:dyDescent="0.2">
      <c r="A28" s="196" t="s">
        <v>1279</v>
      </c>
      <c r="B28" s="696" t="s">
        <v>1259</v>
      </c>
      <c r="C28" s="375">
        <v>2.94476E-4</v>
      </c>
      <c r="D28" s="375">
        <v>2.1142700000000001E-4</v>
      </c>
      <c r="E28" s="375">
        <v>3.5132199999999999E-4</v>
      </c>
      <c r="F28" s="375">
        <v>3.0419099999999999E-4</v>
      </c>
      <c r="G28" s="375">
        <v>2.8822800000000002E-4</v>
      </c>
      <c r="H28" s="375">
        <v>2.04964E-4</v>
      </c>
      <c r="I28" s="375">
        <v>2.6044600000000001E-4</v>
      </c>
      <c r="J28" s="375">
        <v>2.3788300000000001E-4</v>
      </c>
      <c r="K28" s="375">
        <v>2.5745199999999997E-4</v>
      </c>
      <c r="L28" s="375">
        <v>2.6025100000000003E-4</v>
      </c>
      <c r="M28" s="375">
        <v>2.8321100000000001E-4</v>
      </c>
      <c r="N28" s="375">
        <v>2.4028299999999999E-4</v>
      </c>
      <c r="O28" s="375">
        <v>2.6230099999999999E-4</v>
      </c>
      <c r="P28" s="375">
        <v>2.8222799999999998E-4</v>
      </c>
      <c r="Q28" s="375">
        <v>3.7737699999999998E-4</v>
      </c>
      <c r="R28" s="375">
        <v>3.4906599999999998E-4</v>
      </c>
      <c r="S28" s="375">
        <v>2.8822E-4</v>
      </c>
      <c r="T28" s="375">
        <v>2.1588600000000001E-4</v>
      </c>
      <c r="U28" s="375">
        <v>1.7956499999999999E-4</v>
      </c>
      <c r="V28" s="375">
        <v>2.0710100000000001E-4</v>
      </c>
      <c r="W28" s="375">
        <v>2.0609900000000001E-4</v>
      </c>
      <c r="X28" s="375">
        <v>1.7561399999999999E-4</v>
      </c>
      <c r="Y28" s="375">
        <v>2.1105399999999999E-4</v>
      </c>
      <c r="Z28" s="375">
        <v>3.12372E-4</v>
      </c>
      <c r="AA28" s="375">
        <v>2.9144300000000001E-4</v>
      </c>
      <c r="AB28" s="375">
        <v>2.9485999999999998E-4</v>
      </c>
      <c r="AC28" s="375">
        <v>3.5377299999999999E-4</v>
      </c>
      <c r="AD28" s="375">
        <v>2.9819299999999998E-4</v>
      </c>
      <c r="AE28" s="375">
        <v>2.8809300000000001E-4</v>
      </c>
      <c r="AF28" s="375">
        <v>2.33895E-4</v>
      </c>
      <c r="AG28" s="375">
        <v>2.3423899999999999E-4</v>
      </c>
      <c r="AH28" s="375">
        <v>1.9319699999999999E-4</v>
      </c>
      <c r="AI28" s="375">
        <v>1.5805699999999999E-4</v>
      </c>
      <c r="AJ28" s="375">
        <v>1.36231E-4</v>
      </c>
      <c r="AK28" s="375">
        <v>1.5186799999999999E-4</v>
      </c>
      <c r="AL28" s="375">
        <v>2.4600000000000002E-4</v>
      </c>
      <c r="AM28" s="375">
        <v>2.9169299999999999E-4</v>
      </c>
      <c r="AN28" s="375">
        <v>2.6674400000000002E-4</v>
      </c>
      <c r="AO28" s="375">
        <v>2.8187600000000002E-4</v>
      </c>
      <c r="AP28" s="375">
        <v>2.4764399999999999E-4</v>
      </c>
      <c r="AQ28" s="375">
        <v>2.7145700000000001E-4</v>
      </c>
      <c r="AR28" s="375">
        <v>2.56538E-4</v>
      </c>
      <c r="AS28" s="375">
        <v>2.23284E-4</v>
      </c>
      <c r="AT28" s="375">
        <v>2.5599100000000001E-4</v>
      </c>
      <c r="AU28" s="375">
        <v>2.1732399999999999E-4</v>
      </c>
      <c r="AV28" s="375">
        <v>2.0511699999999999E-4</v>
      </c>
      <c r="AW28" s="375">
        <v>2.1963199999999999E-4</v>
      </c>
      <c r="AX28" s="375">
        <v>2.4394299999999999E-4</v>
      </c>
      <c r="AY28" s="873">
        <v>2.42002E-4</v>
      </c>
      <c r="AZ28" s="873">
        <v>2.2082800000000001E-4</v>
      </c>
      <c r="BA28" s="873">
        <v>2.7426799999999998E-4</v>
      </c>
      <c r="BB28" s="873">
        <v>2.4770800000000002E-4</v>
      </c>
      <c r="BC28" s="873">
        <v>2.7152699999999998E-4</v>
      </c>
      <c r="BD28" s="873">
        <v>2.56603E-4</v>
      </c>
      <c r="BE28" s="380">
        <v>2.23341E-4</v>
      </c>
      <c r="BF28" s="380">
        <v>2.56056E-4</v>
      </c>
      <c r="BG28" s="380">
        <v>2.1738000000000001E-4</v>
      </c>
      <c r="BH28" s="380">
        <v>2.05169E-4</v>
      </c>
      <c r="BI28" s="380">
        <v>2.19688E-4</v>
      </c>
      <c r="BJ28" s="380">
        <v>2.4400499999999999E-4</v>
      </c>
      <c r="BK28" s="380">
        <v>2.4206400000000001E-4</v>
      </c>
      <c r="BL28" s="380">
        <v>2.2088399999999999E-4</v>
      </c>
      <c r="BM28" s="380">
        <v>2.74338E-4</v>
      </c>
      <c r="BN28" s="380">
        <v>2.4819399999999998E-4</v>
      </c>
      <c r="BO28" s="380">
        <v>2.7152699999999998E-4</v>
      </c>
      <c r="BP28" s="380">
        <v>2.56603E-4</v>
      </c>
      <c r="BQ28" s="380">
        <v>2.23341E-4</v>
      </c>
      <c r="BR28" s="380">
        <v>2.56056E-4</v>
      </c>
      <c r="BS28" s="380">
        <v>2.1738000000000001E-4</v>
      </c>
      <c r="BT28" s="380">
        <v>2.05169E-4</v>
      </c>
      <c r="BU28" s="380">
        <v>2.19688E-4</v>
      </c>
      <c r="BV28" s="380">
        <v>2.4400499999999999E-4</v>
      </c>
    </row>
    <row r="29" spans="1:74" ht="11.95" customHeight="1" x14ac:dyDescent="0.2">
      <c r="A29" s="196" t="s">
        <v>1280</v>
      </c>
      <c r="B29" s="696" t="s">
        <v>1281</v>
      </c>
      <c r="C29" s="375">
        <v>7.5641079749000004E-4</v>
      </c>
      <c r="D29" s="375">
        <v>8.0777978816999997E-4</v>
      </c>
      <c r="E29" s="375">
        <v>1.1615609991000001E-3</v>
      </c>
      <c r="F29" s="375">
        <v>1.2609553637E-3</v>
      </c>
      <c r="G29" s="375">
        <v>1.3910844512E-3</v>
      </c>
      <c r="H29" s="375">
        <v>1.3950577798000001E-3</v>
      </c>
      <c r="I29" s="375">
        <v>1.4286440406000001E-3</v>
      </c>
      <c r="J29" s="375">
        <v>1.39029906E-3</v>
      </c>
      <c r="K29" s="375">
        <v>1.2592689316000001E-3</v>
      </c>
      <c r="L29" s="375">
        <v>1.1288742472E-3</v>
      </c>
      <c r="M29" s="375">
        <v>8.7661542101000005E-4</v>
      </c>
      <c r="N29" s="375">
        <v>7.7239003965999997E-4</v>
      </c>
      <c r="O29" s="375">
        <v>8.2757227471999995E-4</v>
      </c>
      <c r="P29" s="375">
        <v>8.8484772400999998E-4</v>
      </c>
      <c r="Q29" s="375">
        <v>1.2591416844000001E-3</v>
      </c>
      <c r="R29" s="375">
        <v>1.366845494E-3</v>
      </c>
      <c r="S29" s="375">
        <v>1.5041320020999999E-3</v>
      </c>
      <c r="T29" s="375">
        <v>1.5210014520999999E-3</v>
      </c>
      <c r="U29" s="375">
        <v>1.5619607379E-3</v>
      </c>
      <c r="V29" s="375">
        <v>1.5052306251E-3</v>
      </c>
      <c r="W29" s="375">
        <v>1.3467248686E-3</v>
      </c>
      <c r="X29" s="375">
        <v>1.2188532286E-3</v>
      </c>
      <c r="Y29" s="375">
        <v>9.3312195561999999E-4</v>
      </c>
      <c r="Z29" s="375">
        <v>8.2459078382000005E-4</v>
      </c>
      <c r="AA29" s="375">
        <v>8.8543213478E-4</v>
      </c>
      <c r="AB29" s="375">
        <v>9.4632310304000003E-4</v>
      </c>
      <c r="AC29" s="375">
        <v>1.3464690778E-3</v>
      </c>
      <c r="AD29" s="375">
        <v>1.5085221133E-3</v>
      </c>
      <c r="AE29" s="375">
        <v>1.6419760685E-3</v>
      </c>
      <c r="AF29" s="375">
        <v>1.6418000707E-3</v>
      </c>
      <c r="AG29" s="375">
        <v>1.6970583080999999E-3</v>
      </c>
      <c r="AH29" s="375">
        <v>1.6312197692000001E-3</v>
      </c>
      <c r="AI29" s="375">
        <v>1.4647196011E-3</v>
      </c>
      <c r="AJ29" s="375">
        <v>1.3268597747E-3</v>
      </c>
      <c r="AK29" s="375">
        <v>1.0469168983000001E-3</v>
      </c>
      <c r="AL29" s="375">
        <v>9.2543447395999998E-4</v>
      </c>
      <c r="AM29" s="375">
        <v>9.9655066029999992E-4</v>
      </c>
      <c r="AN29" s="375">
        <v>1.1183656078999999E-3</v>
      </c>
      <c r="AO29" s="375">
        <v>1.5193189540000001E-3</v>
      </c>
      <c r="AP29" s="375">
        <v>1.6602178079E-3</v>
      </c>
      <c r="AQ29" s="375">
        <v>1.8110909203999999E-3</v>
      </c>
      <c r="AR29" s="375">
        <v>1.8209961577999999E-3</v>
      </c>
      <c r="AS29" s="375">
        <v>1.8669437977000001E-3</v>
      </c>
      <c r="AT29" s="375">
        <v>1.8089584920999999E-3</v>
      </c>
      <c r="AU29" s="375">
        <v>1.6417572911E-3</v>
      </c>
      <c r="AV29" s="375">
        <v>1.4830290823E-3</v>
      </c>
      <c r="AW29" s="375">
        <v>1.1397475167E-3</v>
      </c>
      <c r="AX29" s="375">
        <v>1.0176594281999999E-3</v>
      </c>
      <c r="AY29" s="873">
        <v>1.0940099808E-3</v>
      </c>
      <c r="AZ29" s="873">
        <v>1.1908403536999999E-3</v>
      </c>
      <c r="BA29" s="873">
        <v>1.6983075300000001E-3</v>
      </c>
      <c r="BB29" s="873">
        <v>1.8410467723E-3</v>
      </c>
      <c r="BC29" s="873">
        <v>2.0100500000000002E-3</v>
      </c>
      <c r="BD29" s="873">
        <v>2.0009799999999999E-3</v>
      </c>
      <c r="BE29" s="380">
        <v>2.05893E-3</v>
      </c>
      <c r="BF29" s="380">
        <v>1.9911E-3</v>
      </c>
      <c r="BG29" s="380">
        <v>1.7983000000000001E-3</v>
      </c>
      <c r="BH29" s="380">
        <v>1.645E-3</v>
      </c>
      <c r="BI29" s="380">
        <v>1.30361E-3</v>
      </c>
      <c r="BJ29" s="380">
        <v>1.18866E-3</v>
      </c>
      <c r="BK29" s="380">
        <v>1.2421800000000001E-3</v>
      </c>
      <c r="BL29" s="380">
        <v>1.3007100000000001E-3</v>
      </c>
      <c r="BM29" s="380">
        <v>1.79718E-3</v>
      </c>
      <c r="BN29" s="380">
        <v>1.9257199999999999E-3</v>
      </c>
      <c r="BO29" s="380">
        <v>2.1075899999999999E-3</v>
      </c>
      <c r="BP29" s="380">
        <v>2.10129E-3</v>
      </c>
      <c r="BQ29" s="380">
        <v>2.1633500000000001E-3</v>
      </c>
      <c r="BR29" s="380">
        <v>2.09253E-3</v>
      </c>
      <c r="BS29" s="380">
        <v>1.88894E-3</v>
      </c>
      <c r="BT29" s="380">
        <v>1.7229599999999999E-3</v>
      </c>
      <c r="BU29" s="380">
        <v>1.35863E-3</v>
      </c>
      <c r="BV29" s="380">
        <v>1.2260299999999999E-3</v>
      </c>
    </row>
    <row r="30" spans="1:74" ht="11.95" customHeight="1" x14ac:dyDescent="0.2">
      <c r="A30" s="196" t="s">
        <v>1282</v>
      </c>
      <c r="B30" s="696" t="s">
        <v>1263</v>
      </c>
      <c r="C30" s="375">
        <v>1.4552076000000001E-2</v>
      </c>
      <c r="D30" s="375">
        <v>1.2769294E-2</v>
      </c>
      <c r="E30" s="375">
        <v>1.4248376E-2</v>
      </c>
      <c r="F30" s="375">
        <v>1.3442058999999999E-2</v>
      </c>
      <c r="G30" s="375">
        <v>1.3720546E-2</v>
      </c>
      <c r="H30" s="375">
        <v>1.2200459E-2</v>
      </c>
      <c r="I30" s="375">
        <v>1.2743526E-2</v>
      </c>
      <c r="J30" s="375">
        <v>1.2754435999999999E-2</v>
      </c>
      <c r="K30" s="375">
        <v>1.2500129E-2</v>
      </c>
      <c r="L30" s="375">
        <v>1.4033835999999999E-2</v>
      </c>
      <c r="M30" s="375">
        <v>1.3918279E-2</v>
      </c>
      <c r="N30" s="375">
        <v>1.4613126000000001E-2</v>
      </c>
      <c r="O30" s="375">
        <v>1.4430966E-2</v>
      </c>
      <c r="P30" s="375">
        <v>1.2823503999999999E-2</v>
      </c>
      <c r="Q30" s="375">
        <v>1.4604816E-2</v>
      </c>
      <c r="R30" s="375">
        <v>1.3704149000000001E-2</v>
      </c>
      <c r="S30" s="375">
        <v>1.4036996E-2</v>
      </c>
      <c r="T30" s="375">
        <v>1.2325189E-2</v>
      </c>
      <c r="U30" s="375">
        <v>1.2440306E-2</v>
      </c>
      <c r="V30" s="375">
        <v>1.2745596E-2</v>
      </c>
      <c r="W30" s="375">
        <v>1.2037469E-2</v>
      </c>
      <c r="X30" s="375">
        <v>1.3684616E-2</v>
      </c>
      <c r="Y30" s="375">
        <v>1.3531118999999999E-2</v>
      </c>
      <c r="Z30" s="375">
        <v>1.4415116E-2</v>
      </c>
      <c r="AA30" s="375">
        <v>1.3899776000000001E-2</v>
      </c>
      <c r="AB30" s="375">
        <v>1.2331484E-2</v>
      </c>
      <c r="AC30" s="375">
        <v>1.3521116E-2</v>
      </c>
      <c r="AD30" s="375">
        <v>1.2883719E-2</v>
      </c>
      <c r="AE30" s="375">
        <v>1.3370706E-2</v>
      </c>
      <c r="AF30" s="375">
        <v>1.1926799E-2</v>
      </c>
      <c r="AG30" s="375">
        <v>1.2081066E-2</v>
      </c>
      <c r="AH30" s="375">
        <v>1.2025436E-2</v>
      </c>
      <c r="AI30" s="375">
        <v>1.1526448999999999E-2</v>
      </c>
      <c r="AJ30" s="375">
        <v>1.3115536000000001E-2</v>
      </c>
      <c r="AK30" s="375">
        <v>1.2872509000000001E-2</v>
      </c>
      <c r="AL30" s="375">
        <v>1.3896726E-2</v>
      </c>
      <c r="AM30" s="375">
        <v>1.3604796000000001E-2</v>
      </c>
      <c r="AN30" s="375">
        <v>1.2716075E-2</v>
      </c>
      <c r="AO30" s="375">
        <v>1.3415155999999999E-2</v>
      </c>
      <c r="AP30" s="375">
        <v>1.309579E-2</v>
      </c>
      <c r="AQ30" s="375">
        <v>1.3504326000000001E-2</v>
      </c>
      <c r="AR30" s="375">
        <v>1.1600030000000001E-2</v>
      </c>
      <c r="AS30" s="375">
        <v>1.2073366E-2</v>
      </c>
      <c r="AT30" s="375">
        <v>1.1891865999999999E-2</v>
      </c>
      <c r="AU30" s="375">
        <v>1.1548549999999999E-2</v>
      </c>
      <c r="AV30" s="375">
        <v>1.3045286E-2</v>
      </c>
      <c r="AW30" s="375">
        <v>1.2957099999999999E-2</v>
      </c>
      <c r="AX30" s="375">
        <v>1.3410716E-2</v>
      </c>
      <c r="AY30" s="873">
        <v>1.3441186000000001E-2</v>
      </c>
      <c r="AZ30" s="873">
        <v>1.2184224E-2</v>
      </c>
      <c r="BA30" s="873">
        <v>1.3440416E-2</v>
      </c>
      <c r="BB30" s="873">
        <v>1.28355E-2</v>
      </c>
      <c r="BC30" s="873">
        <v>1.32339E-2</v>
      </c>
      <c r="BD30" s="873">
        <v>1.19481E-2</v>
      </c>
      <c r="BE30" s="380">
        <v>1.2693100000000001E-2</v>
      </c>
      <c r="BF30" s="380">
        <v>1.26122E-2</v>
      </c>
      <c r="BG30" s="380">
        <v>1.21723E-2</v>
      </c>
      <c r="BH30" s="380">
        <v>1.3188399999999999E-2</v>
      </c>
      <c r="BI30" s="380">
        <v>1.2941599999999999E-2</v>
      </c>
      <c r="BJ30" s="380">
        <v>1.3278E-2</v>
      </c>
      <c r="BK30" s="380">
        <v>1.31956E-2</v>
      </c>
      <c r="BL30" s="380">
        <v>1.2093599999999999E-2</v>
      </c>
      <c r="BM30" s="380">
        <v>1.3352299999999999E-2</v>
      </c>
      <c r="BN30" s="380">
        <v>1.26024E-2</v>
      </c>
      <c r="BO30" s="380">
        <v>1.33612E-2</v>
      </c>
      <c r="BP30" s="380">
        <v>1.20622E-2</v>
      </c>
      <c r="BQ30" s="380">
        <v>1.2810200000000001E-2</v>
      </c>
      <c r="BR30" s="380">
        <v>1.2686100000000001E-2</v>
      </c>
      <c r="BS30" s="380">
        <v>1.2196500000000001E-2</v>
      </c>
      <c r="BT30" s="380">
        <v>1.3166199999999999E-2</v>
      </c>
      <c r="BU30" s="380">
        <v>1.2903899999999999E-2</v>
      </c>
      <c r="BV30" s="380">
        <v>1.32382E-2</v>
      </c>
    </row>
    <row r="31" spans="1:74" ht="11.95" customHeight="1" x14ac:dyDescent="0.2">
      <c r="A31" s="176" t="s">
        <v>1283</v>
      </c>
      <c r="B31" s="696" t="s">
        <v>1265</v>
      </c>
      <c r="C31" s="375">
        <v>0.117460754</v>
      </c>
      <c r="D31" s="375">
        <v>0.103743233</v>
      </c>
      <c r="E31" s="375">
        <v>0.11483584400000001</v>
      </c>
      <c r="F31" s="375">
        <v>0.113256464</v>
      </c>
      <c r="G31" s="375">
        <v>0.11661287400000001</v>
      </c>
      <c r="H31" s="375">
        <v>0.112168634</v>
      </c>
      <c r="I31" s="375">
        <v>0.117851724</v>
      </c>
      <c r="J31" s="375">
        <v>0.116497534</v>
      </c>
      <c r="K31" s="375">
        <v>0.112583744</v>
      </c>
      <c r="L31" s="375">
        <v>0.113286864</v>
      </c>
      <c r="M31" s="375">
        <v>0.11006835399999999</v>
      </c>
      <c r="N31" s="375">
        <v>0.11749256399999999</v>
      </c>
      <c r="O31" s="375">
        <v>0.113748944</v>
      </c>
      <c r="P31" s="375">
        <v>0.103472323</v>
      </c>
      <c r="Q31" s="375">
        <v>0.10961486400000001</v>
      </c>
      <c r="R31" s="375">
        <v>0.108507644</v>
      </c>
      <c r="S31" s="375">
        <v>0.11175645400000001</v>
      </c>
      <c r="T31" s="375">
        <v>0.109579184</v>
      </c>
      <c r="U31" s="375">
        <v>0.11370195399999999</v>
      </c>
      <c r="V31" s="375">
        <v>0.11227224399999999</v>
      </c>
      <c r="W31" s="375">
        <v>0.104544364</v>
      </c>
      <c r="X31" s="375">
        <v>0.105467134</v>
      </c>
      <c r="Y31" s="375">
        <v>0.106990454</v>
      </c>
      <c r="Z31" s="375">
        <v>0.109035774</v>
      </c>
      <c r="AA31" s="375">
        <v>0.110432824</v>
      </c>
      <c r="AB31" s="375">
        <v>9.7465043000000001E-2</v>
      </c>
      <c r="AC31" s="375">
        <v>0.106646224</v>
      </c>
      <c r="AD31" s="375">
        <v>9.8311624E-2</v>
      </c>
      <c r="AE31" s="375">
        <v>0.10445563400000001</v>
      </c>
      <c r="AF31" s="375">
        <v>9.7349314000000006E-2</v>
      </c>
      <c r="AG31" s="375">
        <v>0.10259866400000001</v>
      </c>
      <c r="AH31" s="375">
        <v>0.104705204</v>
      </c>
      <c r="AI31" s="375">
        <v>0.101227874</v>
      </c>
      <c r="AJ31" s="375">
        <v>0.100288654</v>
      </c>
      <c r="AK31" s="375">
        <v>0.10431710399999999</v>
      </c>
      <c r="AL31" s="375">
        <v>0.106987754</v>
      </c>
      <c r="AM31" s="375">
        <v>0.104509436</v>
      </c>
      <c r="AN31" s="375">
        <v>9.5176744999999993E-2</v>
      </c>
      <c r="AO31" s="375">
        <v>0.10394956599999999</v>
      </c>
      <c r="AP31" s="375">
        <v>0.10172650499999999</v>
      </c>
      <c r="AQ31" s="375">
        <v>0.102612076</v>
      </c>
      <c r="AR31" s="375">
        <v>9.6629275000000001E-2</v>
      </c>
      <c r="AS31" s="375">
        <v>0.100568646</v>
      </c>
      <c r="AT31" s="375">
        <v>0.10501606600000001</v>
      </c>
      <c r="AU31" s="375">
        <v>0.102261245</v>
      </c>
      <c r="AV31" s="375">
        <v>9.8420025999999994E-2</v>
      </c>
      <c r="AW31" s="375">
        <v>0.10309109499999999</v>
      </c>
      <c r="AX31" s="375">
        <v>0.10528807599999999</v>
      </c>
      <c r="AY31" s="873">
        <v>0.103105924</v>
      </c>
      <c r="AZ31" s="873">
        <v>9.2202803E-2</v>
      </c>
      <c r="BA31" s="873">
        <v>0.102369154</v>
      </c>
      <c r="BB31" s="873">
        <v>0.10345749999999999</v>
      </c>
      <c r="BC31" s="873">
        <v>0.1021338</v>
      </c>
      <c r="BD31" s="873">
        <v>0.1045354</v>
      </c>
      <c r="BE31" s="380">
        <v>0.11291</v>
      </c>
      <c r="BF31" s="380">
        <v>0.11277710000000001</v>
      </c>
      <c r="BG31" s="380">
        <v>0.10941679999999999</v>
      </c>
      <c r="BH31" s="380">
        <v>0.1142529</v>
      </c>
      <c r="BI31" s="380">
        <v>0.1114198</v>
      </c>
      <c r="BJ31" s="380">
        <v>0.1169206</v>
      </c>
      <c r="BK31" s="380">
        <v>0.11693530000000001</v>
      </c>
      <c r="BL31" s="380">
        <v>0.10470699999999999</v>
      </c>
      <c r="BM31" s="380">
        <v>0.1116362</v>
      </c>
      <c r="BN31" s="380">
        <v>0.1093938</v>
      </c>
      <c r="BO31" s="380">
        <v>0.1111583</v>
      </c>
      <c r="BP31" s="380">
        <v>0.1102998</v>
      </c>
      <c r="BQ31" s="380">
        <v>0.11662549999999999</v>
      </c>
      <c r="BR31" s="380">
        <v>0.1152207</v>
      </c>
      <c r="BS31" s="380">
        <v>0.11107300000000001</v>
      </c>
      <c r="BT31" s="380">
        <v>0.1154201</v>
      </c>
      <c r="BU31" s="380">
        <v>0.112294</v>
      </c>
      <c r="BV31" s="380">
        <v>0.11762980000000001</v>
      </c>
    </row>
    <row r="32" spans="1:74" ht="11.95" customHeight="1" x14ac:dyDescent="0.2">
      <c r="A32" s="196"/>
      <c r="B32" s="2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875"/>
      <c r="AZ32" s="875"/>
      <c r="BA32" s="875"/>
      <c r="BB32" s="875"/>
      <c r="BC32" s="875"/>
      <c r="BD32" s="875"/>
      <c r="BE32" s="433"/>
      <c r="BF32" s="433"/>
      <c r="BG32" s="433"/>
      <c r="BH32" s="433"/>
      <c r="BI32" s="433"/>
      <c r="BJ32" s="433"/>
      <c r="BK32" s="433"/>
      <c r="BL32" s="433"/>
      <c r="BM32" s="433"/>
      <c r="BN32" s="433"/>
      <c r="BO32" s="433"/>
      <c r="BP32" s="433"/>
      <c r="BQ32" s="433"/>
      <c r="BR32" s="433"/>
      <c r="BS32" s="433"/>
      <c r="BT32" s="433"/>
      <c r="BU32" s="433"/>
      <c r="BV32" s="433"/>
    </row>
    <row r="33" spans="1:74" s="61" customFormat="1" ht="11.95" customHeight="1" x14ac:dyDescent="0.2">
      <c r="A33" s="441" t="s">
        <v>1284</v>
      </c>
      <c r="B33" s="442" t="s">
        <v>1285</v>
      </c>
      <c r="C33" s="77">
        <v>1.6397567070000001E-2</v>
      </c>
      <c r="D33" s="77">
        <v>1.5356948818E-2</v>
      </c>
      <c r="E33" s="77">
        <v>1.8014312107E-2</v>
      </c>
      <c r="F33" s="77">
        <v>1.8041982022000001E-2</v>
      </c>
      <c r="G33" s="77">
        <v>1.8913727432E-2</v>
      </c>
      <c r="H33" s="77">
        <v>1.8914741397000001E-2</v>
      </c>
      <c r="I33" s="77">
        <v>1.9729678726E-2</v>
      </c>
      <c r="J33" s="77">
        <v>1.9412796303999998E-2</v>
      </c>
      <c r="K33" s="77">
        <v>1.8309708821000002E-2</v>
      </c>
      <c r="L33" s="77">
        <v>1.7791278987E-2</v>
      </c>
      <c r="M33" s="77">
        <v>1.6637196095000001E-2</v>
      </c>
      <c r="N33" s="77">
        <v>1.6989273135999999E-2</v>
      </c>
      <c r="O33" s="77">
        <v>2.0270265706000001E-2</v>
      </c>
      <c r="P33" s="77">
        <v>1.9287340133999999E-2</v>
      </c>
      <c r="Q33" s="77">
        <v>2.2084791238000001E-2</v>
      </c>
      <c r="R33" s="77">
        <v>2.2112071478000001E-2</v>
      </c>
      <c r="S33" s="77">
        <v>2.3440976995000001E-2</v>
      </c>
      <c r="T33" s="77">
        <v>2.345973858E-2</v>
      </c>
      <c r="U33" s="77">
        <v>2.3941312966000002E-2</v>
      </c>
      <c r="V33" s="77">
        <v>2.3760686922999999E-2</v>
      </c>
      <c r="W33" s="77">
        <v>2.2043296907999999E-2</v>
      </c>
      <c r="X33" s="77">
        <v>2.1776845762000001E-2</v>
      </c>
      <c r="Y33" s="77">
        <v>2.0523486037000001E-2</v>
      </c>
      <c r="Z33" s="77">
        <v>2.0207893003000001E-2</v>
      </c>
      <c r="AA33" s="77">
        <v>2.0129870745E-2</v>
      </c>
      <c r="AB33" s="77">
        <v>1.8886244935000001E-2</v>
      </c>
      <c r="AC33" s="77">
        <v>2.1937309708000001E-2</v>
      </c>
      <c r="AD33" s="77">
        <v>2.1964766891E-2</v>
      </c>
      <c r="AE33" s="77">
        <v>2.3376333688E-2</v>
      </c>
      <c r="AF33" s="77">
        <v>2.3245444269999999E-2</v>
      </c>
      <c r="AG33" s="77">
        <v>2.3866482739000001E-2</v>
      </c>
      <c r="AH33" s="77">
        <v>2.3789919420999998E-2</v>
      </c>
      <c r="AI33" s="77">
        <v>2.2085746465999999E-2</v>
      </c>
      <c r="AJ33" s="77">
        <v>2.1746291724999998E-2</v>
      </c>
      <c r="AK33" s="77">
        <v>2.0296968927999998E-2</v>
      </c>
      <c r="AL33" s="77">
        <v>2.0744411458999999E-2</v>
      </c>
      <c r="AM33" s="77">
        <v>2.068039357E-2</v>
      </c>
      <c r="AN33" s="77">
        <v>2.008315339E-2</v>
      </c>
      <c r="AO33" s="77">
        <v>2.2341895463999999E-2</v>
      </c>
      <c r="AP33" s="77">
        <v>2.2399243818999999E-2</v>
      </c>
      <c r="AQ33" s="77">
        <v>2.4262311577000002E-2</v>
      </c>
      <c r="AR33" s="77">
        <v>2.3661630598E-2</v>
      </c>
      <c r="AS33" s="77">
        <v>2.4767243795000001E-2</v>
      </c>
      <c r="AT33" s="77">
        <v>2.4249414218999999E-2</v>
      </c>
      <c r="AU33" s="77">
        <v>2.2336490402E-2</v>
      </c>
      <c r="AV33" s="77">
        <v>2.2148733011E-2</v>
      </c>
      <c r="AW33" s="77">
        <v>2.049749927E-2</v>
      </c>
      <c r="AX33" s="77">
        <v>2.0571472846E-2</v>
      </c>
      <c r="AY33" s="648">
        <v>2.0613715160999999E-2</v>
      </c>
      <c r="AZ33" s="648">
        <v>1.9902747887999998E-2</v>
      </c>
      <c r="BA33" s="648">
        <v>2.3276676382000001E-2</v>
      </c>
      <c r="BB33" s="648">
        <v>2.3411329804999999E-2</v>
      </c>
      <c r="BC33" s="648">
        <v>2.5112664819E-2</v>
      </c>
      <c r="BD33" s="648">
        <v>2.4755898596000001E-2</v>
      </c>
      <c r="BE33" s="443">
        <v>2.57065E-2</v>
      </c>
      <c r="BF33" s="443">
        <v>2.5287400000000002E-2</v>
      </c>
      <c r="BG33" s="443">
        <v>2.35246E-2</v>
      </c>
      <c r="BH33" s="443">
        <v>2.3006100000000002E-2</v>
      </c>
      <c r="BI33" s="443">
        <v>2.14302E-2</v>
      </c>
      <c r="BJ33" s="443">
        <v>2.14857E-2</v>
      </c>
      <c r="BK33" s="443">
        <v>2.1614700000000001E-2</v>
      </c>
      <c r="BL33" s="443">
        <v>2.13425E-2</v>
      </c>
      <c r="BM33" s="443">
        <v>2.4513400000000001E-2</v>
      </c>
      <c r="BN33" s="443">
        <v>2.47391E-2</v>
      </c>
      <c r="BO33" s="443">
        <v>2.65805E-2</v>
      </c>
      <c r="BP33" s="443">
        <v>2.6089999999999999E-2</v>
      </c>
      <c r="BQ33" s="443">
        <v>2.7094300000000002E-2</v>
      </c>
      <c r="BR33" s="443">
        <v>2.6579700000000001E-2</v>
      </c>
      <c r="BS33" s="443">
        <v>2.4671499999999999E-2</v>
      </c>
      <c r="BT33" s="443">
        <v>2.4016200000000001E-2</v>
      </c>
      <c r="BU33" s="443">
        <v>2.2243099999999998E-2</v>
      </c>
      <c r="BV33" s="443">
        <v>2.2191800000000001E-2</v>
      </c>
    </row>
    <row r="34" spans="1:74" ht="11.95" customHeight="1" x14ac:dyDescent="0.2">
      <c r="A34" s="196" t="s">
        <v>1286</v>
      </c>
      <c r="B34" s="696" t="s">
        <v>1257</v>
      </c>
      <c r="C34" s="375">
        <v>1.823135E-3</v>
      </c>
      <c r="D34" s="375">
        <v>1.6457170000000001E-3</v>
      </c>
      <c r="E34" s="375">
        <v>1.731762E-3</v>
      </c>
      <c r="F34" s="375">
        <v>1.746493E-3</v>
      </c>
      <c r="G34" s="375">
        <v>1.847245E-3</v>
      </c>
      <c r="H34" s="375">
        <v>1.756692E-3</v>
      </c>
      <c r="I34" s="375">
        <v>1.807382E-3</v>
      </c>
      <c r="J34" s="375">
        <v>1.814633E-3</v>
      </c>
      <c r="K34" s="375">
        <v>1.7651780000000001E-3</v>
      </c>
      <c r="L34" s="375">
        <v>1.837834E-3</v>
      </c>
      <c r="M34" s="375">
        <v>1.7691390000000001E-3</v>
      </c>
      <c r="N34" s="375">
        <v>1.8666010000000001E-3</v>
      </c>
      <c r="O34" s="375">
        <v>1.6731509999999999E-3</v>
      </c>
      <c r="P34" s="375">
        <v>1.5112330000000001E-3</v>
      </c>
      <c r="Q34" s="375">
        <v>1.6731509999999999E-3</v>
      </c>
      <c r="R34" s="375">
        <v>1.619178E-3</v>
      </c>
      <c r="S34" s="375">
        <v>1.6731509999999999E-3</v>
      </c>
      <c r="T34" s="375">
        <v>1.619178E-3</v>
      </c>
      <c r="U34" s="375">
        <v>1.6731509999999999E-3</v>
      </c>
      <c r="V34" s="375">
        <v>1.6731509999999999E-3</v>
      </c>
      <c r="W34" s="375">
        <v>1.619178E-3</v>
      </c>
      <c r="X34" s="375">
        <v>1.6731509999999999E-3</v>
      </c>
      <c r="Y34" s="375">
        <v>1.619178E-3</v>
      </c>
      <c r="Z34" s="375">
        <v>1.6731509999999999E-3</v>
      </c>
      <c r="AA34" s="375">
        <v>1.6731509999999999E-3</v>
      </c>
      <c r="AB34" s="375">
        <v>1.5112330000000001E-3</v>
      </c>
      <c r="AC34" s="375">
        <v>1.6731509999999999E-3</v>
      </c>
      <c r="AD34" s="375">
        <v>1.619178E-3</v>
      </c>
      <c r="AE34" s="375">
        <v>1.6731509999999999E-3</v>
      </c>
      <c r="AF34" s="375">
        <v>1.619178E-3</v>
      </c>
      <c r="AG34" s="375">
        <v>1.6731509999999999E-3</v>
      </c>
      <c r="AH34" s="375">
        <v>1.6731509999999999E-3</v>
      </c>
      <c r="AI34" s="375">
        <v>1.619178E-3</v>
      </c>
      <c r="AJ34" s="375">
        <v>1.6731509999999999E-3</v>
      </c>
      <c r="AK34" s="375">
        <v>1.619178E-3</v>
      </c>
      <c r="AL34" s="375">
        <v>1.6731509999999999E-3</v>
      </c>
      <c r="AM34" s="375">
        <v>1.6685789999999999E-3</v>
      </c>
      <c r="AN34" s="375">
        <v>1.560929E-3</v>
      </c>
      <c r="AO34" s="375">
        <v>1.6685789999999999E-3</v>
      </c>
      <c r="AP34" s="375">
        <v>1.6147539999999999E-3</v>
      </c>
      <c r="AQ34" s="375">
        <v>1.6685789999999999E-3</v>
      </c>
      <c r="AR34" s="375">
        <v>1.6147539999999999E-3</v>
      </c>
      <c r="AS34" s="375">
        <v>1.6685789999999999E-3</v>
      </c>
      <c r="AT34" s="375">
        <v>1.6685789999999999E-3</v>
      </c>
      <c r="AU34" s="375">
        <v>1.6147539999999999E-3</v>
      </c>
      <c r="AV34" s="375">
        <v>1.6685789999999999E-3</v>
      </c>
      <c r="AW34" s="375">
        <v>1.6147539999999999E-3</v>
      </c>
      <c r="AX34" s="375">
        <v>1.6685789999999999E-3</v>
      </c>
      <c r="AY34" s="873">
        <v>1.6731509999999999E-3</v>
      </c>
      <c r="AZ34" s="873">
        <v>1.5112330000000001E-3</v>
      </c>
      <c r="BA34" s="873">
        <v>1.6731509999999999E-3</v>
      </c>
      <c r="BB34" s="873">
        <v>1.64043E-3</v>
      </c>
      <c r="BC34" s="873">
        <v>1.63787E-3</v>
      </c>
      <c r="BD34" s="873">
        <v>1.6399699999999999E-3</v>
      </c>
      <c r="BE34" s="380">
        <v>1.63737E-3</v>
      </c>
      <c r="BF34" s="380">
        <v>1.6345299999999999E-3</v>
      </c>
      <c r="BG34" s="380">
        <v>1.6363300000000001E-3</v>
      </c>
      <c r="BH34" s="380">
        <v>1.6333999999999999E-3</v>
      </c>
      <c r="BI34" s="380">
        <v>1.6350900000000001E-3</v>
      </c>
      <c r="BJ34" s="380">
        <v>1.6320499999999999E-3</v>
      </c>
      <c r="BK34" s="380">
        <v>1.62831E-3</v>
      </c>
      <c r="BL34" s="380">
        <v>1.6389499999999999E-3</v>
      </c>
      <c r="BM34" s="380">
        <v>1.6358500000000001E-3</v>
      </c>
      <c r="BN34" s="380">
        <v>1.63543E-3</v>
      </c>
      <c r="BO34" s="380">
        <v>1.63521E-3</v>
      </c>
      <c r="BP34" s="380">
        <v>1.63477E-3</v>
      </c>
      <c r="BQ34" s="380">
        <v>1.6345400000000001E-3</v>
      </c>
      <c r="BR34" s="380">
        <v>1.6345400000000001E-3</v>
      </c>
      <c r="BS34" s="380">
        <v>1.6343799999999999E-3</v>
      </c>
      <c r="BT34" s="380">
        <v>1.6344599999999999E-3</v>
      </c>
      <c r="BU34" s="380">
        <v>1.63441E-3</v>
      </c>
      <c r="BV34" s="380">
        <v>1.63462E-3</v>
      </c>
    </row>
    <row r="35" spans="1:74" ht="11.95" customHeight="1" x14ac:dyDescent="0.2">
      <c r="A35" s="196" t="s">
        <v>1287</v>
      </c>
      <c r="B35" s="696" t="s">
        <v>1288</v>
      </c>
      <c r="C35" s="375">
        <v>3.0532666668999999E-3</v>
      </c>
      <c r="D35" s="375">
        <v>3.2933471541E-3</v>
      </c>
      <c r="E35" s="375">
        <v>4.5454343170000001E-3</v>
      </c>
      <c r="F35" s="375">
        <v>5.0412244043000001E-3</v>
      </c>
      <c r="G35" s="375">
        <v>5.4598609282999998E-3</v>
      </c>
      <c r="H35" s="375">
        <v>5.5102827238999999E-3</v>
      </c>
      <c r="I35" s="375">
        <v>5.6774957679999998E-3</v>
      </c>
      <c r="J35" s="375">
        <v>5.4562868138999998E-3</v>
      </c>
      <c r="K35" s="375">
        <v>4.8724572965999999E-3</v>
      </c>
      <c r="L35" s="375">
        <v>4.2290211322000004E-3</v>
      </c>
      <c r="M35" s="375">
        <v>3.3548103078999999E-3</v>
      </c>
      <c r="N35" s="375">
        <v>3.1515090584999998E-3</v>
      </c>
      <c r="O35" s="375">
        <v>3.5761701645E-3</v>
      </c>
      <c r="P35" s="375">
        <v>3.9515085107999998E-3</v>
      </c>
      <c r="Q35" s="375">
        <v>5.3787992805999999E-3</v>
      </c>
      <c r="R35" s="375">
        <v>5.8962555679E-3</v>
      </c>
      <c r="S35" s="375">
        <v>6.4373992591999999E-3</v>
      </c>
      <c r="T35" s="375">
        <v>6.4588381723000004E-3</v>
      </c>
      <c r="U35" s="375">
        <v>6.7072667248000003E-3</v>
      </c>
      <c r="V35" s="375">
        <v>6.3827005933000001E-3</v>
      </c>
      <c r="W35" s="375">
        <v>5.6920446382999999E-3</v>
      </c>
      <c r="X35" s="375">
        <v>4.8963728474000004E-3</v>
      </c>
      <c r="Y35" s="375">
        <v>3.8412513343999998E-3</v>
      </c>
      <c r="Z35" s="375">
        <v>3.5376657478999999E-3</v>
      </c>
      <c r="AA35" s="375">
        <v>3.9139917624000002E-3</v>
      </c>
      <c r="AB35" s="375">
        <v>4.3397052076999997E-3</v>
      </c>
      <c r="AC35" s="375">
        <v>5.9070366826999999E-3</v>
      </c>
      <c r="AD35" s="375">
        <v>6.5597647570000001E-3</v>
      </c>
      <c r="AE35" s="375">
        <v>7.1467675331999998E-3</v>
      </c>
      <c r="AF35" s="375">
        <v>7.0868601387999997E-3</v>
      </c>
      <c r="AG35" s="375">
        <v>7.3572397592000004E-3</v>
      </c>
      <c r="AH35" s="375">
        <v>7.0700605358000003E-3</v>
      </c>
      <c r="AI35" s="375">
        <v>6.3093230016E-3</v>
      </c>
      <c r="AJ35" s="375">
        <v>5.4725945362000001E-3</v>
      </c>
      <c r="AK35" s="375">
        <v>4.3052915232E-3</v>
      </c>
      <c r="AL35" s="375">
        <v>4.0207532254000001E-3</v>
      </c>
      <c r="AM35" s="375">
        <v>4.3979807483000002E-3</v>
      </c>
      <c r="AN35" s="375">
        <v>5.0465584317E-3</v>
      </c>
      <c r="AO35" s="375">
        <v>6.6151235288999998E-3</v>
      </c>
      <c r="AP35" s="375">
        <v>7.2911934909999998E-3</v>
      </c>
      <c r="AQ35" s="375">
        <v>8.0481851439000007E-3</v>
      </c>
      <c r="AR35" s="375">
        <v>8.0563245961999992E-3</v>
      </c>
      <c r="AS35" s="375">
        <v>8.3395946331E-3</v>
      </c>
      <c r="AT35" s="375">
        <v>8.0068400530999995E-3</v>
      </c>
      <c r="AU35" s="375">
        <v>7.1629813811000002E-3</v>
      </c>
      <c r="AV35" s="375">
        <v>6.2242613434000003E-3</v>
      </c>
      <c r="AW35" s="375">
        <v>4.8280615127000003E-3</v>
      </c>
      <c r="AX35" s="375">
        <v>4.4901910105000003E-3</v>
      </c>
      <c r="AY35" s="873">
        <v>4.9027191536999996E-3</v>
      </c>
      <c r="AZ35" s="873">
        <v>5.4228302499999999E-3</v>
      </c>
      <c r="BA35" s="873">
        <v>7.4242481910000001E-3</v>
      </c>
      <c r="BB35" s="873">
        <v>8.2256180935999998E-3</v>
      </c>
      <c r="BC35" s="873">
        <v>9.0227799999999993E-3</v>
      </c>
      <c r="BD35" s="873">
        <v>9.1144999999999993E-3</v>
      </c>
      <c r="BE35" s="380">
        <v>9.4636500000000005E-3</v>
      </c>
      <c r="BF35" s="380">
        <v>9.0831499999999999E-3</v>
      </c>
      <c r="BG35" s="380">
        <v>8.1684300000000008E-3</v>
      </c>
      <c r="BH35" s="380">
        <v>7.2420899999999996E-3</v>
      </c>
      <c r="BI35" s="380">
        <v>5.7695000000000003E-3</v>
      </c>
      <c r="BJ35" s="380">
        <v>5.5730800000000002E-3</v>
      </c>
      <c r="BK35" s="380">
        <v>5.9998300000000003E-3</v>
      </c>
      <c r="BL35" s="380">
        <v>6.56173E-3</v>
      </c>
      <c r="BM35" s="380">
        <v>8.7662E-3</v>
      </c>
      <c r="BN35" s="380">
        <v>9.5965900000000003E-3</v>
      </c>
      <c r="BO35" s="380">
        <v>1.0437500000000001E-2</v>
      </c>
      <c r="BP35" s="380">
        <v>1.04616E-2</v>
      </c>
      <c r="BQ35" s="380">
        <v>1.08247E-2</v>
      </c>
      <c r="BR35" s="380">
        <v>1.0370300000000001E-2</v>
      </c>
      <c r="BS35" s="380">
        <v>9.31593E-3</v>
      </c>
      <c r="BT35" s="380">
        <v>8.2547499999999999E-3</v>
      </c>
      <c r="BU35" s="380">
        <v>6.58246E-3</v>
      </c>
      <c r="BV35" s="380">
        <v>6.2504300000000004E-3</v>
      </c>
    </row>
    <row r="36" spans="1:74" ht="11.95" customHeight="1" x14ac:dyDescent="0.2">
      <c r="A36" s="176" t="s">
        <v>1289</v>
      </c>
      <c r="B36" s="696" t="s">
        <v>1263</v>
      </c>
      <c r="C36" s="375">
        <v>3.4265599999999999E-3</v>
      </c>
      <c r="D36" s="375">
        <v>2.8948400000000001E-3</v>
      </c>
      <c r="E36" s="375">
        <v>3.31861E-3</v>
      </c>
      <c r="F36" s="375">
        <v>3.2242400000000002E-3</v>
      </c>
      <c r="G36" s="375">
        <v>3.1489299999999999E-3</v>
      </c>
      <c r="H36" s="375">
        <v>3.2198399999999999E-3</v>
      </c>
      <c r="I36" s="375">
        <v>3.5197800000000001E-3</v>
      </c>
      <c r="J36" s="375">
        <v>3.4868E-3</v>
      </c>
      <c r="K36" s="375">
        <v>3.3627499999999999E-3</v>
      </c>
      <c r="L36" s="375">
        <v>3.1127799999999999E-3</v>
      </c>
      <c r="M36" s="375">
        <v>3.2176100000000001E-3</v>
      </c>
      <c r="N36" s="375">
        <v>3.3734099999999999E-3</v>
      </c>
      <c r="O36" s="375">
        <v>6.2699299999999999E-3</v>
      </c>
      <c r="P36" s="375">
        <v>5.82243E-3</v>
      </c>
      <c r="Q36" s="375">
        <v>6.1109600000000004E-3</v>
      </c>
      <c r="R36" s="375">
        <v>6.1106099999999998E-3</v>
      </c>
      <c r="S36" s="375">
        <v>6.2791499999999998E-3</v>
      </c>
      <c r="T36" s="375">
        <v>6.4127699999999999E-3</v>
      </c>
      <c r="U36" s="375">
        <v>6.5400600000000003E-3</v>
      </c>
      <c r="V36" s="375">
        <v>6.4406999999999997E-3</v>
      </c>
      <c r="W36" s="375">
        <v>6.2039E-3</v>
      </c>
      <c r="X36" s="375">
        <v>6.3521200000000002E-3</v>
      </c>
      <c r="Y36" s="375">
        <v>6.3671600000000002E-3</v>
      </c>
      <c r="Z36" s="375">
        <v>6.14928E-3</v>
      </c>
      <c r="AA36" s="375">
        <v>6.0625399999999999E-3</v>
      </c>
      <c r="AB36" s="375">
        <v>5.4799999999999996E-3</v>
      </c>
      <c r="AC36" s="375">
        <v>5.7674400000000004E-3</v>
      </c>
      <c r="AD36" s="375">
        <v>5.61956E-3</v>
      </c>
      <c r="AE36" s="375">
        <v>6.1461600000000003E-3</v>
      </c>
      <c r="AF36" s="375">
        <v>6.12168E-3</v>
      </c>
      <c r="AG36" s="375">
        <v>6.4011399999999996E-3</v>
      </c>
      <c r="AH36" s="375">
        <v>6.3586099999999998E-3</v>
      </c>
      <c r="AI36" s="375">
        <v>5.8877399999999998E-3</v>
      </c>
      <c r="AJ36" s="375">
        <v>5.9921999999999996E-3</v>
      </c>
      <c r="AK36" s="375">
        <v>6.1125900000000002E-3</v>
      </c>
      <c r="AL36" s="375">
        <v>6.5295400000000003E-3</v>
      </c>
      <c r="AM36" s="375">
        <v>6.2222099999999997E-3</v>
      </c>
      <c r="AN36" s="375">
        <v>5.6365599999999997E-3</v>
      </c>
      <c r="AO36" s="375">
        <v>5.7510499999999997E-3</v>
      </c>
      <c r="AP36" s="375">
        <v>5.5952600000000003E-3</v>
      </c>
      <c r="AQ36" s="375">
        <v>5.9312000000000002E-3</v>
      </c>
      <c r="AR36" s="375">
        <v>5.7125300000000004E-3</v>
      </c>
      <c r="AS36" s="375">
        <v>5.9870699999999997E-3</v>
      </c>
      <c r="AT36" s="375">
        <v>5.9987699999999996E-3</v>
      </c>
      <c r="AU36" s="375">
        <v>5.2699699999999997E-3</v>
      </c>
      <c r="AV36" s="375">
        <v>5.6830800000000001E-3</v>
      </c>
      <c r="AW36" s="375">
        <v>5.7545000000000001E-3</v>
      </c>
      <c r="AX36" s="375">
        <v>5.8620199999999999E-3</v>
      </c>
      <c r="AY36" s="873">
        <v>5.5504899999999999E-3</v>
      </c>
      <c r="AZ36" s="873">
        <v>5.2458100000000001E-3</v>
      </c>
      <c r="BA36" s="873">
        <v>5.78605E-3</v>
      </c>
      <c r="BB36" s="873">
        <v>5.4981800000000001E-3</v>
      </c>
      <c r="BC36" s="873">
        <v>6.0392900000000001E-3</v>
      </c>
      <c r="BD36" s="873">
        <v>5.6579300000000003E-3</v>
      </c>
      <c r="BE36" s="380">
        <v>5.8471E-3</v>
      </c>
      <c r="BF36" s="380">
        <v>5.9979500000000002E-3</v>
      </c>
      <c r="BG36" s="380">
        <v>5.4235500000000001E-3</v>
      </c>
      <c r="BH36" s="380">
        <v>5.7103400000000004E-3</v>
      </c>
      <c r="BI36" s="380">
        <v>5.6889899999999997E-3</v>
      </c>
      <c r="BJ36" s="380">
        <v>5.8139799999999998E-3</v>
      </c>
      <c r="BK36" s="380">
        <v>5.5600600000000003E-3</v>
      </c>
      <c r="BL36" s="380">
        <v>5.4795E-3</v>
      </c>
      <c r="BM36" s="380">
        <v>5.7151600000000004E-3</v>
      </c>
      <c r="BN36" s="380">
        <v>5.4635999999999999E-3</v>
      </c>
      <c r="BO36" s="380">
        <v>6.0430900000000001E-3</v>
      </c>
      <c r="BP36" s="380">
        <v>5.6528500000000001E-3</v>
      </c>
      <c r="BQ36" s="380">
        <v>5.84609E-3</v>
      </c>
      <c r="BR36" s="380">
        <v>6.0091199999999997E-3</v>
      </c>
      <c r="BS36" s="380">
        <v>5.4346000000000004E-3</v>
      </c>
      <c r="BT36" s="380">
        <v>5.7100600000000003E-3</v>
      </c>
      <c r="BU36" s="380">
        <v>5.6864200000000002E-3</v>
      </c>
      <c r="BV36" s="380">
        <v>5.8167000000000002E-3</v>
      </c>
    </row>
    <row r="37" spans="1:74" ht="11.95" customHeight="1" x14ac:dyDescent="0.2">
      <c r="A37" s="176" t="s">
        <v>1290</v>
      </c>
      <c r="B37" s="696" t="s">
        <v>1265</v>
      </c>
      <c r="C37" s="375">
        <v>6.1264709999999997E-3</v>
      </c>
      <c r="D37" s="375">
        <v>5.6785840000000004E-3</v>
      </c>
      <c r="E37" s="375">
        <v>6.1150809999999996E-3</v>
      </c>
      <c r="F37" s="375">
        <v>5.854372E-3</v>
      </c>
      <c r="G37" s="375">
        <v>6.0018609999999998E-3</v>
      </c>
      <c r="H37" s="375">
        <v>6.0166020000000002E-3</v>
      </c>
      <c r="I37" s="375">
        <v>6.250561E-3</v>
      </c>
      <c r="J37" s="375">
        <v>6.256981E-3</v>
      </c>
      <c r="K37" s="375">
        <v>6.0491119999999997E-3</v>
      </c>
      <c r="L37" s="375">
        <v>6.1252609999999999E-3</v>
      </c>
      <c r="M37" s="375">
        <v>5.9268519999999998E-3</v>
      </c>
      <c r="N37" s="375">
        <v>6.2328009999999996E-3</v>
      </c>
      <c r="O37" s="375">
        <v>6.2166909999999999E-3</v>
      </c>
      <c r="P37" s="375">
        <v>5.6440240000000001E-3</v>
      </c>
      <c r="Q37" s="375">
        <v>6.1301510000000003E-3</v>
      </c>
      <c r="R37" s="375">
        <v>5.8888719999999999E-3</v>
      </c>
      <c r="S37" s="375">
        <v>6.2173810000000001E-3</v>
      </c>
      <c r="T37" s="375">
        <v>6.1400320000000001E-3</v>
      </c>
      <c r="U37" s="375">
        <v>6.2789309999999997E-3</v>
      </c>
      <c r="V37" s="375">
        <v>6.3781610000000002E-3</v>
      </c>
      <c r="W37" s="375">
        <v>5.924332E-3</v>
      </c>
      <c r="X37" s="375">
        <v>6.0237509999999999E-3</v>
      </c>
      <c r="Y37" s="375">
        <v>5.9665020000000003E-3</v>
      </c>
      <c r="Z37" s="375">
        <v>6.166431E-3</v>
      </c>
      <c r="AA37" s="375">
        <v>6.1574710000000003E-3</v>
      </c>
      <c r="AB37" s="375">
        <v>5.4782939999999999E-3</v>
      </c>
      <c r="AC37" s="375">
        <v>6.1111209999999997E-3</v>
      </c>
      <c r="AD37" s="375">
        <v>5.8533320000000002E-3</v>
      </c>
      <c r="AE37" s="375">
        <v>5.9381010000000003E-3</v>
      </c>
      <c r="AF37" s="375">
        <v>5.966832E-3</v>
      </c>
      <c r="AG37" s="375">
        <v>6.0198209999999999E-3</v>
      </c>
      <c r="AH37" s="375">
        <v>6.1390610000000003E-3</v>
      </c>
      <c r="AI37" s="375">
        <v>5.982752E-3</v>
      </c>
      <c r="AJ37" s="375">
        <v>6.078501E-3</v>
      </c>
      <c r="AK37" s="375">
        <v>5.8798119999999999E-3</v>
      </c>
      <c r="AL37" s="375">
        <v>6.1474809999999998E-3</v>
      </c>
      <c r="AM37" s="375">
        <v>6.2005740000000004E-3</v>
      </c>
      <c r="AN37" s="375">
        <v>5.6162740000000001E-3</v>
      </c>
      <c r="AO37" s="375">
        <v>5.9153640000000002E-3</v>
      </c>
      <c r="AP37" s="375">
        <v>5.7034490000000002E-3</v>
      </c>
      <c r="AQ37" s="375">
        <v>5.9972439999999997E-3</v>
      </c>
      <c r="AR37" s="375">
        <v>5.9181590000000001E-3</v>
      </c>
      <c r="AS37" s="375">
        <v>6.2458039999999998E-3</v>
      </c>
      <c r="AT37" s="375">
        <v>6.0618540000000002E-3</v>
      </c>
      <c r="AU37" s="375">
        <v>5.9447789999999999E-3</v>
      </c>
      <c r="AV37" s="375">
        <v>6.0121840000000003E-3</v>
      </c>
      <c r="AW37" s="375">
        <v>5.9234889999999997E-3</v>
      </c>
      <c r="AX37" s="375">
        <v>6.1430740000000001E-3</v>
      </c>
      <c r="AY37" s="873">
        <v>6.1592210000000003E-3</v>
      </c>
      <c r="AZ37" s="873">
        <v>5.5709940000000001E-3</v>
      </c>
      <c r="BA37" s="873">
        <v>6.0359410000000004E-3</v>
      </c>
      <c r="BB37" s="873">
        <v>5.6425099999999999E-3</v>
      </c>
      <c r="BC37" s="873">
        <v>5.94219E-3</v>
      </c>
      <c r="BD37" s="873">
        <v>5.8905399999999997E-3</v>
      </c>
      <c r="BE37" s="380">
        <v>6.3050700000000003E-3</v>
      </c>
      <c r="BF37" s="380">
        <v>6.0838000000000003E-3</v>
      </c>
      <c r="BG37" s="380">
        <v>6.0118100000000002E-3</v>
      </c>
      <c r="BH37" s="380">
        <v>5.9883000000000002E-3</v>
      </c>
      <c r="BI37" s="380">
        <v>5.97549E-3</v>
      </c>
      <c r="BJ37" s="380">
        <v>6.0819999999999997E-3</v>
      </c>
      <c r="BK37" s="380">
        <v>6.14899E-3</v>
      </c>
      <c r="BL37" s="380">
        <v>5.5626199999999999E-3</v>
      </c>
      <c r="BM37" s="380">
        <v>6.0459199999999998E-3</v>
      </c>
      <c r="BN37" s="380">
        <v>5.7289100000000003E-3</v>
      </c>
      <c r="BO37" s="380">
        <v>5.9450800000000002E-3</v>
      </c>
      <c r="BP37" s="380">
        <v>5.8996999999999999E-3</v>
      </c>
      <c r="BQ37" s="380">
        <v>6.3141899999999999E-3</v>
      </c>
      <c r="BR37" s="380">
        <v>6.08721E-3</v>
      </c>
      <c r="BS37" s="380">
        <v>6.0083799999999998E-3</v>
      </c>
      <c r="BT37" s="380">
        <v>5.9879900000000003E-3</v>
      </c>
      <c r="BU37" s="380">
        <v>5.9687300000000002E-3</v>
      </c>
      <c r="BV37" s="380">
        <v>6.0816899999999998E-3</v>
      </c>
    </row>
    <row r="38" spans="1:74" ht="11.95" customHeight="1" x14ac:dyDescent="0.2">
      <c r="A38" s="196"/>
      <c r="B38" s="2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875"/>
      <c r="AZ38" s="875"/>
      <c r="BA38" s="875"/>
      <c r="BB38" s="875"/>
      <c r="BC38" s="875"/>
      <c r="BD38" s="875"/>
      <c r="BE38" s="433"/>
      <c r="BF38" s="433"/>
      <c r="BG38" s="433"/>
      <c r="BH38" s="433"/>
      <c r="BI38" s="433"/>
      <c r="BJ38" s="433"/>
      <c r="BK38" s="433"/>
      <c r="BL38" s="433"/>
      <c r="BM38" s="433"/>
      <c r="BN38" s="433"/>
      <c r="BO38" s="433"/>
      <c r="BP38" s="433"/>
      <c r="BQ38" s="433"/>
      <c r="BR38" s="433"/>
      <c r="BS38" s="433"/>
      <c r="BT38" s="433"/>
      <c r="BU38" s="433"/>
      <c r="BV38" s="433"/>
    </row>
    <row r="39" spans="1:74" s="61" customFormat="1" ht="11.95" customHeight="1" x14ac:dyDescent="0.2">
      <c r="A39" s="444" t="s">
        <v>1291</v>
      </c>
      <c r="B39" s="442" t="s">
        <v>906</v>
      </c>
      <c r="C39" s="77">
        <v>4.2958633000000003E-2</v>
      </c>
      <c r="D39" s="77">
        <v>4.0306100999999997E-2</v>
      </c>
      <c r="E39" s="77">
        <v>4.7801674000000002E-2</v>
      </c>
      <c r="F39" s="77">
        <v>4.8289914000000003E-2</v>
      </c>
      <c r="G39" s="77">
        <v>5.0983320999999998E-2</v>
      </c>
      <c r="H39" s="77">
        <v>5.0044468000000002E-2</v>
      </c>
      <c r="I39" s="77">
        <v>5.1333363E-2</v>
      </c>
      <c r="J39" s="77">
        <v>5.0322317999999998E-2</v>
      </c>
      <c r="K39" s="77">
        <v>4.7311143E-2</v>
      </c>
      <c r="L39" s="77">
        <v>4.6537878999999997E-2</v>
      </c>
      <c r="M39" s="77">
        <v>4.3898015999999998E-2</v>
      </c>
      <c r="N39" s="77">
        <v>4.3886081E-2</v>
      </c>
      <c r="O39" s="77">
        <v>5.2366693999999998E-2</v>
      </c>
      <c r="P39" s="77">
        <v>4.9461352E-2</v>
      </c>
      <c r="Q39" s="77">
        <v>5.8008823000000001E-2</v>
      </c>
      <c r="R39" s="77">
        <v>5.8541931999999998E-2</v>
      </c>
      <c r="S39" s="77">
        <v>6.1752725000000001E-2</v>
      </c>
      <c r="T39" s="77">
        <v>6.0372569000000001E-2</v>
      </c>
      <c r="U39" s="77">
        <v>6.2342649E-2</v>
      </c>
      <c r="V39" s="77">
        <v>6.1625073000000002E-2</v>
      </c>
      <c r="W39" s="77">
        <v>5.8191961E-2</v>
      </c>
      <c r="X39" s="77">
        <v>5.8088744999999997E-2</v>
      </c>
      <c r="Y39" s="77">
        <v>5.3623355999999997E-2</v>
      </c>
      <c r="Z39" s="77">
        <v>5.3820114000000002E-2</v>
      </c>
      <c r="AA39" s="77">
        <v>4.8208069999999999E-2</v>
      </c>
      <c r="AB39" s="77">
        <v>4.5999751999999998E-2</v>
      </c>
      <c r="AC39" s="77">
        <v>5.4475959999999997E-2</v>
      </c>
      <c r="AD39" s="77">
        <v>5.5743481999999997E-2</v>
      </c>
      <c r="AE39" s="77">
        <v>5.9619160999999997E-2</v>
      </c>
      <c r="AF39" s="77">
        <v>5.7918183999999998E-2</v>
      </c>
      <c r="AG39" s="77">
        <v>6.0110359000000002E-2</v>
      </c>
      <c r="AH39" s="77">
        <v>5.9502327000000001E-2</v>
      </c>
      <c r="AI39" s="77">
        <v>5.5387551E-2</v>
      </c>
      <c r="AJ39" s="77">
        <v>5.5221591E-2</v>
      </c>
      <c r="AK39" s="77">
        <v>5.0606601000000001E-2</v>
      </c>
      <c r="AL39" s="77">
        <v>5.0216271E-2</v>
      </c>
      <c r="AM39" s="77">
        <v>4.8514861999999999E-2</v>
      </c>
      <c r="AN39" s="77">
        <v>4.8225430999999999E-2</v>
      </c>
      <c r="AO39" s="77">
        <v>5.5640953999999999E-2</v>
      </c>
      <c r="AP39" s="77">
        <v>5.6937091000000002E-2</v>
      </c>
      <c r="AQ39" s="77">
        <v>6.0135979999999999E-2</v>
      </c>
      <c r="AR39" s="77">
        <v>5.9119922999999998E-2</v>
      </c>
      <c r="AS39" s="77">
        <v>6.0820322000000003E-2</v>
      </c>
      <c r="AT39" s="77">
        <v>5.9693392999999997E-2</v>
      </c>
      <c r="AU39" s="77">
        <v>5.5777589000000002E-2</v>
      </c>
      <c r="AV39" s="77">
        <v>5.4665722999999999E-2</v>
      </c>
      <c r="AW39" s="77">
        <v>4.9531243000000003E-2</v>
      </c>
      <c r="AX39" s="77">
        <v>4.9169233E-2</v>
      </c>
      <c r="AY39" s="648">
        <v>5.0513098999999999E-2</v>
      </c>
      <c r="AZ39" s="648">
        <v>4.8643694000000001E-2</v>
      </c>
      <c r="BA39" s="648">
        <v>5.8386463E-2</v>
      </c>
      <c r="BB39" s="648">
        <v>5.9338410000000001E-2</v>
      </c>
      <c r="BC39" s="648">
        <v>6.2593659999999995E-2</v>
      </c>
      <c r="BD39" s="648">
        <v>6.1838289999999997E-2</v>
      </c>
      <c r="BE39" s="443">
        <v>6.3519300000000001E-2</v>
      </c>
      <c r="BF39" s="443">
        <v>6.2220999999999999E-2</v>
      </c>
      <c r="BG39" s="443">
        <v>5.7974299999999999E-2</v>
      </c>
      <c r="BH39" s="443">
        <v>5.61387E-2</v>
      </c>
      <c r="BI39" s="443">
        <v>5.0854400000000001E-2</v>
      </c>
      <c r="BJ39" s="443">
        <v>5.0058999999999999E-2</v>
      </c>
      <c r="BK39" s="443">
        <v>5.13804E-2</v>
      </c>
      <c r="BL39" s="443">
        <v>5.0123800000000003E-2</v>
      </c>
      <c r="BM39" s="443">
        <v>6.0041999999999998E-2</v>
      </c>
      <c r="BN39" s="443">
        <v>6.14677E-2</v>
      </c>
      <c r="BO39" s="443">
        <v>6.52036E-2</v>
      </c>
      <c r="BP39" s="443">
        <v>6.4501199999999995E-2</v>
      </c>
      <c r="BQ39" s="443">
        <v>6.6269400000000006E-2</v>
      </c>
      <c r="BR39" s="443">
        <v>6.4848900000000001E-2</v>
      </c>
      <c r="BS39" s="443">
        <v>6.0266699999999999E-2</v>
      </c>
      <c r="BT39" s="443">
        <v>5.8150899999999998E-2</v>
      </c>
      <c r="BU39" s="443">
        <v>5.2451699999999997E-2</v>
      </c>
      <c r="BV39" s="443">
        <v>5.1492999999999997E-2</v>
      </c>
    </row>
    <row r="40" spans="1:74" ht="11.95" customHeight="1" x14ac:dyDescent="0.2">
      <c r="A40" s="196" t="s">
        <v>1292</v>
      </c>
      <c r="B40" s="696" t="s">
        <v>1257</v>
      </c>
      <c r="C40" s="375">
        <v>3.3632879999999999E-3</v>
      </c>
      <c r="D40" s="375">
        <v>3.0378079999999999E-3</v>
      </c>
      <c r="E40" s="375">
        <v>3.3632879999999999E-3</v>
      </c>
      <c r="F40" s="375">
        <v>3.254795E-3</v>
      </c>
      <c r="G40" s="375">
        <v>3.3632879999999999E-3</v>
      </c>
      <c r="H40" s="375">
        <v>3.254795E-3</v>
      </c>
      <c r="I40" s="375">
        <v>3.3632879999999999E-3</v>
      </c>
      <c r="J40" s="375">
        <v>3.3632879999999999E-3</v>
      </c>
      <c r="K40" s="375">
        <v>3.254795E-3</v>
      </c>
      <c r="L40" s="375">
        <v>3.3632879999999999E-3</v>
      </c>
      <c r="M40" s="375">
        <v>3.254795E-3</v>
      </c>
      <c r="N40" s="375">
        <v>3.3632879999999999E-3</v>
      </c>
      <c r="O40" s="375">
        <v>3.3632879999999999E-3</v>
      </c>
      <c r="P40" s="375">
        <v>3.0378079999999999E-3</v>
      </c>
      <c r="Q40" s="375">
        <v>3.3632879999999999E-3</v>
      </c>
      <c r="R40" s="375">
        <v>3.254795E-3</v>
      </c>
      <c r="S40" s="375">
        <v>3.3632879999999999E-3</v>
      </c>
      <c r="T40" s="375">
        <v>3.254795E-3</v>
      </c>
      <c r="U40" s="375">
        <v>3.3632879999999999E-3</v>
      </c>
      <c r="V40" s="375">
        <v>3.3632879999999999E-3</v>
      </c>
      <c r="W40" s="375">
        <v>3.254795E-3</v>
      </c>
      <c r="X40" s="375">
        <v>3.3632879999999999E-3</v>
      </c>
      <c r="Y40" s="375">
        <v>3.254795E-3</v>
      </c>
      <c r="Z40" s="375">
        <v>3.3632879999999999E-3</v>
      </c>
      <c r="AA40" s="375">
        <v>3.3632879999999999E-3</v>
      </c>
      <c r="AB40" s="375">
        <v>3.0378079999999999E-3</v>
      </c>
      <c r="AC40" s="375">
        <v>3.3632879999999999E-3</v>
      </c>
      <c r="AD40" s="375">
        <v>3.254795E-3</v>
      </c>
      <c r="AE40" s="375">
        <v>3.3632879999999999E-3</v>
      </c>
      <c r="AF40" s="375">
        <v>3.254795E-3</v>
      </c>
      <c r="AG40" s="375">
        <v>3.3632879999999999E-3</v>
      </c>
      <c r="AH40" s="375">
        <v>3.3632879999999999E-3</v>
      </c>
      <c r="AI40" s="375">
        <v>3.254795E-3</v>
      </c>
      <c r="AJ40" s="375">
        <v>3.3632879999999999E-3</v>
      </c>
      <c r="AK40" s="375">
        <v>3.254795E-3</v>
      </c>
      <c r="AL40" s="375">
        <v>3.3632879999999999E-3</v>
      </c>
      <c r="AM40" s="375">
        <v>3.3540979999999998E-3</v>
      </c>
      <c r="AN40" s="375">
        <v>3.1377050000000002E-3</v>
      </c>
      <c r="AO40" s="375">
        <v>3.3540979999999998E-3</v>
      </c>
      <c r="AP40" s="375">
        <v>3.2459020000000002E-3</v>
      </c>
      <c r="AQ40" s="375">
        <v>3.3540979999999998E-3</v>
      </c>
      <c r="AR40" s="375">
        <v>3.2459020000000002E-3</v>
      </c>
      <c r="AS40" s="375">
        <v>3.3540979999999998E-3</v>
      </c>
      <c r="AT40" s="375">
        <v>3.3540979999999998E-3</v>
      </c>
      <c r="AU40" s="375">
        <v>3.2459020000000002E-3</v>
      </c>
      <c r="AV40" s="375">
        <v>3.3540979999999998E-3</v>
      </c>
      <c r="AW40" s="375">
        <v>3.2459020000000002E-3</v>
      </c>
      <c r="AX40" s="375">
        <v>3.3540979999999998E-3</v>
      </c>
      <c r="AY40" s="873">
        <v>3.3632879999999999E-3</v>
      </c>
      <c r="AZ40" s="873">
        <v>3.0378079999999999E-3</v>
      </c>
      <c r="BA40" s="873">
        <v>3.3632879999999999E-3</v>
      </c>
      <c r="BB40" s="873">
        <v>3.29751E-3</v>
      </c>
      <c r="BC40" s="873">
        <v>3.2923599999999998E-3</v>
      </c>
      <c r="BD40" s="873">
        <v>3.2965899999999999E-3</v>
      </c>
      <c r="BE40" s="380">
        <v>3.2913600000000001E-3</v>
      </c>
      <c r="BF40" s="380">
        <v>3.2856500000000002E-3</v>
      </c>
      <c r="BG40" s="380">
        <v>3.28927E-3</v>
      </c>
      <c r="BH40" s="380">
        <v>3.2833799999999998E-3</v>
      </c>
      <c r="BI40" s="380">
        <v>3.28678E-3</v>
      </c>
      <c r="BJ40" s="380">
        <v>3.2806599999999999E-3</v>
      </c>
      <c r="BK40" s="380">
        <v>3.2731499999999998E-3</v>
      </c>
      <c r="BL40" s="380">
        <v>3.2945499999999998E-3</v>
      </c>
      <c r="BM40" s="380">
        <v>3.2883000000000001E-3</v>
      </c>
      <c r="BN40" s="380">
        <v>3.2874599999999999E-3</v>
      </c>
      <c r="BO40" s="380">
        <v>3.2870099999999999E-3</v>
      </c>
      <c r="BP40" s="380">
        <v>3.2861399999999999E-3</v>
      </c>
      <c r="BQ40" s="380">
        <v>3.2856700000000001E-3</v>
      </c>
      <c r="BR40" s="380">
        <v>3.2856700000000001E-3</v>
      </c>
      <c r="BS40" s="380">
        <v>3.2853399999999999E-3</v>
      </c>
      <c r="BT40" s="380">
        <v>3.2855200000000001E-3</v>
      </c>
      <c r="BU40" s="380">
        <v>3.2854099999999999E-3</v>
      </c>
      <c r="BV40" s="380">
        <v>3.2858399999999999E-3</v>
      </c>
    </row>
    <row r="41" spans="1:74" ht="11.95" customHeight="1" x14ac:dyDescent="0.2">
      <c r="A41" s="196" t="s">
        <v>1293</v>
      </c>
      <c r="B41" s="696" t="s">
        <v>1294</v>
      </c>
      <c r="C41" s="375">
        <v>9.2922160000000007E-3</v>
      </c>
      <c r="D41" s="375">
        <v>9.8977249999999996E-3</v>
      </c>
      <c r="E41" s="375">
        <v>1.4135257E-2</v>
      </c>
      <c r="F41" s="375">
        <v>1.5709509999999999E-2</v>
      </c>
      <c r="G41" s="375">
        <v>1.7316904000000001E-2</v>
      </c>
      <c r="H41" s="375">
        <v>1.7464064000000001E-2</v>
      </c>
      <c r="I41" s="375">
        <v>1.7666945999999999E-2</v>
      </c>
      <c r="J41" s="375">
        <v>1.6655901000000001E-2</v>
      </c>
      <c r="K41" s="375">
        <v>1.4730739E-2</v>
      </c>
      <c r="L41" s="375">
        <v>1.2871462E-2</v>
      </c>
      <c r="M41" s="375">
        <v>1.1317611999999999E-2</v>
      </c>
      <c r="N41" s="375">
        <v>1.0219664E-2</v>
      </c>
      <c r="O41" s="375">
        <v>1.082632E-2</v>
      </c>
      <c r="P41" s="375">
        <v>1.1941014999999999E-2</v>
      </c>
      <c r="Q41" s="375">
        <v>1.6468449E-2</v>
      </c>
      <c r="R41" s="375">
        <v>1.8341570000000001E-2</v>
      </c>
      <c r="S41" s="375">
        <v>2.0212351E-2</v>
      </c>
      <c r="T41" s="375">
        <v>2.0172207000000001E-2</v>
      </c>
      <c r="U41" s="375">
        <v>2.0802274999999999E-2</v>
      </c>
      <c r="V41" s="375">
        <v>2.0084699000000001E-2</v>
      </c>
      <c r="W41" s="375">
        <v>1.7991599E-2</v>
      </c>
      <c r="X41" s="375">
        <v>1.6548370999999999E-2</v>
      </c>
      <c r="Y41" s="375">
        <v>1.3422994000000001E-2</v>
      </c>
      <c r="Z41" s="375">
        <v>1.2279740000000001E-2</v>
      </c>
      <c r="AA41" s="375">
        <v>1.2390129999999999E-2</v>
      </c>
      <c r="AB41" s="375">
        <v>1.3648064999999999E-2</v>
      </c>
      <c r="AC41" s="375">
        <v>1.8658020000000001E-2</v>
      </c>
      <c r="AD41" s="375">
        <v>2.1080959E-2</v>
      </c>
      <c r="AE41" s="375">
        <v>2.3801221000000001E-2</v>
      </c>
      <c r="AF41" s="375">
        <v>2.3255661E-2</v>
      </c>
      <c r="AG41" s="375">
        <v>2.4292418999999999E-2</v>
      </c>
      <c r="AH41" s="375">
        <v>2.3684387000000001E-2</v>
      </c>
      <c r="AI41" s="375">
        <v>2.0725028E-2</v>
      </c>
      <c r="AJ41" s="375">
        <v>1.9403651000000001E-2</v>
      </c>
      <c r="AK41" s="375">
        <v>1.5944078E-2</v>
      </c>
      <c r="AL41" s="375">
        <v>1.4398331E-2</v>
      </c>
      <c r="AM41" s="375">
        <v>1.481995E-2</v>
      </c>
      <c r="AN41" s="375">
        <v>1.6704383999999999E-2</v>
      </c>
      <c r="AO41" s="375">
        <v>2.1946041999999999E-2</v>
      </c>
      <c r="AP41" s="375">
        <v>2.4329111E-2</v>
      </c>
      <c r="AQ41" s="375">
        <v>2.6441068000000002E-2</v>
      </c>
      <c r="AR41" s="375">
        <v>2.6511943E-2</v>
      </c>
      <c r="AS41" s="375">
        <v>2.7125409999999999E-2</v>
      </c>
      <c r="AT41" s="375">
        <v>2.5998481E-2</v>
      </c>
      <c r="AU41" s="375">
        <v>2.3169609000000001E-2</v>
      </c>
      <c r="AV41" s="375">
        <v>2.0970810999999999E-2</v>
      </c>
      <c r="AW41" s="375">
        <v>1.6923263000000001E-2</v>
      </c>
      <c r="AX41" s="375">
        <v>1.5474320999999999E-2</v>
      </c>
      <c r="AY41" s="873">
        <v>1.6088746000000001E-2</v>
      </c>
      <c r="AZ41" s="873">
        <v>1.755073E-2</v>
      </c>
      <c r="BA41" s="873">
        <v>2.3962109999999998E-2</v>
      </c>
      <c r="BB41" s="873">
        <v>2.6678799999999999E-2</v>
      </c>
      <c r="BC41" s="873">
        <v>2.89605E-2</v>
      </c>
      <c r="BD41" s="873">
        <v>2.91796E-2</v>
      </c>
      <c r="BE41" s="380">
        <v>2.98871E-2</v>
      </c>
      <c r="BF41" s="380">
        <v>2.8594499999999998E-2</v>
      </c>
      <c r="BG41" s="380">
        <v>2.5322899999999999E-2</v>
      </c>
      <c r="BH41" s="380">
        <v>2.25145E-2</v>
      </c>
      <c r="BI41" s="380">
        <v>1.8205599999999999E-2</v>
      </c>
      <c r="BJ41" s="380">
        <v>1.6437500000000001E-2</v>
      </c>
      <c r="BK41" s="380">
        <v>1.7046100000000002E-2</v>
      </c>
      <c r="BL41" s="380">
        <v>1.8774099999999998E-2</v>
      </c>
      <c r="BM41" s="380">
        <v>2.5692599999999999E-2</v>
      </c>
      <c r="BN41" s="380">
        <v>2.8818099999999999E-2</v>
      </c>
      <c r="BO41" s="380">
        <v>3.1575800000000001E-2</v>
      </c>
      <c r="BP41" s="380">
        <v>3.1852900000000003E-2</v>
      </c>
      <c r="BQ41" s="380">
        <v>3.2642900000000002E-2</v>
      </c>
      <c r="BR41" s="380">
        <v>3.1222400000000001E-2</v>
      </c>
      <c r="BS41" s="380">
        <v>2.76192E-2</v>
      </c>
      <c r="BT41" s="380">
        <v>2.4524500000000001E-2</v>
      </c>
      <c r="BU41" s="380">
        <v>1.9804200000000001E-2</v>
      </c>
      <c r="BV41" s="380">
        <v>1.7866400000000001E-2</v>
      </c>
    </row>
    <row r="42" spans="1:74" ht="11.95" customHeight="1" x14ac:dyDescent="0.2">
      <c r="A42" s="196" t="s">
        <v>1295</v>
      </c>
      <c r="B42" s="696" t="s">
        <v>1265</v>
      </c>
      <c r="C42" s="375">
        <v>3.0303129000000002E-2</v>
      </c>
      <c r="D42" s="375">
        <v>2.7370568000000001E-2</v>
      </c>
      <c r="E42" s="375">
        <v>3.0303129000000002E-2</v>
      </c>
      <c r="F42" s="375">
        <v>2.9325608999999999E-2</v>
      </c>
      <c r="G42" s="375">
        <v>3.0303129000000002E-2</v>
      </c>
      <c r="H42" s="375">
        <v>2.9325608999999999E-2</v>
      </c>
      <c r="I42" s="375">
        <v>3.0303129000000002E-2</v>
      </c>
      <c r="J42" s="375">
        <v>3.0303129000000002E-2</v>
      </c>
      <c r="K42" s="375">
        <v>2.9325608999999999E-2</v>
      </c>
      <c r="L42" s="375">
        <v>3.0303129000000002E-2</v>
      </c>
      <c r="M42" s="375">
        <v>2.9325608999999999E-2</v>
      </c>
      <c r="N42" s="375">
        <v>3.0303129000000002E-2</v>
      </c>
      <c r="O42" s="375">
        <v>3.8177085999999999E-2</v>
      </c>
      <c r="P42" s="375">
        <v>3.4482528999999998E-2</v>
      </c>
      <c r="Q42" s="375">
        <v>3.8177085999999999E-2</v>
      </c>
      <c r="R42" s="375">
        <v>3.6945566999999999E-2</v>
      </c>
      <c r="S42" s="375">
        <v>3.8177085999999999E-2</v>
      </c>
      <c r="T42" s="375">
        <v>3.6945566999999999E-2</v>
      </c>
      <c r="U42" s="375">
        <v>3.8177085999999999E-2</v>
      </c>
      <c r="V42" s="375">
        <v>3.8177085999999999E-2</v>
      </c>
      <c r="W42" s="375">
        <v>3.6945566999999999E-2</v>
      </c>
      <c r="X42" s="375">
        <v>3.8177085999999999E-2</v>
      </c>
      <c r="Y42" s="375">
        <v>3.6945566999999999E-2</v>
      </c>
      <c r="Z42" s="375">
        <v>3.8177085999999999E-2</v>
      </c>
      <c r="AA42" s="375">
        <v>3.2454652000000001E-2</v>
      </c>
      <c r="AB42" s="375">
        <v>2.9313879000000001E-2</v>
      </c>
      <c r="AC42" s="375">
        <v>3.2454652000000001E-2</v>
      </c>
      <c r="AD42" s="375">
        <v>3.1407728000000003E-2</v>
      </c>
      <c r="AE42" s="375">
        <v>3.2454652000000001E-2</v>
      </c>
      <c r="AF42" s="375">
        <v>3.1407728000000003E-2</v>
      </c>
      <c r="AG42" s="375">
        <v>3.2454652000000001E-2</v>
      </c>
      <c r="AH42" s="375">
        <v>3.2454652000000001E-2</v>
      </c>
      <c r="AI42" s="375">
        <v>3.1407728000000003E-2</v>
      </c>
      <c r="AJ42" s="375">
        <v>3.2454652000000001E-2</v>
      </c>
      <c r="AK42" s="375">
        <v>3.1407728000000003E-2</v>
      </c>
      <c r="AL42" s="375">
        <v>3.2454652000000001E-2</v>
      </c>
      <c r="AM42" s="375">
        <v>3.0340814000000001E-2</v>
      </c>
      <c r="AN42" s="375">
        <v>2.8383341999999999E-2</v>
      </c>
      <c r="AO42" s="375">
        <v>3.0340814000000001E-2</v>
      </c>
      <c r="AP42" s="375">
        <v>2.9362078E-2</v>
      </c>
      <c r="AQ42" s="375">
        <v>3.0340814000000001E-2</v>
      </c>
      <c r="AR42" s="375">
        <v>2.9362078E-2</v>
      </c>
      <c r="AS42" s="375">
        <v>3.0340814000000001E-2</v>
      </c>
      <c r="AT42" s="375">
        <v>3.0340814000000001E-2</v>
      </c>
      <c r="AU42" s="375">
        <v>2.9362078E-2</v>
      </c>
      <c r="AV42" s="375">
        <v>3.0340814000000001E-2</v>
      </c>
      <c r="AW42" s="375">
        <v>2.9362078E-2</v>
      </c>
      <c r="AX42" s="375">
        <v>3.0340814000000001E-2</v>
      </c>
      <c r="AY42" s="873">
        <v>3.1061064999999999E-2</v>
      </c>
      <c r="AZ42" s="873">
        <v>2.8055156000000001E-2</v>
      </c>
      <c r="BA42" s="873">
        <v>3.1061064999999999E-2</v>
      </c>
      <c r="BB42" s="873">
        <v>2.9362099999999999E-2</v>
      </c>
      <c r="BC42" s="873">
        <v>3.0340800000000001E-2</v>
      </c>
      <c r="BD42" s="873">
        <v>2.9362099999999999E-2</v>
      </c>
      <c r="BE42" s="380">
        <v>3.0340800000000001E-2</v>
      </c>
      <c r="BF42" s="380">
        <v>3.0340800000000001E-2</v>
      </c>
      <c r="BG42" s="380">
        <v>2.9362099999999999E-2</v>
      </c>
      <c r="BH42" s="380">
        <v>3.0340800000000001E-2</v>
      </c>
      <c r="BI42" s="380">
        <v>2.9362099999999999E-2</v>
      </c>
      <c r="BJ42" s="380">
        <v>3.0340800000000001E-2</v>
      </c>
      <c r="BK42" s="380">
        <v>3.1061100000000001E-2</v>
      </c>
      <c r="BL42" s="380">
        <v>2.8055199999999999E-2</v>
      </c>
      <c r="BM42" s="380">
        <v>3.1061100000000001E-2</v>
      </c>
      <c r="BN42" s="380">
        <v>2.9362099999999999E-2</v>
      </c>
      <c r="BO42" s="380">
        <v>3.0340800000000001E-2</v>
      </c>
      <c r="BP42" s="380">
        <v>2.9362099999999999E-2</v>
      </c>
      <c r="BQ42" s="380">
        <v>3.0340800000000001E-2</v>
      </c>
      <c r="BR42" s="380">
        <v>3.0340800000000001E-2</v>
      </c>
      <c r="BS42" s="380">
        <v>2.9362099999999999E-2</v>
      </c>
      <c r="BT42" s="380">
        <v>3.0340800000000001E-2</v>
      </c>
      <c r="BU42" s="380">
        <v>2.9362099999999999E-2</v>
      </c>
      <c r="BV42" s="380">
        <v>3.0340800000000001E-2</v>
      </c>
    </row>
    <row r="43" spans="1:74" ht="11.95" customHeight="1" x14ac:dyDescent="0.2">
      <c r="A43" s="195"/>
      <c r="B43" s="237"/>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c r="AI43" s="438"/>
      <c r="AJ43" s="438"/>
      <c r="AK43" s="438"/>
      <c r="AL43" s="438"/>
      <c r="AM43" s="438"/>
      <c r="AN43" s="438"/>
      <c r="AO43" s="438"/>
      <c r="AP43" s="438"/>
      <c r="AQ43" s="438"/>
      <c r="AR43" s="438"/>
      <c r="AS43" s="438"/>
      <c r="AT43" s="438"/>
      <c r="AU43" s="438"/>
      <c r="AV43" s="438"/>
      <c r="AW43" s="438"/>
      <c r="AX43" s="438"/>
      <c r="AY43" s="876"/>
      <c r="AZ43" s="876"/>
      <c r="BA43" s="876"/>
      <c r="BB43" s="876"/>
      <c r="BC43" s="876"/>
      <c r="BD43" s="876"/>
      <c r="BE43" s="434"/>
      <c r="BF43" s="434"/>
      <c r="BG43" s="434"/>
      <c r="BH43" s="434"/>
      <c r="BI43" s="434"/>
      <c r="BJ43" s="434"/>
      <c r="BK43" s="434"/>
      <c r="BL43" s="434"/>
      <c r="BM43" s="434"/>
      <c r="BN43" s="434"/>
      <c r="BO43" s="434"/>
      <c r="BP43" s="434"/>
      <c r="BQ43" s="434"/>
      <c r="BR43" s="434"/>
      <c r="BS43" s="434"/>
      <c r="BT43" s="434"/>
      <c r="BU43" s="434"/>
      <c r="BV43" s="434"/>
    </row>
    <row r="44" spans="1:74" s="61" customFormat="1" ht="11.95" customHeight="1" x14ac:dyDescent="0.2">
      <c r="A44" s="444" t="s">
        <v>1296</v>
      </c>
      <c r="B44" s="442" t="s">
        <v>910</v>
      </c>
      <c r="C44" s="77">
        <v>0.10190992040999999</v>
      </c>
      <c r="D44" s="77">
        <v>0.10084932368000001</v>
      </c>
      <c r="E44" s="77">
        <v>0.12537760617999999</v>
      </c>
      <c r="F44" s="77">
        <v>0.12021511074000001</v>
      </c>
      <c r="G44" s="77">
        <v>0.13359240863999999</v>
      </c>
      <c r="H44" s="77">
        <v>0.12845406738000001</v>
      </c>
      <c r="I44" s="77">
        <v>0.13059915235</v>
      </c>
      <c r="J44" s="77">
        <v>0.13160538109</v>
      </c>
      <c r="K44" s="77">
        <v>0.12042510870000001</v>
      </c>
      <c r="L44" s="77">
        <v>0.13856459617</v>
      </c>
      <c r="M44" s="77">
        <v>0.13196145059</v>
      </c>
      <c r="N44" s="77">
        <v>0.13240878368</v>
      </c>
      <c r="O44" s="77">
        <v>0.11774947854999999</v>
      </c>
      <c r="P44" s="77">
        <v>0.11113875703999999</v>
      </c>
      <c r="Q44" s="77">
        <v>0.13272038711</v>
      </c>
      <c r="R44" s="77">
        <v>0.12708820151</v>
      </c>
      <c r="S44" s="77">
        <v>0.13402123101999999</v>
      </c>
      <c r="T44" s="77">
        <v>0.13916720659000001</v>
      </c>
      <c r="U44" s="77">
        <v>0.13162209975</v>
      </c>
      <c r="V44" s="77">
        <v>0.14098988636000001</v>
      </c>
      <c r="W44" s="77">
        <v>0.12806010209999999</v>
      </c>
      <c r="X44" s="77">
        <v>0.14165578005000001</v>
      </c>
      <c r="Y44" s="77">
        <v>0.13462154076999999</v>
      </c>
      <c r="Z44" s="77">
        <v>0.13430510486</v>
      </c>
      <c r="AA44" s="77">
        <v>0.13570656008000001</v>
      </c>
      <c r="AB44" s="77">
        <v>0.12431285685</v>
      </c>
      <c r="AC44" s="77">
        <v>0.14873180039</v>
      </c>
      <c r="AD44" s="77">
        <v>0.13862906397999999</v>
      </c>
      <c r="AE44" s="77">
        <v>0.16170074526</v>
      </c>
      <c r="AF44" s="77">
        <v>0.15818090256</v>
      </c>
      <c r="AG44" s="77">
        <v>0.14926313439</v>
      </c>
      <c r="AH44" s="77">
        <v>0.16171355104999999</v>
      </c>
      <c r="AI44" s="77">
        <v>0.15157446611</v>
      </c>
      <c r="AJ44" s="77">
        <v>0.15937373364999999</v>
      </c>
      <c r="AK44" s="77">
        <v>0.14574475811000001</v>
      </c>
      <c r="AL44" s="77">
        <v>0.15715860349999999</v>
      </c>
      <c r="AM44" s="77">
        <v>0.13991928602000001</v>
      </c>
      <c r="AN44" s="77">
        <v>0.14887412806</v>
      </c>
      <c r="AO44" s="77">
        <v>0.15582415753000001</v>
      </c>
      <c r="AP44" s="77">
        <v>0.15008912288000001</v>
      </c>
      <c r="AQ44" s="77">
        <v>0.1651369983</v>
      </c>
      <c r="AR44" s="77">
        <v>0.16032220929999999</v>
      </c>
      <c r="AS44" s="77">
        <v>0.17185159118000001</v>
      </c>
      <c r="AT44" s="77">
        <v>0.16524644468999999</v>
      </c>
      <c r="AU44" s="77">
        <v>0.15769312013</v>
      </c>
      <c r="AV44" s="77">
        <v>0.16848039601000001</v>
      </c>
      <c r="AW44" s="77">
        <v>0.16009543641999999</v>
      </c>
      <c r="AX44" s="77">
        <v>0.15446594466999999</v>
      </c>
      <c r="AY44" s="648">
        <v>0.13213724674999999</v>
      </c>
      <c r="AZ44" s="648">
        <v>0.12964006156999999</v>
      </c>
      <c r="BA44" s="648">
        <v>0.13946828344000001</v>
      </c>
      <c r="BB44" s="648">
        <v>0.14159015274</v>
      </c>
      <c r="BC44" s="648">
        <v>0.14631722403</v>
      </c>
      <c r="BD44" s="648">
        <v>0.14806547435</v>
      </c>
      <c r="BE44" s="443">
        <v>0.15261240000000001</v>
      </c>
      <c r="BF44" s="443">
        <v>0.1564035</v>
      </c>
      <c r="BG44" s="443">
        <v>0.1481557</v>
      </c>
      <c r="BH44" s="443">
        <v>0.1582115</v>
      </c>
      <c r="BI44" s="443">
        <v>0.1526053</v>
      </c>
      <c r="BJ44" s="443">
        <v>0.15662119999999999</v>
      </c>
      <c r="BK44" s="443">
        <v>0.1422918</v>
      </c>
      <c r="BL44" s="443">
        <v>0.13580629999999999</v>
      </c>
      <c r="BM44" s="443">
        <v>0.1546949</v>
      </c>
      <c r="BN44" s="443">
        <v>0.1527847</v>
      </c>
      <c r="BO44" s="443">
        <v>0.1661579</v>
      </c>
      <c r="BP44" s="443">
        <v>0.1615857</v>
      </c>
      <c r="BQ44" s="443">
        <v>0.16468740000000001</v>
      </c>
      <c r="BR44" s="443">
        <v>0.1660152</v>
      </c>
      <c r="BS44" s="443">
        <v>0.15595010000000001</v>
      </c>
      <c r="BT44" s="443">
        <v>0.16359870000000001</v>
      </c>
      <c r="BU44" s="443">
        <v>0.15673190000000001</v>
      </c>
      <c r="BV44" s="443">
        <v>0.16066250000000001</v>
      </c>
    </row>
    <row r="45" spans="1:74" ht="11.95" customHeight="1" x14ac:dyDescent="0.2">
      <c r="A45" s="195" t="s">
        <v>1250</v>
      </c>
      <c r="B45" s="696" t="s">
        <v>1251</v>
      </c>
      <c r="C45" s="375">
        <v>2.3441945020999999E-2</v>
      </c>
      <c r="D45" s="375">
        <v>2.7083939519000001E-2</v>
      </c>
      <c r="E45" s="375">
        <v>3.2624426555000002E-2</v>
      </c>
      <c r="F45" s="375">
        <v>3.2622070727999997E-2</v>
      </c>
      <c r="G45" s="375">
        <v>3.4551960261999998E-2</v>
      </c>
      <c r="H45" s="375">
        <v>3.1392969812000002E-2</v>
      </c>
      <c r="I45" s="375">
        <v>3.0728590723E-2</v>
      </c>
      <c r="J45" s="375">
        <v>3.4722958347000003E-2</v>
      </c>
      <c r="K45" s="375">
        <v>2.8892155172999999E-2</v>
      </c>
      <c r="L45" s="375">
        <v>3.7445940679999998E-2</v>
      </c>
      <c r="M45" s="375">
        <v>3.5847238954000001E-2</v>
      </c>
      <c r="N45" s="375">
        <v>3.7052519281E-2</v>
      </c>
      <c r="O45" s="375">
        <v>3.1295586696000001E-2</v>
      </c>
      <c r="P45" s="375">
        <v>3.0563466760000001E-2</v>
      </c>
      <c r="Q45" s="375">
        <v>3.7204449894E-2</v>
      </c>
      <c r="R45" s="375">
        <v>3.7976023608000002E-2</v>
      </c>
      <c r="S45" s="375">
        <v>3.7220423065000001E-2</v>
      </c>
      <c r="T45" s="375">
        <v>4.2690898263000002E-2</v>
      </c>
      <c r="U45" s="375">
        <v>3.8082709947999997E-2</v>
      </c>
      <c r="V45" s="375">
        <v>4.1901542648000001E-2</v>
      </c>
      <c r="W45" s="375">
        <v>3.8419115766000003E-2</v>
      </c>
      <c r="X45" s="375">
        <v>4.3662446087999997E-2</v>
      </c>
      <c r="Y45" s="375">
        <v>4.0525326464999997E-2</v>
      </c>
      <c r="Z45" s="375">
        <v>4.2173933173999999E-2</v>
      </c>
      <c r="AA45" s="375">
        <v>4.4645181875000002E-2</v>
      </c>
      <c r="AB45" s="375">
        <v>4.2885108834999998E-2</v>
      </c>
      <c r="AC45" s="375">
        <v>5.1505184012000001E-2</v>
      </c>
      <c r="AD45" s="375">
        <v>4.8101870120000001E-2</v>
      </c>
      <c r="AE45" s="375">
        <v>6.4170593166999995E-2</v>
      </c>
      <c r="AF45" s="375">
        <v>6.0559066561999997E-2</v>
      </c>
      <c r="AG45" s="375">
        <v>5.3738973749000003E-2</v>
      </c>
      <c r="AH45" s="375">
        <v>6.0734540215E-2</v>
      </c>
      <c r="AI45" s="375">
        <v>6.0538793237000003E-2</v>
      </c>
      <c r="AJ45" s="375">
        <v>5.9065284239000003E-2</v>
      </c>
      <c r="AK45" s="375">
        <v>5.1339770074E-2</v>
      </c>
      <c r="AL45" s="375">
        <v>6.3211621250000002E-2</v>
      </c>
      <c r="AM45" s="375">
        <v>5.4089585008999998E-2</v>
      </c>
      <c r="AN45" s="375">
        <v>6.1379436051999997E-2</v>
      </c>
      <c r="AO45" s="375">
        <v>6.1758786184999998E-2</v>
      </c>
      <c r="AP45" s="375">
        <v>6.3443442884000001E-2</v>
      </c>
      <c r="AQ45" s="375">
        <v>6.1874364878E-2</v>
      </c>
      <c r="AR45" s="375">
        <v>6.7863950111999999E-2</v>
      </c>
      <c r="AS45" s="375">
        <v>7.2354524027000003E-2</v>
      </c>
      <c r="AT45" s="375">
        <v>6.6045073735000001E-2</v>
      </c>
      <c r="AU45" s="375">
        <v>6.4318303706999994E-2</v>
      </c>
      <c r="AV45" s="375">
        <v>6.6076193342000003E-2</v>
      </c>
      <c r="AW45" s="375">
        <v>6.6184939461E-2</v>
      </c>
      <c r="AX45" s="375">
        <v>6.0002359307999999E-2</v>
      </c>
      <c r="AY45" s="873">
        <v>4.0946777820000002E-2</v>
      </c>
      <c r="AZ45" s="873">
        <v>4.4774972620999998E-2</v>
      </c>
      <c r="BA45" s="873">
        <v>4.6282542024999998E-2</v>
      </c>
      <c r="BB45" s="873">
        <v>4.634863929E-2</v>
      </c>
      <c r="BC45" s="873">
        <v>4.9052193494000002E-2</v>
      </c>
      <c r="BD45" s="873">
        <v>5.1797107283999999E-2</v>
      </c>
      <c r="BE45" s="380">
        <v>5.6097500000000002E-2</v>
      </c>
      <c r="BF45" s="380">
        <v>5.8239699999999998E-2</v>
      </c>
      <c r="BG45" s="380">
        <v>5.72142E-2</v>
      </c>
      <c r="BH45" s="380">
        <v>6.1071899999999998E-2</v>
      </c>
      <c r="BI45" s="380">
        <v>5.9329100000000003E-2</v>
      </c>
      <c r="BJ45" s="380">
        <v>6.3099100000000005E-2</v>
      </c>
      <c r="BK45" s="380">
        <v>5.3169300000000003E-2</v>
      </c>
      <c r="BL45" s="380">
        <v>5.3073000000000002E-2</v>
      </c>
      <c r="BM45" s="380">
        <v>6.1795299999999997E-2</v>
      </c>
      <c r="BN45" s="380">
        <v>6.2076399999999997E-2</v>
      </c>
      <c r="BO45" s="380">
        <v>6.6881999999999997E-2</v>
      </c>
      <c r="BP45" s="380">
        <v>6.5798800000000005E-2</v>
      </c>
      <c r="BQ45" s="380">
        <v>6.7293599999999995E-2</v>
      </c>
      <c r="BR45" s="380">
        <v>6.8236199999999997E-2</v>
      </c>
      <c r="BS45" s="380">
        <v>6.5265799999999999E-2</v>
      </c>
      <c r="BT45" s="380">
        <v>6.65824E-2</v>
      </c>
      <c r="BU45" s="380">
        <v>6.3051499999999996E-2</v>
      </c>
      <c r="BV45" s="380">
        <v>6.6169199999999997E-2</v>
      </c>
    </row>
    <row r="46" spans="1:74" ht="11.95" customHeight="1" x14ac:dyDescent="0.2">
      <c r="A46" s="692" t="s">
        <v>1297</v>
      </c>
      <c r="B46" s="697" t="s">
        <v>1298</v>
      </c>
      <c r="C46" s="693">
        <v>7.8467975393000003E-2</v>
      </c>
      <c r="D46" s="693">
        <v>7.3765384158999997E-2</v>
      </c>
      <c r="E46" s="693">
        <v>9.2753179628000004E-2</v>
      </c>
      <c r="F46" s="693">
        <v>8.7593040011999995E-2</v>
      </c>
      <c r="G46" s="693">
        <v>9.9040448375999998E-2</v>
      </c>
      <c r="H46" s="693">
        <v>9.7061097572999994E-2</v>
      </c>
      <c r="I46" s="693">
        <v>9.9870561630999999E-2</v>
      </c>
      <c r="J46" s="693">
        <v>9.6882422743999996E-2</v>
      </c>
      <c r="K46" s="693">
        <v>9.1532953521999999E-2</v>
      </c>
      <c r="L46" s="693">
        <v>0.10111865549</v>
      </c>
      <c r="M46" s="693">
        <v>9.6114211633999996E-2</v>
      </c>
      <c r="N46" s="693">
        <v>9.5356264396999998E-2</v>
      </c>
      <c r="O46" s="693">
        <v>8.6453891850999998E-2</v>
      </c>
      <c r="P46" s="693">
        <v>8.0575290282000001E-2</v>
      </c>
      <c r="Q46" s="693">
        <v>9.5515937214999999E-2</v>
      </c>
      <c r="R46" s="693">
        <v>8.9112177899E-2</v>
      </c>
      <c r="S46" s="693">
        <v>9.6800807958999993E-2</v>
      </c>
      <c r="T46" s="693">
        <v>9.6476308326000002E-2</v>
      </c>
      <c r="U46" s="693">
        <v>9.3539389804000006E-2</v>
      </c>
      <c r="V46" s="693">
        <v>9.9088343708000001E-2</v>
      </c>
      <c r="W46" s="693">
        <v>8.9640986334E-2</v>
      </c>
      <c r="X46" s="693">
        <v>9.7993333964000007E-2</v>
      </c>
      <c r="Y46" s="693">
        <v>9.4096214307000006E-2</v>
      </c>
      <c r="Z46" s="693">
        <v>9.2131171681999996E-2</v>
      </c>
      <c r="AA46" s="693">
        <v>9.1061378201999998E-2</v>
      </c>
      <c r="AB46" s="693">
        <v>8.1427748011000001E-2</v>
      </c>
      <c r="AC46" s="693">
        <v>9.7226616380999997E-2</v>
      </c>
      <c r="AD46" s="693">
        <v>9.0527193857000005E-2</v>
      </c>
      <c r="AE46" s="693">
        <v>9.7530152090999994E-2</v>
      </c>
      <c r="AF46" s="693">
        <v>9.7621835998000006E-2</v>
      </c>
      <c r="AG46" s="693">
        <v>9.5524160639999994E-2</v>
      </c>
      <c r="AH46" s="693">
        <v>0.10097901082999999</v>
      </c>
      <c r="AI46" s="693">
        <v>9.1035672868999995E-2</v>
      </c>
      <c r="AJ46" s="693">
        <v>0.10030844942</v>
      </c>
      <c r="AK46" s="693">
        <v>9.4404988039999999E-2</v>
      </c>
      <c r="AL46" s="693">
        <v>9.3946982247999994E-2</v>
      </c>
      <c r="AM46" s="693">
        <v>8.5829701009000003E-2</v>
      </c>
      <c r="AN46" s="693">
        <v>8.7494692004999999E-2</v>
      </c>
      <c r="AO46" s="693">
        <v>9.4065371344999996E-2</v>
      </c>
      <c r="AP46" s="693">
        <v>8.6645680000999994E-2</v>
      </c>
      <c r="AQ46" s="693">
        <v>0.10326263342</v>
      </c>
      <c r="AR46" s="693">
        <v>9.2458259190999995E-2</v>
      </c>
      <c r="AS46" s="693">
        <v>9.9497067154999994E-2</v>
      </c>
      <c r="AT46" s="693">
        <v>9.9201370955000007E-2</v>
      </c>
      <c r="AU46" s="693">
        <v>9.3374816422999996E-2</v>
      </c>
      <c r="AV46" s="693">
        <v>0.10240420267</v>
      </c>
      <c r="AW46" s="693">
        <v>9.3910496960000006E-2</v>
      </c>
      <c r="AX46" s="693">
        <v>9.4463585358999999E-2</v>
      </c>
      <c r="AY46" s="877">
        <v>9.1190468927000001E-2</v>
      </c>
      <c r="AZ46" s="877">
        <v>8.4865088951999998E-2</v>
      </c>
      <c r="BA46" s="877">
        <v>9.3185741417000006E-2</v>
      </c>
      <c r="BB46" s="877">
        <v>9.5241513446000001E-2</v>
      </c>
      <c r="BC46" s="877">
        <v>9.7265030537999994E-2</v>
      </c>
      <c r="BD46" s="877">
        <v>9.6268367071000005E-2</v>
      </c>
      <c r="BE46" s="694">
        <v>9.6514900000000001E-2</v>
      </c>
      <c r="BF46" s="694">
        <v>9.8163799999999996E-2</v>
      </c>
      <c r="BG46" s="694">
        <v>9.0941499999999995E-2</v>
      </c>
      <c r="BH46" s="694">
        <v>9.7139600000000006E-2</v>
      </c>
      <c r="BI46" s="694">
        <v>9.3276300000000006E-2</v>
      </c>
      <c r="BJ46" s="694">
        <v>9.3522099999999997E-2</v>
      </c>
      <c r="BK46" s="694">
        <v>8.9122400000000004E-2</v>
      </c>
      <c r="BL46" s="694">
        <v>8.2733200000000007E-2</v>
      </c>
      <c r="BM46" s="694">
        <v>9.2899499999999996E-2</v>
      </c>
      <c r="BN46" s="694">
        <v>9.0708399999999995E-2</v>
      </c>
      <c r="BO46" s="694">
        <v>9.92759E-2</v>
      </c>
      <c r="BP46" s="694">
        <v>9.5786899999999994E-2</v>
      </c>
      <c r="BQ46" s="694">
        <v>9.7393800000000003E-2</v>
      </c>
      <c r="BR46" s="694">
        <v>9.7779000000000005E-2</v>
      </c>
      <c r="BS46" s="694">
        <v>9.0684299999999995E-2</v>
      </c>
      <c r="BT46" s="694">
        <v>9.70163E-2</v>
      </c>
      <c r="BU46" s="694">
        <v>9.3680399999999997E-2</v>
      </c>
      <c r="BV46" s="694">
        <v>9.4493300000000002E-2</v>
      </c>
    </row>
    <row r="47" spans="1:74" s="241" customFormat="1" ht="14.3" x14ac:dyDescent="0.25">
      <c r="A47" s="243"/>
      <c r="B47" s="1105" t="s">
        <v>1299</v>
      </c>
      <c r="C47" s="1105"/>
      <c r="D47" s="1105"/>
      <c r="E47" s="1105"/>
      <c r="F47" s="1105"/>
      <c r="G47" s="1105"/>
      <c r="H47" s="1105"/>
      <c r="I47" s="1105"/>
      <c r="J47" s="1105"/>
      <c r="K47" s="1105"/>
      <c r="L47" s="1105"/>
      <c r="M47" s="1105"/>
      <c r="N47" s="1105"/>
      <c r="O47" s="1105"/>
      <c r="P47" s="1105"/>
      <c r="Q47" s="1105"/>
      <c r="R47" s="739"/>
      <c r="S47" s="252"/>
      <c r="T47" s="252"/>
      <c r="U47" s="252"/>
      <c r="V47" s="252"/>
      <c r="W47" s="252"/>
      <c r="X47" s="252"/>
      <c r="Y47" s="252"/>
      <c r="Z47" s="252"/>
      <c r="AA47" s="252"/>
      <c r="AB47" s="252"/>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638"/>
      <c r="AZ47" s="638"/>
      <c r="BA47" s="638"/>
      <c r="BB47" s="638"/>
      <c r="BC47" s="638"/>
      <c r="BD47" s="638"/>
      <c r="BE47" s="638"/>
      <c r="BF47" s="638"/>
      <c r="BG47" s="638"/>
      <c r="BH47" s="638"/>
      <c r="BI47" s="638"/>
      <c r="BJ47" s="253"/>
      <c r="BK47" s="253"/>
      <c r="BL47" s="253"/>
      <c r="BM47" s="253"/>
      <c r="BN47" s="253"/>
      <c r="BO47" s="253"/>
      <c r="BP47" s="253"/>
      <c r="BQ47" s="253"/>
      <c r="BR47" s="253"/>
      <c r="BS47" s="253"/>
      <c r="BT47" s="253"/>
      <c r="BU47" s="253"/>
      <c r="BV47" s="253"/>
    </row>
    <row r="48" spans="1:74" s="199" customFormat="1" ht="24.1" customHeight="1" x14ac:dyDescent="0.2">
      <c r="A48" s="197"/>
      <c r="B48" s="1103" t="s">
        <v>1300</v>
      </c>
      <c r="C48" s="1104"/>
      <c r="D48" s="1104"/>
      <c r="E48" s="1104"/>
      <c r="F48" s="1104"/>
      <c r="G48" s="1104"/>
      <c r="H48" s="1104"/>
      <c r="I48" s="1104"/>
      <c r="J48" s="1104"/>
      <c r="K48" s="1104"/>
      <c r="L48" s="1104"/>
      <c r="M48" s="1104"/>
      <c r="N48" s="1104"/>
      <c r="O48" s="1104"/>
      <c r="P48" s="1104"/>
      <c r="Q48" s="1104"/>
      <c r="R48" s="705"/>
      <c r="S48" s="198"/>
      <c r="T48" s="198"/>
      <c r="U48" s="198"/>
      <c r="V48" s="198"/>
      <c r="W48" s="198"/>
      <c r="X48" s="198"/>
      <c r="Y48" s="198"/>
      <c r="Z48" s="198"/>
      <c r="AA48" s="198"/>
      <c r="AB48" s="198"/>
      <c r="AC48" s="198"/>
      <c r="AD48" s="198"/>
      <c r="AE48" s="198"/>
      <c r="AF48" s="198"/>
      <c r="AG48" s="198"/>
      <c r="AH48" s="198"/>
      <c r="AI48" s="77"/>
      <c r="AJ48" s="77"/>
      <c r="AK48" s="77"/>
      <c r="AL48" s="77"/>
      <c r="AM48" s="77"/>
      <c r="AN48" s="77"/>
      <c r="AO48" s="77"/>
      <c r="AP48" s="77"/>
      <c r="AQ48" s="77"/>
      <c r="AR48" s="77"/>
      <c r="AS48" s="77"/>
      <c r="AT48" s="77"/>
      <c r="AU48" s="77"/>
      <c r="AV48" s="77"/>
      <c r="AW48" s="77"/>
      <c r="AX48" s="77"/>
      <c r="AY48" s="648"/>
      <c r="AZ48" s="648"/>
      <c r="BA48" s="648"/>
      <c r="BB48" s="648"/>
      <c r="BC48" s="648"/>
      <c r="BD48" s="648"/>
      <c r="BE48" s="648"/>
      <c r="BF48" s="648"/>
      <c r="BG48" s="648"/>
      <c r="BH48" s="648"/>
      <c r="BI48" s="648"/>
      <c r="BJ48" s="77"/>
      <c r="BK48" s="77"/>
      <c r="BL48" s="77"/>
      <c r="BM48" s="77"/>
      <c r="BN48" s="77"/>
      <c r="BO48" s="77"/>
      <c r="BP48" s="77"/>
      <c r="BQ48" s="77"/>
      <c r="BR48" s="77"/>
      <c r="BS48" s="77"/>
      <c r="BT48" s="198"/>
      <c r="BU48" s="198"/>
      <c r="BV48" s="198"/>
    </row>
    <row r="49" spans="1:74" s="199" customFormat="1" ht="11.95" customHeight="1" x14ac:dyDescent="0.2">
      <c r="A49" s="197"/>
      <c r="B49" s="1104" t="s">
        <v>1301</v>
      </c>
      <c r="C49" s="1104"/>
      <c r="D49" s="1104"/>
      <c r="E49" s="1104"/>
      <c r="F49" s="1104"/>
      <c r="G49" s="1104"/>
      <c r="H49" s="1104"/>
      <c r="I49" s="1104"/>
      <c r="J49" s="1104"/>
      <c r="K49" s="1104"/>
      <c r="L49" s="1104"/>
      <c r="M49" s="1104"/>
      <c r="N49" s="1104"/>
      <c r="O49" s="1104"/>
      <c r="P49" s="1104"/>
      <c r="Q49" s="1104"/>
      <c r="R49" s="705"/>
      <c r="S49" s="198"/>
      <c r="T49" s="198"/>
      <c r="U49" s="198"/>
      <c r="V49" s="198"/>
      <c r="W49" s="198"/>
      <c r="X49" s="198"/>
      <c r="Y49" s="198"/>
      <c r="Z49" s="198"/>
      <c r="AA49" s="198"/>
      <c r="AB49" s="198"/>
      <c r="AC49" s="198"/>
      <c r="AD49" s="198"/>
      <c r="AE49" s="198"/>
      <c r="AF49" s="198"/>
      <c r="AG49" s="198"/>
      <c r="AH49" s="198"/>
      <c r="AI49" s="198"/>
      <c r="AJ49" s="198"/>
      <c r="AK49" s="198"/>
      <c r="AL49" s="198"/>
      <c r="AM49" s="263"/>
      <c r="AN49" s="263"/>
      <c r="AO49" s="263"/>
      <c r="AP49" s="263"/>
      <c r="AQ49" s="263"/>
      <c r="AR49" s="263"/>
      <c r="AS49" s="263"/>
      <c r="AT49" s="263"/>
      <c r="AU49" s="263"/>
      <c r="AV49" s="263"/>
      <c r="AW49" s="263"/>
      <c r="AX49" s="263"/>
      <c r="AY49" s="649"/>
      <c r="AZ49" s="649"/>
      <c r="BA49" s="649"/>
      <c r="BB49" s="649"/>
      <c r="BC49" s="649"/>
      <c r="BD49" s="649"/>
      <c r="BE49" s="649"/>
      <c r="BF49" s="649"/>
      <c r="BG49" s="649"/>
      <c r="BH49" s="649"/>
      <c r="BI49" s="649"/>
      <c r="BJ49" s="263"/>
      <c r="BK49" s="263"/>
      <c r="BL49" s="263"/>
      <c r="BM49" s="263"/>
      <c r="BN49" s="263"/>
      <c r="BO49" s="263"/>
      <c r="BP49" s="263"/>
      <c r="BQ49" s="263"/>
      <c r="BR49" s="263"/>
      <c r="BS49" s="263"/>
      <c r="BT49" s="198"/>
      <c r="BU49" s="198"/>
      <c r="BV49" s="198"/>
    </row>
    <row r="50" spans="1:74" s="199" customFormat="1" ht="11.95" customHeight="1" x14ac:dyDescent="0.2">
      <c r="A50" s="197"/>
      <c r="B50" s="1104" t="s">
        <v>1302</v>
      </c>
      <c r="C50" s="1104"/>
      <c r="D50" s="1104"/>
      <c r="E50" s="1104"/>
      <c r="F50" s="1104"/>
      <c r="G50" s="1104"/>
      <c r="H50" s="1104"/>
      <c r="I50" s="1104"/>
      <c r="J50" s="1104"/>
      <c r="K50" s="1104"/>
      <c r="L50" s="1104"/>
      <c r="M50" s="1104"/>
      <c r="N50" s="1104"/>
      <c r="O50" s="1104"/>
      <c r="P50" s="1104"/>
      <c r="Q50" s="1104"/>
      <c r="R50" s="739"/>
      <c r="S50" s="198"/>
      <c r="T50" s="198"/>
      <c r="U50" s="198"/>
      <c r="V50" s="198"/>
      <c r="W50" s="198"/>
      <c r="X50" s="198"/>
      <c r="Y50" s="198"/>
      <c r="Z50" s="198"/>
      <c r="AA50" s="198"/>
      <c r="AB50" s="198"/>
      <c r="AC50" s="198"/>
      <c r="AD50" s="198"/>
      <c r="AE50" s="198"/>
      <c r="AF50" s="198"/>
      <c r="AG50" s="198"/>
      <c r="AH50" s="198"/>
      <c r="AI50" s="198"/>
      <c r="AJ50" s="198"/>
      <c r="AK50" s="198"/>
      <c r="AL50" s="198"/>
      <c r="AM50" s="77"/>
      <c r="AN50" s="77"/>
      <c r="AO50" s="77"/>
      <c r="AP50" s="77"/>
      <c r="AQ50" s="77"/>
      <c r="AR50" s="77"/>
      <c r="AS50" s="77"/>
      <c r="AT50" s="77"/>
      <c r="AU50" s="77"/>
      <c r="AV50" s="77"/>
      <c r="AW50" s="77"/>
      <c r="AX50" s="77"/>
      <c r="AY50" s="648"/>
      <c r="AZ50" s="648"/>
      <c r="BA50" s="648"/>
      <c r="BB50" s="648"/>
      <c r="BC50" s="648"/>
      <c r="BD50" s="648"/>
      <c r="BE50" s="648"/>
      <c r="BF50" s="648"/>
      <c r="BG50" s="648"/>
      <c r="BH50" s="648"/>
      <c r="BI50" s="648"/>
      <c r="BJ50" s="77"/>
      <c r="BK50" s="77"/>
      <c r="BL50" s="77"/>
      <c r="BM50" s="77"/>
      <c r="BN50" s="77"/>
      <c r="BO50" s="77"/>
      <c r="BP50" s="77"/>
      <c r="BQ50" s="77"/>
      <c r="BR50" s="77"/>
      <c r="BS50" s="77"/>
      <c r="BT50" s="198"/>
      <c r="BU50" s="198"/>
      <c r="BV50" s="198"/>
    </row>
    <row r="51" spans="1:74" s="199" customFormat="1" ht="20.5" customHeight="1" x14ac:dyDescent="0.2">
      <c r="A51" s="197"/>
      <c r="B51" s="1103" t="s">
        <v>1303</v>
      </c>
      <c r="C51" s="1106"/>
      <c r="D51" s="1106"/>
      <c r="E51" s="1106"/>
      <c r="F51" s="1106"/>
      <c r="G51" s="1106"/>
      <c r="H51" s="1106"/>
      <c r="I51" s="1106"/>
      <c r="J51" s="1106"/>
      <c r="K51" s="1106"/>
      <c r="L51" s="1106"/>
      <c r="M51" s="1106"/>
      <c r="N51" s="1106"/>
      <c r="O51" s="1106"/>
      <c r="P51" s="1106"/>
      <c r="Q51" s="1106"/>
      <c r="R51" s="739"/>
      <c r="S51" s="200"/>
      <c r="T51" s="200"/>
      <c r="U51" s="200"/>
      <c r="V51" s="200"/>
      <c r="W51" s="200"/>
      <c r="X51" s="200"/>
      <c r="Y51" s="200"/>
      <c r="Z51" s="200"/>
      <c r="AA51" s="200"/>
      <c r="AB51" s="200"/>
      <c r="AC51" s="200"/>
      <c r="AD51" s="200"/>
      <c r="AE51" s="200"/>
      <c r="AF51" s="200"/>
      <c r="AG51" s="200"/>
      <c r="AH51" s="200"/>
      <c r="AI51" s="200"/>
      <c r="AJ51" s="200"/>
      <c r="AK51" s="200"/>
      <c r="AL51" s="200"/>
      <c r="AM51" s="77"/>
      <c r="AN51" s="77"/>
      <c r="AO51" s="77"/>
      <c r="AP51" s="77"/>
      <c r="AQ51" s="77"/>
      <c r="AR51" s="77"/>
      <c r="AS51" s="77"/>
      <c r="AT51" s="77"/>
      <c r="AU51" s="77"/>
      <c r="AV51" s="77"/>
      <c r="AW51" s="77"/>
      <c r="AX51" s="77"/>
      <c r="AY51" s="648"/>
      <c r="AZ51" s="648"/>
      <c r="BA51" s="648"/>
      <c r="BB51" s="648"/>
      <c r="BC51" s="648"/>
      <c r="BD51" s="648"/>
      <c r="BE51" s="648"/>
      <c r="BF51" s="648"/>
      <c r="BG51" s="648"/>
      <c r="BH51" s="648"/>
      <c r="BI51" s="648"/>
      <c r="BJ51" s="77"/>
      <c r="BK51" s="77"/>
      <c r="BL51" s="77"/>
      <c r="BM51" s="77"/>
      <c r="BN51" s="77"/>
      <c r="BO51" s="77"/>
      <c r="BP51" s="77"/>
      <c r="BQ51" s="77"/>
      <c r="BR51" s="77"/>
      <c r="BS51" s="77"/>
      <c r="BT51" s="200"/>
      <c r="BU51" s="200"/>
      <c r="BV51" s="200"/>
    </row>
    <row r="52" spans="1:74" s="199" customFormat="1" ht="11.95" customHeight="1" x14ac:dyDescent="0.2">
      <c r="A52" s="197"/>
      <c r="B52" s="1104" t="s">
        <v>1304</v>
      </c>
      <c r="C52" s="1104"/>
      <c r="D52" s="1104"/>
      <c r="E52" s="1104"/>
      <c r="F52" s="1104"/>
      <c r="G52" s="1104"/>
      <c r="H52" s="1104"/>
      <c r="I52" s="1104"/>
      <c r="J52" s="1104"/>
      <c r="K52" s="1104"/>
      <c r="L52" s="1104"/>
      <c r="M52" s="1104"/>
      <c r="N52" s="1104"/>
      <c r="O52" s="1104"/>
      <c r="P52" s="1104"/>
      <c r="Q52" s="1104"/>
      <c r="R52" s="739"/>
      <c r="S52" s="200"/>
      <c r="T52" s="200"/>
      <c r="U52" s="200"/>
      <c r="V52" s="200"/>
      <c r="W52" s="200"/>
      <c r="X52" s="200"/>
      <c r="Y52" s="200"/>
      <c r="Z52" s="200"/>
      <c r="AA52" s="200"/>
      <c r="AB52" s="200"/>
      <c r="AC52" s="200"/>
      <c r="AD52" s="200"/>
      <c r="AE52" s="200"/>
      <c r="AF52" s="200"/>
      <c r="AG52" s="200"/>
      <c r="AH52" s="200"/>
      <c r="AI52" s="200"/>
      <c r="AJ52" s="200"/>
      <c r="AK52" s="200"/>
      <c r="AL52" s="200"/>
      <c r="AM52" s="77"/>
      <c r="AN52" s="77"/>
      <c r="AO52" s="77"/>
      <c r="AP52" s="77"/>
      <c r="AQ52" s="77"/>
      <c r="AR52" s="77"/>
      <c r="AS52" s="77"/>
      <c r="AT52" s="77"/>
      <c r="AU52" s="77"/>
      <c r="AV52" s="77"/>
      <c r="AW52" s="77"/>
      <c r="AX52" s="77"/>
      <c r="AY52" s="648"/>
      <c r="AZ52" s="648"/>
      <c r="BA52" s="648"/>
      <c r="BB52" s="648"/>
      <c r="BC52" s="648"/>
      <c r="BD52" s="648"/>
      <c r="BE52" s="648"/>
      <c r="BF52" s="648"/>
      <c r="BG52" s="648"/>
      <c r="BH52" s="648"/>
      <c r="BI52" s="648"/>
      <c r="BJ52" s="77"/>
      <c r="BK52" s="77"/>
      <c r="BL52" s="77"/>
      <c r="BM52" s="77"/>
      <c r="BN52" s="77"/>
      <c r="BO52" s="77"/>
      <c r="BP52" s="77"/>
      <c r="BQ52" s="77"/>
      <c r="BR52" s="77"/>
      <c r="BS52" s="77"/>
      <c r="BT52" s="200"/>
      <c r="BU52" s="200"/>
      <c r="BV52" s="200"/>
    </row>
    <row r="53" spans="1:74" s="199" customFormat="1" ht="22.3" customHeight="1" x14ac:dyDescent="0.2">
      <c r="A53" s="197"/>
      <c r="B53" s="1103" t="s">
        <v>1305</v>
      </c>
      <c r="C53" s="1106"/>
      <c r="D53" s="1106"/>
      <c r="E53" s="1106"/>
      <c r="F53" s="1106"/>
      <c r="G53" s="1106"/>
      <c r="H53" s="1106"/>
      <c r="I53" s="1106"/>
      <c r="J53" s="1106"/>
      <c r="K53" s="1106"/>
      <c r="L53" s="1106"/>
      <c r="M53" s="1106"/>
      <c r="N53" s="1106"/>
      <c r="O53" s="1106"/>
      <c r="P53" s="1106"/>
      <c r="Q53" s="1106"/>
      <c r="R53" s="739"/>
      <c r="S53" s="198"/>
      <c r="T53" s="198"/>
      <c r="U53" s="198"/>
      <c r="V53" s="198"/>
      <c r="W53" s="198"/>
      <c r="X53" s="198"/>
      <c r="Y53" s="198"/>
      <c r="Z53" s="198"/>
      <c r="AA53" s="198"/>
      <c r="AB53" s="198"/>
      <c r="AC53" s="198"/>
      <c r="AD53" s="198"/>
      <c r="AE53" s="198"/>
      <c r="AF53" s="198"/>
      <c r="AG53" s="198"/>
      <c r="AH53" s="198"/>
      <c r="AI53" s="198"/>
      <c r="AJ53" s="198"/>
      <c r="AK53" s="198"/>
      <c r="AL53" s="198"/>
      <c r="AM53" s="263"/>
      <c r="AN53" s="263"/>
      <c r="AO53" s="263"/>
      <c r="AP53" s="263"/>
      <c r="AQ53" s="263"/>
      <c r="AR53" s="263"/>
      <c r="AS53" s="263"/>
      <c r="AT53" s="263"/>
      <c r="AU53" s="263"/>
      <c r="AV53" s="263"/>
      <c r="AW53" s="263"/>
      <c r="AX53" s="263"/>
      <c r="AY53" s="649"/>
      <c r="AZ53" s="649"/>
      <c r="BA53" s="649"/>
      <c r="BB53" s="649"/>
      <c r="BC53" s="649"/>
      <c r="BD53" s="649"/>
      <c r="BE53" s="649"/>
      <c r="BF53" s="649"/>
      <c r="BG53" s="649"/>
      <c r="BH53" s="649"/>
      <c r="BI53" s="649"/>
      <c r="BJ53" s="263"/>
      <c r="BK53" s="263"/>
      <c r="BL53" s="263"/>
      <c r="BM53" s="263"/>
      <c r="BN53" s="263"/>
      <c r="BO53" s="263"/>
      <c r="BP53" s="263"/>
      <c r="BQ53" s="263"/>
      <c r="BR53" s="263"/>
      <c r="BS53" s="263"/>
      <c r="BT53" s="198"/>
      <c r="BU53" s="198"/>
      <c r="BV53" s="198"/>
    </row>
    <row r="54" spans="1:74" s="199" customFormat="1" ht="12.85" x14ac:dyDescent="0.2">
      <c r="A54" s="197"/>
      <c r="B54" s="718" t="s">
        <v>114</v>
      </c>
      <c r="C54" s="718"/>
      <c r="D54" s="718"/>
      <c r="E54" s="718"/>
      <c r="F54" s="718"/>
      <c r="G54" s="718"/>
      <c r="H54" s="719"/>
      <c r="I54" s="718"/>
      <c r="J54" s="718"/>
      <c r="K54" s="718"/>
      <c r="L54" s="718"/>
      <c r="M54" s="718"/>
      <c r="N54" s="718"/>
      <c r="O54" s="718"/>
      <c r="P54" s="718"/>
      <c r="Q54" s="718"/>
      <c r="R54" s="720"/>
      <c r="S54" s="198"/>
      <c r="T54" s="198"/>
      <c r="U54" s="198"/>
      <c r="V54" s="198"/>
      <c r="W54" s="198"/>
      <c r="X54" s="198"/>
      <c r="Y54" s="198"/>
      <c r="Z54" s="198"/>
      <c r="AA54" s="198"/>
      <c r="AB54" s="198"/>
      <c r="AC54" s="198"/>
      <c r="AD54" s="198"/>
      <c r="AE54" s="198"/>
      <c r="AF54" s="198"/>
      <c r="AG54" s="198"/>
      <c r="AH54" s="198"/>
      <c r="AI54" s="198"/>
      <c r="AJ54" s="198"/>
      <c r="AK54" s="198"/>
      <c r="AL54" s="198"/>
      <c r="AM54" s="77"/>
      <c r="AN54" s="198"/>
      <c r="AO54" s="198"/>
      <c r="AP54" s="198"/>
      <c r="AQ54" s="198"/>
      <c r="AR54" s="198"/>
      <c r="AS54" s="198"/>
      <c r="AT54" s="198"/>
      <c r="AU54" s="198"/>
      <c r="AV54" s="198"/>
      <c r="AW54" s="198"/>
      <c r="AX54" s="198"/>
      <c r="AY54" s="783"/>
      <c r="AZ54" s="783"/>
      <c r="BA54" s="783"/>
      <c r="BB54" s="783"/>
      <c r="BC54" s="783"/>
      <c r="BD54" s="650"/>
      <c r="BE54" s="650"/>
      <c r="BF54" s="650"/>
      <c r="BG54" s="783"/>
      <c r="BH54" s="783"/>
      <c r="BI54" s="783"/>
      <c r="BJ54" s="198"/>
      <c r="BK54" s="198"/>
      <c r="BL54" s="198"/>
      <c r="BM54" s="198"/>
      <c r="BN54" s="198"/>
      <c r="BO54" s="198"/>
      <c r="BP54" s="198"/>
      <c r="BQ54" s="198"/>
      <c r="BR54" s="198"/>
      <c r="BS54" s="198"/>
      <c r="BT54" s="198"/>
      <c r="BU54" s="198"/>
      <c r="BV54" s="198"/>
    </row>
    <row r="55" spans="1:74" s="199" customFormat="1" ht="11.95" customHeight="1" x14ac:dyDescent="0.2">
      <c r="A55" s="197"/>
      <c r="B55" s="992" t="str">
        <f>Dates!$G$2</f>
        <v>EIA completed modeling and analysis for this report on Wednesday, July 2, 2025.</v>
      </c>
      <c r="C55" s="979"/>
      <c r="D55" s="979"/>
      <c r="E55" s="979"/>
      <c r="F55" s="979"/>
      <c r="G55" s="979"/>
      <c r="H55" s="979"/>
      <c r="I55" s="979"/>
      <c r="J55" s="979"/>
      <c r="K55" s="979"/>
      <c r="L55" s="979"/>
      <c r="M55" s="979"/>
      <c r="N55" s="979"/>
      <c r="O55" s="979"/>
      <c r="P55" s="979"/>
      <c r="Q55" s="979"/>
      <c r="R55" s="721"/>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783"/>
      <c r="AZ55" s="783"/>
      <c r="BA55" s="783"/>
      <c r="BB55" s="783"/>
      <c r="BC55" s="783"/>
      <c r="BD55" s="650"/>
      <c r="BE55" s="650"/>
      <c r="BF55" s="650"/>
      <c r="BG55" s="783"/>
      <c r="BH55" s="783"/>
      <c r="BI55" s="783"/>
      <c r="BJ55" s="198"/>
      <c r="BK55" s="198"/>
      <c r="BL55" s="198"/>
      <c r="BM55" s="198"/>
      <c r="BN55" s="198"/>
      <c r="BO55" s="198"/>
      <c r="BP55" s="198"/>
      <c r="BQ55" s="198"/>
      <c r="BR55" s="198"/>
      <c r="BS55" s="198"/>
      <c r="BT55" s="198"/>
      <c r="BU55" s="198"/>
      <c r="BV55" s="198"/>
    </row>
    <row r="56" spans="1:74" s="199" customFormat="1" ht="11.95" customHeight="1" x14ac:dyDescent="0.2">
      <c r="A56" s="197"/>
      <c r="B56" s="1001" t="s">
        <v>116</v>
      </c>
      <c r="C56" s="988"/>
      <c r="D56" s="988"/>
      <c r="E56" s="988"/>
      <c r="F56" s="988"/>
      <c r="G56" s="988"/>
      <c r="H56" s="988"/>
      <c r="I56" s="988"/>
      <c r="J56" s="988"/>
      <c r="K56" s="988"/>
      <c r="L56" s="988"/>
      <c r="M56" s="988"/>
      <c r="N56" s="988"/>
      <c r="O56" s="988"/>
      <c r="P56" s="988"/>
      <c r="Q56" s="988"/>
      <c r="R56" s="739"/>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783"/>
      <c r="AZ56" s="783"/>
      <c r="BA56" s="783"/>
      <c r="BB56" s="783"/>
      <c r="BC56" s="783"/>
      <c r="BD56" s="650"/>
      <c r="BE56" s="650"/>
      <c r="BF56" s="650"/>
      <c r="BG56" s="783"/>
      <c r="BH56" s="783"/>
      <c r="BI56" s="783"/>
      <c r="BJ56" s="198"/>
      <c r="BK56" s="198"/>
      <c r="BL56" s="198"/>
      <c r="BM56" s="198"/>
      <c r="BN56" s="198"/>
      <c r="BO56" s="198"/>
      <c r="BP56" s="198"/>
      <c r="BQ56" s="198"/>
      <c r="BR56" s="198"/>
      <c r="BS56" s="198"/>
      <c r="BT56" s="198"/>
      <c r="BU56" s="198"/>
      <c r="BV56" s="198"/>
    </row>
    <row r="57" spans="1:74" s="199" customFormat="1" ht="11.95" customHeight="1" x14ac:dyDescent="0.2">
      <c r="A57" s="197"/>
      <c r="B57" s="993" t="s">
        <v>118</v>
      </c>
      <c r="C57" s="993"/>
      <c r="D57" s="993"/>
      <c r="E57" s="993"/>
      <c r="F57" s="993"/>
      <c r="G57" s="993"/>
      <c r="H57" s="993"/>
      <c r="I57" s="993"/>
      <c r="J57" s="993"/>
      <c r="K57" s="993"/>
      <c r="L57" s="993"/>
      <c r="M57" s="993"/>
      <c r="N57" s="993"/>
      <c r="O57" s="993"/>
      <c r="P57" s="993"/>
      <c r="Q57" s="993"/>
      <c r="R57" s="993"/>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783"/>
      <c r="AZ57" s="783"/>
      <c r="BA57" s="783"/>
      <c r="BB57" s="783"/>
      <c r="BC57" s="783"/>
      <c r="BD57" s="650"/>
      <c r="BE57" s="650"/>
      <c r="BF57" s="650"/>
      <c r="BG57" s="783"/>
      <c r="BH57" s="783"/>
      <c r="BI57" s="783"/>
      <c r="BJ57" s="198"/>
      <c r="BK57" s="198"/>
      <c r="BL57" s="198"/>
      <c r="BM57" s="198"/>
      <c r="BN57" s="198"/>
      <c r="BO57" s="198"/>
      <c r="BP57" s="198"/>
      <c r="BQ57" s="198"/>
      <c r="BR57" s="198"/>
      <c r="BS57" s="198"/>
      <c r="BT57" s="198"/>
      <c r="BU57" s="198"/>
      <c r="BV57" s="198"/>
    </row>
    <row r="58" spans="1:74" s="199" customFormat="1" ht="11.95" customHeight="1" x14ac:dyDescent="0.2">
      <c r="A58" s="197"/>
      <c r="B58" s="1071" t="s">
        <v>1306</v>
      </c>
      <c r="C58" s="997"/>
      <c r="D58" s="997"/>
      <c r="E58" s="997"/>
      <c r="F58" s="997"/>
      <c r="G58" s="997"/>
      <c r="H58" s="997"/>
      <c r="I58" s="997"/>
      <c r="J58" s="997"/>
      <c r="K58" s="997"/>
      <c r="L58" s="997"/>
      <c r="M58" s="997"/>
      <c r="N58" s="997"/>
      <c r="O58" s="997"/>
      <c r="P58" s="997"/>
      <c r="Q58" s="998"/>
      <c r="R58" s="739"/>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783"/>
      <c r="AZ58" s="783"/>
      <c r="BA58" s="783"/>
      <c r="BB58" s="783"/>
      <c r="BC58" s="783"/>
      <c r="BD58" s="650"/>
      <c r="BE58" s="650"/>
      <c r="BF58" s="650"/>
      <c r="BG58" s="783"/>
      <c r="BH58" s="783"/>
      <c r="BI58" s="783"/>
      <c r="BJ58" s="198"/>
      <c r="BK58" s="198"/>
      <c r="BL58" s="198"/>
      <c r="BM58" s="198"/>
      <c r="BN58" s="198"/>
      <c r="BO58" s="198"/>
      <c r="BP58" s="198"/>
      <c r="BQ58" s="198"/>
      <c r="BR58" s="198"/>
      <c r="BS58" s="198"/>
      <c r="BT58" s="198"/>
      <c r="BU58" s="198"/>
      <c r="BV58" s="198"/>
    </row>
    <row r="59" spans="1:74" s="199" customFormat="1" ht="11.95" customHeight="1" x14ac:dyDescent="0.2">
      <c r="A59" s="197"/>
      <c r="B59" s="996" t="s">
        <v>954</v>
      </c>
      <c r="C59" s="998"/>
      <c r="D59" s="998"/>
      <c r="E59" s="998"/>
      <c r="F59" s="998"/>
      <c r="G59" s="998"/>
      <c r="H59" s="998"/>
      <c r="I59" s="998"/>
      <c r="J59" s="998"/>
      <c r="K59" s="998"/>
      <c r="L59" s="998"/>
      <c r="M59" s="998"/>
      <c r="N59" s="998"/>
      <c r="O59" s="998"/>
      <c r="P59" s="998"/>
      <c r="Q59" s="1072"/>
      <c r="R59" s="739"/>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783"/>
      <c r="AZ59" s="783"/>
      <c r="BA59" s="783"/>
      <c r="BB59" s="783"/>
      <c r="BC59" s="783"/>
      <c r="BD59" s="650"/>
      <c r="BE59" s="650"/>
      <c r="BF59" s="650"/>
      <c r="BG59" s="783"/>
      <c r="BH59" s="783"/>
      <c r="BI59" s="783"/>
      <c r="BJ59" s="202"/>
      <c r="BK59" s="202"/>
      <c r="BL59" s="202"/>
      <c r="BM59" s="202"/>
      <c r="BN59" s="202"/>
      <c r="BO59" s="202"/>
      <c r="BP59" s="202"/>
      <c r="BQ59" s="202"/>
      <c r="BR59" s="202"/>
      <c r="BS59" s="202"/>
      <c r="BT59" s="202"/>
      <c r="BU59" s="202"/>
      <c r="BV59" s="202"/>
    </row>
    <row r="60" spans="1:74" s="199" customFormat="1" ht="11.95" customHeight="1" x14ac:dyDescent="0.2">
      <c r="A60" s="197"/>
      <c r="B60" s="1073" t="s">
        <v>191</v>
      </c>
      <c r="C60" s="998"/>
      <c r="D60" s="998"/>
      <c r="E60" s="998"/>
      <c r="F60" s="998"/>
      <c r="G60" s="998"/>
      <c r="H60" s="998"/>
      <c r="I60" s="998"/>
      <c r="J60" s="998"/>
      <c r="K60" s="998"/>
      <c r="L60" s="998"/>
      <c r="M60" s="998"/>
      <c r="N60" s="998"/>
      <c r="O60" s="998"/>
      <c r="P60" s="998"/>
      <c r="Q60" s="998"/>
      <c r="R60" s="739"/>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783"/>
      <c r="AZ60" s="783"/>
      <c r="BA60" s="783"/>
      <c r="BB60" s="783"/>
      <c r="BC60" s="783"/>
      <c r="BD60" s="650"/>
      <c r="BE60" s="650"/>
      <c r="BF60" s="650"/>
      <c r="BG60" s="783"/>
      <c r="BH60" s="783"/>
      <c r="BI60" s="783"/>
      <c r="BJ60" s="202"/>
      <c r="BK60" s="202"/>
      <c r="BL60" s="202"/>
      <c r="BM60" s="202"/>
      <c r="BN60" s="202"/>
      <c r="BO60" s="202"/>
      <c r="BP60" s="202"/>
      <c r="BQ60" s="202"/>
      <c r="BR60" s="202"/>
      <c r="BS60" s="202"/>
      <c r="BT60" s="202"/>
      <c r="BU60" s="202"/>
      <c r="BV60" s="202"/>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pane="topRight" activeCell="BF1" sqref="BF1"/>
      <selection pane="bottomLeft" activeCell="BF1" sqref="BF1"/>
      <selection pane="bottomRight" activeCell="BP48" sqref="BP48"/>
    </sheetView>
  </sheetViews>
  <sheetFormatPr defaultColWidth="9.625" defaultRowHeight="10.7" x14ac:dyDescent="0.2"/>
  <cols>
    <col min="1" max="1" width="8.375" style="49" customWidth="1"/>
    <col min="2" max="2" width="42.625" style="49" customWidth="1"/>
    <col min="3" max="50" width="7.375" style="49" customWidth="1"/>
    <col min="51" max="55" width="7.375" style="785" customWidth="1"/>
    <col min="56" max="58" width="7.375" style="652" customWidth="1"/>
    <col min="59" max="61" width="7.375" style="785" customWidth="1"/>
    <col min="62" max="62" width="7.375" style="93" customWidth="1"/>
    <col min="63" max="74" width="7.375" style="49" customWidth="1"/>
    <col min="75" max="16384" width="9.625" style="49"/>
  </cols>
  <sheetData>
    <row r="1" spans="1:74" ht="13.4" customHeight="1" x14ac:dyDescent="0.25">
      <c r="A1" s="976" t="s">
        <v>38</v>
      </c>
      <c r="B1" s="1107" t="s">
        <v>1307</v>
      </c>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699"/>
      <c r="AN1" s="699"/>
      <c r="AO1" s="699"/>
      <c r="AP1" s="699"/>
      <c r="AQ1" s="699"/>
      <c r="AR1" s="699"/>
      <c r="AS1" s="699"/>
      <c r="AT1" s="699"/>
      <c r="AU1" s="699"/>
      <c r="AV1" s="699"/>
      <c r="AW1" s="699"/>
      <c r="AX1" s="699"/>
      <c r="BK1" s="699"/>
      <c r="BL1" s="699"/>
      <c r="BM1" s="699"/>
      <c r="BN1" s="699"/>
      <c r="BO1" s="699"/>
      <c r="BP1" s="699"/>
      <c r="BQ1" s="699"/>
      <c r="BR1" s="699"/>
      <c r="BS1" s="699"/>
      <c r="BT1" s="699"/>
      <c r="BU1" s="699"/>
      <c r="BV1" s="699"/>
    </row>
    <row r="2" spans="1:74" s="20" customFormat="1"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82"/>
      <c r="AN2" s="182"/>
      <c r="AO2" s="182"/>
      <c r="AP2" s="182"/>
      <c r="AQ2" s="182"/>
      <c r="AR2" s="182"/>
      <c r="AS2" s="182"/>
      <c r="AT2" s="182"/>
      <c r="AU2" s="182"/>
      <c r="AV2" s="182"/>
      <c r="AW2" s="182"/>
      <c r="AX2" s="182"/>
      <c r="AY2" s="589"/>
      <c r="AZ2" s="589"/>
      <c r="BA2" s="589"/>
      <c r="BB2" s="589"/>
      <c r="BC2" s="589"/>
      <c r="BD2" s="587"/>
      <c r="BE2" s="587"/>
      <c r="BF2" s="587"/>
      <c r="BG2" s="589"/>
      <c r="BH2" s="589"/>
      <c r="BI2" s="589"/>
      <c r="BJ2" s="108"/>
      <c r="BK2" s="182"/>
      <c r="BL2" s="182"/>
      <c r="BM2" s="182"/>
      <c r="BN2" s="182"/>
      <c r="BO2" s="182"/>
      <c r="BP2" s="182"/>
      <c r="BQ2" s="182"/>
      <c r="BR2" s="182"/>
      <c r="BS2" s="182"/>
      <c r="BT2" s="182"/>
      <c r="BU2" s="182"/>
      <c r="BV2" s="182"/>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07"/>
      <c r="B5" s="50" t="s">
        <v>87</v>
      </c>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878"/>
      <c r="AZ5" s="878"/>
      <c r="BA5" s="878"/>
      <c r="BB5" s="878"/>
      <c r="BC5" s="878"/>
      <c r="BD5" s="913"/>
      <c r="BE5" s="807"/>
      <c r="BF5" s="807"/>
      <c r="BG5" s="807"/>
      <c r="BH5" s="807"/>
      <c r="BI5" s="807"/>
      <c r="BJ5" s="448"/>
      <c r="BK5" s="448"/>
      <c r="BL5" s="448"/>
      <c r="BM5" s="448"/>
      <c r="BN5" s="448"/>
      <c r="BO5" s="448"/>
      <c r="BP5" s="448"/>
      <c r="BQ5" s="448"/>
      <c r="BR5" s="448"/>
      <c r="BS5" s="448"/>
      <c r="BT5" s="448"/>
      <c r="BU5" s="448"/>
      <c r="BV5" s="448"/>
    </row>
    <row r="6" spans="1:74" ht="11.05" customHeight="1" x14ac:dyDescent="0.2">
      <c r="A6" s="207"/>
      <c r="B6" s="314" t="s">
        <v>88</v>
      </c>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879"/>
      <c r="AZ6" s="879"/>
      <c r="BA6" s="879"/>
      <c r="BB6" s="879"/>
      <c r="BC6" s="879"/>
      <c r="BD6" s="369"/>
      <c r="BE6" s="449"/>
      <c r="BF6" s="449"/>
      <c r="BG6" s="449"/>
      <c r="BH6" s="449"/>
      <c r="BI6" s="449"/>
      <c r="BJ6" s="449"/>
      <c r="BK6" s="449"/>
      <c r="BL6" s="449"/>
      <c r="BM6" s="449"/>
      <c r="BN6" s="449"/>
      <c r="BO6" s="449"/>
      <c r="BP6" s="449"/>
      <c r="BQ6" s="449"/>
      <c r="BR6" s="449"/>
      <c r="BS6" s="449"/>
      <c r="BT6" s="449"/>
      <c r="BU6" s="449"/>
      <c r="BV6" s="449"/>
    </row>
    <row r="7" spans="1:74" ht="11.05" customHeight="1" x14ac:dyDescent="0.2">
      <c r="A7" s="207" t="s">
        <v>89</v>
      </c>
      <c r="B7" s="459" t="s">
        <v>90</v>
      </c>
      <c r="C7" s="295">
        <v>21058.379000000001</v>
      </c>
      <c r="D7" s="295">
        <v>21058.379000000001</v>
      </c>
      <c r="E7" s="295">
        <v>21058.379000000001</v>
      </c>
      <c r="F7" s="295">
        <v>21389.005000000001</v>
      </c>
      <c r="G7" s="295">
        <v>21389.005000000001</v>
      </c>
      <c r="H7" s="295">
        <v>21389.005000000001</v>
      </c>
      <c r="I7" s="295">
        <v>21571.420999999998</v>
      </c>
      <c r="J7" s="295">
        <v>21571.420999999998</v>
      </c>
      <c r="K7" s="295">
        <v>21571.420999999998</v>
      </c>
      <c r="L7" s="295">
        <v>21960.387999999999</v>
      </c>
      <c r="M7" s="295">
        <v>21960.387999999999</v>
      </c>
      <c r="N7" s="295">
        <v>21960.387999999999</v>
      </c>
      <c r="O7" s="295">
        <v>21903.85</v>
      </c>
      <c r="P7" s="295">
        <v>21903.85</v>
      </c>
      <c r="Q7" s="295">
        <v>21903.85</v>
      </c>
      <c r="R7" s="295">
        <v>21919.222000000002</v>
      </c>
      <c r="S7" s="295">
        <v>21919.222000000002</v>
      </c>
      <c r="T7" s="295">
        <v>21919.222000000002</v>
      </c>
      <c r="U7" s="295">
        <v>22066.784</v>
      </c>
      <c r="V7" s="295">
        <v>22066.784</v>
      </c>
      <c r="W7" s="295">
        <v>22066.784</v>
      </c>
      <c r="X7" s="295">
        <v>22249.458999999999</v>
      </c>
      <c r="Y7" s="295">
        <v>22249.458999999999</v>
      </c>
      <c r="Z7" s="295">
        <v>22249.458999999999</v>
      </c>
      <c r="AA7" s="295">
        <v>22403.435000000001</v>
      </c>
      <c r="AB7" s="295">
        <v>22403.435000000001</v>
      </c>
      <c r="AC7" s="295">
        <v>22403.435000000001</v>
      </c>
      <c r="AD7" s="295">
        <v>22539.418000000001</v>
      </c>
      <c r="AE7" s="295">
        <v>22539.418000000001</v>
      </c>
      <c r="AF7" s="295">
        <v>22539.418000000001</v>
      </c>
      <c r="AG7" s="295">
        <v>22780.933000000001</v>
      </c>
      <c r="AH7" s="295">
        <v>22780.933000000001</v>
      </c>
      <c r="AI7" s="295">
        <v>22780.933000000001</v>
      </c>
      <c r="AJ7" s="295">
        <v>22960.6</v>
      </c>
      <c r="AK7" s="295">
        <v>22960.6</v>
      </c>
      <c r="AL7" s="295">
        <v>22960.6</v>
      </c>
      <c r="AM7" s="295">
        <v>23053.544999999998</v>
      </c>
      <c r="AN7" s="295">
        <v>23053.544999999998</v>
      </c>
      <c r="AO7" s="295">
        <v>23053.544999999998</v>
      </c>
      <c r="AP7" s="295">
        <v>23223.905999999999</v>
      </c>
      <c r="AQ7" s="295">
        <v>23223.905999999999</v>
      </c>
      <c r="AR7" s="295">
        <v>23223.905999999999</v>
      </c>
      <c r="AS7" s="295">
        <v>23400.294000000002</v>
      </c>
      <c r="AT7" s="295">
        <v>23400.294000000002</v>
      </c>
      <c r="AU7" s="295">
        <v>23400.294000000002</v>
      </c>
      <c r="AV7" s="295">
        <v>23542.348999999998</v>
      </c>
      <c r="AW7" s="295">
        <v>23542.348999999998</v>
      </c>
      <c r="AX7" s="295">
        <v>23542.348999999998</v>
      </c>
      <c r="AY7" s="822">
        <v>23528.046999999999</v>
      </c>
      <c r="AZ7" s="822">
        <v>23528.046999999999</v>
      </c>
      <c r="BA7" s="822">
        <v>23528.046999999999</v>
      </c>
      <c r="BB7" s="822">
        <v>23574.24683</v>
      </c>
      <c r="BC7" s="822">
        <v>23595.731631999999</v>
      </c>
      <c r="BD7" s="822">
        <v>23616.247367</v>
      </c>
      <c r="BE7" s="306">
        <v>23626.74</v>
      </c>
      <c r="BF7" s="306">
        <v>23652.11</v>
      </c>
      <c r="BG7" s="306">
        <v>23683.3</v>
      </c>
      <c r="BH7" s="306">
        <v>23726.03</v>
      </c>
      <c r="BI7" s="306">
        <v>23764.59</v>
      </c>
      <c r="BJ7" s="306">
        <v>23804.68</v>
      </c>
      <c r="BK7" s="306">
        <v>23846.05</v>
      </c>
      <c r="BL7" s="306">
        <v>23889.42</v>
      </c>
      <c r="BM7" s="306">
        <v>23934.52</v>
      </c>
      <c r="BN7" s="306">
        <v>23985.68</v>
      </c>
      <c r="BO7" s="306">
        <v>24031.01</v>
      </c>
      <c r="BP7" s="306">
        <v>24074.83</v>
      </c>
      <c r="BQ7" s="306">
        <v>24117.27</v>
      </c>
      <c r="BR7" s="306">
        <v>24157.97</v>
      </c>
      <c r="BS7" s="306">
        <v>24197.07</v>
      </c>
      <c r="BT7" s="306">
        <v>24231.35</v>
      </c>
      <c r="BU7" s="306">
        <v>24269.65</v>
      </c>
      <c r="BV7" s="306">
        <v>24308.75</v>
      </c>
    </row>
    <row r="8" spans="1:74" ht="11.05" customHeight="1" x14ac:dyDescent="0.2">
      <c r="A8" s="207"/>
      <c r="B8" s="314" t="s">
        <v>1308</v>
      </c>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822"/>
      <c r="AZ8" s="822"/>
      <c r="BA8" s="822"/>
      <c r="BB8" s="822"/>
      <c r="BC8" s="822"/>
      <c r="BD8" s="822"/>
      <c r="BE8" s="306"/>
      <c r="BF8" s="306"/>
      <c r="BG8" s="306"/>
      <c r="BH8" s="306"/>
      <c r="BI8" s="306"/>
      <c r="BJ8" s="306"/>
      <c r="BK8" s="306"/>
      <c r="BL8" s="306"/>
      <c r="BM8" s="306"/>
      <c r="BN8" s="306"/>
      <c r="BO8" s="306"/>
      <c r="BP8" s="306"/>
      <c r="BQ8" s="306"/>
      <c r="BR8" s="306"/>
      <c r="BS8" s="306"/>
      <c r="BT8" s="306"/>
      <c r="BU8" s="306"/>
      <c r="BV8" s="306"/>
    </row>
    <row r="9" spans="1:74" ht="11.05" customHeight="1" x14ac:dyDescent="0.2">
      <c r="A9" s="207" t="s">
        <v>1309</v>
      </c>
      <c r="B9" s="459" t="s">
        <v>90</v>
      </c>
      <c r="C9" s="295">
        <v>14221.4</v>
      </c>
      <c r="D9" s="295">
        <v>14078.8</v>
      </c>
      <c r="E9" s="295">
        <v>14685.5</v>
      </c>
      <c r="F9" s="295">
        <v>14791.6</v>
      </c>
      <c r="G9" s="295">
        <v>14748.9</v>
      </c>
      <c r="H9" s="295">
        <v>14886.8</v>
      </c>
      <c r="I9" s="295">
        <v>14851.6</v>
      </c>
      <c r="J9" s="295">
        <v>14943.5</v>
      </c>
      <c r="K9" s="295">
        <v>14977.9</v>
      </c>
      <c r="L9" s="295">
        <v>15079.2</v>
      </c>
      <c r="M9" s="295">
        <v>15113.7</v>
      </c>
      <c r="N9" s="295">
        <v>15067.9</v>
      </c>
      <c r="O9" s="295">
        <v>15093</v>
      </c>
      <c r="P9" s="295">
        <v>15101.9</v>
      </c>
      <c r="Q9" s="295">
        <v>15175.2</v>
      </c>
      <c r="R9" s="295">
        <v>15234.1</v>
      </c>
      <c r="S9" s="295">
        <v>15207.7</v>
      </c>
      <c r="T9" s="295">
        <v>15217.8</v>
      </c>
      <c r="U9" s="295">
        <v>15210.5</v>
      </c>
      <c r="V9" s="295">
        <v>15297.4</v>
      </c>
      <c r="W9" s="295">
        <v>15324.8</v>
      </c>
      <c r="X9" s="295">
        <v>15350.3</v>
      </c>
      <c r="Y9" s="295">
        <v>15305.5</v>
      </c>
      <c r="Z9" s="295">
        <v>15316.2</v>
      </c>
      <c r="AA9" s="295">
        <v>15524.8</v>
      </c>
      <c r="AB9" s="295">
        <v>15521.4</v>
      </c>
      <c r="AC9" s="295">
        <v>15484.4</v>
      </c>
      <c r="AD9" s="295">
        <v>15536.7</v>
      </c>
      <c r="AE9" s="295">
        <v>15546.1</v>
      </c>
      <c r="AF9" s="295">
        <v>15562.7</v>
      </c>
      <c r="AG9" s="295">
        <v>15631.6</v>
      </c>
      <c r="AH9" s="295">
        <v>15634.7</v>
      </c>
      <c r="AI9" s="295">
        <v>15673.7</v>
      </c>
      <c r="AJ9" s="295">
        <v>15706.1</v>
      </c>
      <c r="AK9" s="295">
        <v>15774</v>
      </c>
      <c r="AL9" s="295">
        <v>15864</v>
      </c>
      <c r="AM9" s="295">
        <v>15812.6</v>
      </c>
      <c r="AN9" s="295">
        <v>15848.8</v>
      </c>
      <c r="AO9" s="295">
        <v>15909.2</v>
      </c>
      <c r="AP9" s="295">
        <v>15908.3</v>
      </c>
      <c r="AQ9" s="295">
        <v>15985.9</v>
      </c>
      <c r="AR9" s="295">
        <v>16007.7</v>
      </c>
      <c r="AS9" s="295">
        <v>16077.1</v>
      </c>
      <c r="AT9" s="295">
        <v>16088.6</v>
      </c>
      <c r="AU9" s="295">
        <v>16173.4</v>
      </c>
      <c r="AV9" s="295">
        <v>16194.7</v>
      </c>
      <c r="AW9" s="295">
        <v>16267.2</v>
      </c>
      <c r="AX9" s="295">
        <v>16357.7</v>
      </c>
      <c r="AY9" s="822">
        <v>16283.7</v>
      </c>
      <c r="AZ9" s="822">
        <v>16280</v>
      </c>
      <c r="BA9" s="822">
        <v>16399.400000000001</v>
      </c>
      <c r="BB9" s="822">
        <v>16420.900000000001</v>
      </c>
      <c r="BC9" s="822">
        <v>16413.878671999999</v>
      </c>
      <c r="BD9" s="822">
        <v>16428.81841</v>
      </c>
      <c r="BE9" s="306">
        <v>16422.2</v>
      </c>
      <c r="BF9" s="306">
        <v>16432.45</v>
      </c>
      <c r="BG9" s="306">
        <v>16445.61</v>
      </c>
      <c r="BH9" s="306">
        <v>16462.7</v>
      </c>
      <c r="BI9" s="306">
        <v>16480.88</v>
      </c>
      <c r="BJ9" s="306">
        <v>16501.16</v>
      </c>
      <c r="BK9" s="306">
        <v>16525.38</v>
      </c>
      <c r="BL9" s="306">
        <v>16548.55</v>
      </c>
      <c r="BM9" s="306">
        <v>16572.47</v>
      </c>
      <c r="BN9" s="306">
        <v>16597.580000000002</v>
      </c>
      <c r="BO9" s="306">
        <v>16622.7</v>
      </c>
      <c r="BP9" s="306">
        <v>16648.25</v>
      </c>
      <c r="BQ9" s="306">
        <v>16675.02</v>
      </c>
      <c r="BR9" s="306">
        <v>16700.87</v>
      </c>
      <c r="BS9" s="306">
        <v>16726.580000000002</v>
      </c>
      <c r="BT9" s="306">
        <v>16748.849999999999</v>
      </c>
      <c r="BU9" s="306">
        <v>16776.75</v>
      </c>
      <c r="BV9" s="306">
        <v>16806.990000000002</v>
      </c>
    </row>
    <row r="10" spans="1:74" ht="11.05" customHeight="1" x14ac:dyDescent="0.2">
      <c r="A10" s="207"/>
      <c r="B10" s="457" t="s">
        <v>1310</v>
      </c>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880"/>
      <c r="AZ10" s="880"/>
      <c r="BA10" s="880"/>
      <c r="BB10" s="880"/>
      <c r="BC10" s="880"/>
      <c r="BD10" s="880"/>
      <c r="BE10" s="450"/>
      <c r="BF10" s="450"/>
      <c r="BG10" s="450"/>
      <c r="BH10" s="450"/>
      <c r="BI10" s="450"/>
      <c r="BJ10" s="450"/>
      <c r="BK10" s="450"/>
      <c r="BL10" s="450"/>
      <c r="BM10" s="450"/>
      <c r="BN10" s="450"/>
      <c r="BO10" s="450"/>
      <c r="BP10" s="450"/>
      <c r="BQ10" s="450"/>
      <c r="BR10" s="450"/>
      <c r="BS10" s="450"/>
      <c r="BT10" s="450"/>
      <c r="BU10" s="450"/>
      <c r="BV10" s="450"/>
    </row>
    <row r="11" spans="1:74" ht="11.05" customHeight="1" x14ac:dyDescent="0.2">
      <c r="A11" s="207" t="s">
        <v>1311</v>
      </c>
      <c r="B11" s="459" t="s">
        <v>90</v>
      </c>
      <c r="C11" s="295">
        <v>3867.1469999999999</v>
      </c>
      <c r="D11" s="295">
        <v>3867.1469999999999</v>
      </c>
      <c r="E11" s="295">
        <v>3867.1469999999999</v>
      </c>
      <c r="F11" s="295">
        <v>3919.5169999999998</v>
      </c>
      <c r="G11" s="295">
        <v>3919.5169999999998</v>
      </c>
      <c r="H11" s="295">
        <v>3919.5169999999998</v>
      </c>
      <c r="I11" s="295">
        <v>3898.4989999999998</v>
      </c>
      <c r="J11" s="295">
        <v>3898.4989999999998</v>
      </c>
      <c r="K11" s="295">
        <v>3898.4989999999998</v>
      </c>
      <c r="L11" s="295">
        <v>3926.3809999999999</v>
      </c>
      <c r="M11" s="295">
        <v>3926.3809999999999</v>
      </c>
      <c r="N11" s="295">
        <v>3926.3809999999999</v>
      </c>
      <c r="O11" s="295">
        <v>4006.8339999999998</v>
      </c>
      <c r="P11" s="295">
        <v>4006.8339999999998</v>
      </c>
      <c r="Q11" s="295">
        <v>4006.8339999999998</v>
      </c>
      <c r="R11" s="295">
        <v>4026.4250000000002</v>
      </c>
      <c r="S11" s="295">
        <v>4026.4250000000002</v>
      </c>
      <c r="T11" s="295">
        <v>4026.4250000000002</v>
      </c>
      <c r="U11" s="295">
        <v>4008.2460000000001</v>
      </c>
      <c r="V11" s="295">
        <v>4008.2460000000001</v>
      </c>
      <c r="W11" s="295">
        <v>4008.2460000000001</v>
      </c>
      <c r="X11" s="295">
        <v>3988.672</v>
      </c>
      <c r="Y11" s="295">
        <v>3988.672</v>
      </c>
      <c r="Z11" s="295">
        <v>3988.672</v>
      </c>
      <c r="AA11" s="295">
        <v>4018.826</v>
      </c>
      <c r="AB11" s="295">
        <v>4018.826</v>
      </c>
      <c r="AC11" s="295">
        <v>4018.826</v>
      </c>
      <c r="AD11" s="295">
        <v>4102.9570000000003</v>
      </c>
      <c r="AE11" s="295">
        <v>4102.9570000000003</v>
      </c>
      <c r="AF11" s="295">
        <v>4102.9570000000003</v>
      </c>
      <c r="AG11" s="295">
        <v>4128.9049999999997</v>
      </c>
      <c r="AH11" s="295">
        <v>4128.9049999999997</v>
      </c>
      <c r="AI11" s="295">
        <v>4128.9049999999997</v>
      </c>
      <c r="AJ11" s="295">
        <v>4164.9409999999998</v>
      </c>
      <c r="AK11" s="295">
        <v>4164.9409999999998</v>
      </c>
      <c r="AL11" s="295">
        <v>4164.9409999999998</v>
      </c>
      <c r="AM11" s="295">
        <v>4231.4170000000004</v>
      </c>
      <c r="AN11" s="295">
        <v>4231.4170000000004</v>
      </c>
      <c r="AO11" s="295">
        <v>4231.4170000000004</v>
      </c>
      <c r="AP11" s="295">
        <v>4255.7489999999998</v>
      </c>
      <c r="AQ11" s="295">
        <v>4255.7489999999998</v>
      </c>
      <c r="AR11" s="295">
        <v>4255.7489999999998</v>
      </c>
      <c r="AS11" s="295">
        <v>4277.732</v>
      </c>
      <c r="AT11" s="295">
        <v>4277.732</v>
      </c>
      <c r="AU11" s="295">
        <v>4277.732</v>
      </c>
      <c r="AV11" s="295">
        <v>4265.88</v>
      </c>
      <c r="AW11" s="295">
        <v>4265.88</v>
      </c>
      <c r="AX11" s="295">
        <v>4265.88</v>
      </c>
      <c r="AY11" s="822">
        <v>4346.4629999999997</v>
      </c>
      <c r="AZ11" s="822">
        <v>4346.4629999999997</v>
      </c>
      <c r="BA11" s="822">
        <v>4346.4629999999997</v>
      </c>
      <c r="BB11" s="822">
        <v>4332.3112510000001</v>
      </c>
      <c r="BC11" s="822">
        <v>4320.8319861</v>
      </c>
      <c r="BD11" s="822">
        <v>4306.7106869999998</v>
      </c>
      <c r="BE11" s="306">
        <v>4278.9970000000003</v>
      </c>
      <c r="BF11" s="306">
        <v>4267.8040000000001</v>
      </c>
      <c r="BG11" s="306">
        <v>4262.1819999999998</v>
      </c>
      <c r="BH11" s="306">
        <v>4270.375</v>
      </c>
      <c r="BI11" s="306">
        <v>4269.7110000000002</v>
      </c>
      <c r="BJ11" s="306">
        <v>4268.4340000000002</v>
      </c>
      <c r="BK11" s="306">
        <v>4263.17</v>
      </c>
      <c r="BL11" s="306">
        <v>4263.1980000000003</v>
      </c>
      <c r="BM11" s="306">
        <v>4265.1440000000002</v>
      </c>
      <c r="BN11" s="306">
        <v>4271.8689999999997</v>
      </c>
      <c r="BO11" s="306">
        <v>4275.5039999999999</v>
      </c>
      <c r="BP11" s="306">
        <v>4278.9120000000003</v>
      </c>
      <c r="BQ11" s="306">
        <v>4281.2730000000001</v>
      </c>
      <c r="BR11" s="306">
        <v>4284.8389999999999</v>
      </c>
      <c r="BS11" s="306">
        <v>4288.79</v>
      </c>
      <c r="BT11" s="306">
        <v>4293.6189999999997</v>
      </c>
      <c r="BU11" s="306">
        <v>4297.9719999999998</v>
      </c>
      <c r="BV11" s="306">
        <v>4302.3410000000003</v>
      </c>
    </row>
    <row r="12" spans="1:74" ht="11.05" customHeight="1" x14ac:dyDescent="0.2">
      <c r="A12" s="207"/>
      <c r="B12" s="458" t="s">
        <v>1312</v>
      </c>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821"/>
      <c r="AZ12" s="821"/>
      <c r="BA12" s="821"/>
      <c r="BB12" s="821"/>
      <c r="BC12" s="821"/>
      <c r="BD12" s="821"/>
      <c r="BE12" s="305"/>
      <c r="BF12" s="305"/>
      <c r="BG12" s="305"/>
      <c r="BH12" s="305"/>
      <c r="BI12" s="305"/>
      <c r="BJ12" s="305"/>
      <c r="BK12" s="305"/>
      <c r="BL12" s="305"/>
      <c r="BM12" s="305"/>
      <c r="BN12" s="305"/>
      <c r="BO12" s="305"/>
      <c r="BP12" s="305"/>
      <c r="BQ12" s="305"/>
      <c r="BR12" s="305"/>
      <c r="BS12" s="305"/>
      <c r="BT12" s="305"/>
      <c r="BU12" s="305"/>
      <c r="BV12" s="305"/>
    </row>
    <row r="13" spans="1:74" ht="11.05" customHeight="1" x14ac:dyDescent="0.2">
      <c r="A13" s="207" t="s">
        <v>1313</v>
      </c>
      <c r="B13" s="459" t="s">
        <v>90</v>
      </c>
      <c r="C13" s="445">
        <v>-41.219000000000001</v>
      </c>
      <c r="D13" s="445">
        <v>-41.219000000000001</v>
      </c>
      <c r="E13" s="445">
        <v>-41.219000000000001</v>
      </c>
      <c r="F13" s="445">
        <v>-164.61099999999999</v>
      </c>
      <c r="G13" s="445">
        <v>-164.61099999999999</v>
      </c>
      <c r="H13" s="445">
        <v>-164.61099999999999</v>
      </c>
      <c r="I13" s="445">
        <v>1.8069999999999999</v>
      </c>
      <c r="J13" s="445">
        <v>1.8069999999999999</v>
      </c>
      <c r="K13" s="445">
        <v>1.8069999999999999</v>
      </c>
      <c r="L13" s="445">
        <v>252.79400000000001</v>
      </c>
      <c r="M13" s="445">
        <v>252.79400000000001</v>
      </c>
      <c r="N13" s="445">
        <v>252.79400000000001</v>
      </c>
      <c r="O13" s="445">
        <v>244.93700000000001</v>
      </c>
      <c r="P13" s="445">
        <v>244.93700000000001</v>
      </c>
      <c r="Q13" s="445">
        <v>244.93700000000001</v>
      </c>
      <c r="R13" s="445">
        <v>116.971</v>
      </c>
      <c r="S13" s="445">
        <v>116.971</v>
      </c>
      <c r="T13" s="445">
        <v>116.971</v>
      </c>
      <c r="U13" s="445">
        <v>73.820999999999998</v>
      </c>
      <c r="V13" s="445">
        <v>73.820999999999998</v>
      </c>
      <c r="W13" s="445">
        <v>73.820999999999998</v>
      </c>
      <c r="X13" s="445">
        <v>162.858</v>
      </c>
      <c r="Y13" s="445">
        <v>162.858</v>
      </c>
      <c r="Z13" s="445">
        <v>162.858</v>
      </c>
      <c r="AA13" s="445">
        <v>20.893999999999998</v>
      </c>
      <c r="AB13" s="445">
        <v>20.893999999999998</v>
      </c>
      <c r="AC13" s="445">
        <v>20.893999999999998</v>
      </c>
      <c r="AD13" s="445">
        <v>0.01</v>
      </c>
      <c r="AE13" s="445">
        <v>0.01</v>
      </c>
      <c r="AF13" s="445">
        <v>0.01</v>
      </c>
      <c r="AG13" s="445">
        <v>89.188999999999993</v>
      </c>
      <c r="AH13" s="445">
        <v>89.188999999999993</v>
      </c>
      <c r="AI13" s="445">
        <v>89.188999999999993</v>
      </c>
      <c r="AJ13" s="445">
        <v>56.688000000000002</v>
      </c>
      <c r="AK13" s="445">
        <v>56.688000000000002</v>
      </c>
      <c r="AL13" s="445">
        <v>56.688000000000002</v>
      </c>
      <c r="AM13" s="445">
        <v>21.404</v>
      </c>
      <c r="AN13" s="445">
        <v>21.404</v>
      </c>
      <c r="AO13" s="445">
        <v>21.404</v>
      </c>
      <c r="AP13" s="445">
        <v>96.792000000000002</v>
      </c>
      <c r="AQ13" s="445">
        <v>96.792000000000002</v>
      </c>
      <c r="AR13" s="445">
        <v>96.792000000000002</v>
      </c>
      <c r="AS13" s="445">
        <v>75.97</v>
      </c>
      <c r="AT13" s="445">
        <v>75.97</v>
      </c>
      <c r="AU13" s="445">
        <v>75.97</v>
      </c>
      <c r="AV13" s="445">
        <v>13.634</v>
      </c>
      <c r="AW13" s="445">
        <v>13.634</v>
      </c>
      <c r="AX13" s="445">
        <v>13.634</v>
      </c>
      <c r="AY13" s="817">
        <v>210.31</v>
      </c>
      <c r="AZ13" s="817">
        <v>210.31</v>
      </c>
      <c r="BA13" s="817">
        <v>210.31</v>
      </c>
      <c r="BB13" s="817">
        <v>-70.531244443999995</v>
      </c>
      <c r="BC13" s="817">
        <v>-125.53672778000001</v>
      </c>
      <c r="BD13" s="817">
        <v>-129.29312777999999</v>
      </c>
      <c r="BE13" s="301">
        <v>0.76558222222000005</v>
      </c>
      <c r="BF13" s="301">
        <v>37.582828888999998</v>
      </c>
      <c r="BG13" s="301">
        <v>63.724638888999998</v>
      </c>
      <c r="BH13" s="301">
        <v>68.890947037000004</v>
      </c>
      <c r="BI13" s="301">
        <v>81.406932592999993</v>
      </c>
      <c r="BJ13" s="301">
        <v>90.972530370000001</v>
      </c>
      <c r="BK13" s="301">
        <v>91.817657406999999</v>
      </c>
      <c r="BL13" s="301">
        <v>99.810041851999998</v>
      </c>
      <c r="BM13" s="301">
        <v>109.17960074</v>
      </c>
      <c r="BN13" s="301">
        <v>123.82293704</v>
      </c>
      <c r="BO13" s="301">
        <v>133.02439258999999</v>
      </c>
      <c r="BP13" s="301">
        <v>140.68057037</v>
      </c>
      <c r="BQ13" s="301">
        <v>145.62698148000001</v>
      </c>
      <c r="BR13" s="301">
        <v>151.06597037</v>
      </c>
      <c r="BS13" s="301">
        <v>155.83304815</v>
      </c>
      <c r="BT13" s="301">
        <v>160.02531110999999</v>
      </c>
      <c r="BU13" s="301">
        <v>163.37574444000001</v>
      </c>
      <c r="BV13" s="301">
        <v>165.98144443999999</v>
      </c>
    </row>
    <row r="14" spans="1:74" ht="11.05" customHeight="1" x14ac:dyDescent="0.2">
      <c r="A14" s="207"/>
      <c r="B14" s="458" t="s">
        <v>1314</v>
      </c>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s="374"/>
      <c r="AU14" s="374"/>
      <c r="AV14" s="374"/>
      <c r="AW14" s="374"/>
      <c r="AX14" s="374"/>
      <c r="AY14" s="816"/>
      <c r="AZ14" s="816"/>
      <c r="BA14" s="816"/>
      <c r="BB14" s="816"/>
      <c r="BC14" s="816"/>
      <c r="BD14" s="816"/>
      <c r="BE14" s="300"/>
      <c r="BF14" s="300"/>
      <c r="BG14" s="300"/>
      <c r="BH14" s="300"/>
      <c r="BI14" s="300"/>
      <c r="BJ14" s="300"/>
      <c r="BK14" s="300"/>
      <c r="BL14" s="300"/>
      <c r="BM14" s="300"/>
      <c r="BN14" s="300"/>
      <c r="BO14" s="300"/>
      <c r="BP14" s="300"/>
      <c r="BQ14" s="300"/>
      <c r="BR14" s="300"/>
      <c r="BS14" s="300"/>
      <c r="BT14" s="300"/>
      <c r="BU14" s="300"/>
      <c r="BV14" s="300"/>
    </row>
    <row r="15" spans="1:74" ht="11.05" customHeight="1" x14ac:dyDescent="0.2">
      <c r="A15" s="207" t="s">
        <v>1315</v>
      </c>
      <c r="B15" s="459" t="s">
        <v>90</v>
      </c>
      <c r="C15" s="295">
        <v>3749.4360000000001</v>
      </c>
      <c r="D15" s="295">
        <v>3749.4360000000001</v>
      </c>
      <c r="E15" s="295">
        <v>3749.4360000000001</v>
      </c>
      <c r="F15" s="295">
        <v>3709.192</v>
      </c>
      <c r="G15" s="295">
        <v>3709.192</v>
      </c>
      <c r="H15" s="295">
        <v>3709.192</v>
      </c>
      <c r="I15" s="295">
        <v>3694.8530000000001</v>
      </c>
      <c r="J15" s="295">
        <v>3694.8530000000001</v>
      </c>
      <c r="K15" s="295">
        <v>3694.8530000000001</v>
      </c>
      <c r="L15" s="295">
        <v>3692.239</v>
      </c>
      <c r="M15" s="295">
        <v>3692.239</v>
      </c>
      <c r="N15" s="295">
        <v>3692.239</v>
      </c>
      <c r="O15" s="295">
        <v>3660.866</v>
      </c>
      <c r="P15" s="295">
        <v>3660.866</v>
      </c>
      <c r="Q15" s="295">
        <v>3660.866</v>
      </c>
      <c r="R15" s="295">
        <v>3647.1570000000002</v>
      </c>
      <c r="S15" s="295">
        <v>3647.1570000000002</v>
      </c>
      <c r="T15" s="295">
        <v>3647.1570000000002</v>
      </c>
      <c r="U15" s="295">
        <v>3661.3449999999998</v>
      </c>
      <c r="V15" s="295">
        <v>3661.3449999999998</v>
      </c>
      <c r="W15" s="295">
        <v>3661.3449999999998</v>
      </c>
      <c r="X15" s="295">
        <v>3710.1</v>
      </c>
      <c r="Y15" s="295">
        <v>3710.1</v>
      </c>
      <c r="Z15" s="295">
        <v>3710.1</v>
      </c>
      <c r="AA15" s="295">
        <v>3756.4</v>
      </c>
      <c r="AB15" s="295">
        <v>3756.4</v>
      </c>
      <c r="AC15" s="295">
        <v>3756.4</v>
      </c>
      <c r="AD15" s="295">
        <v>3783.6529999999998</v>
      </c>
      <c r="AE15" s="295">
        <v>3783.6529999999998</v>
      </c>
      <c r="AF15" s="295">
        <v>3783.6529999999998</v>
      </c>
      <c r="AG15" s="295">
        <v>3836.3040000000001</v>
      </c>
      <c r="AH15" s="295">
        <v>3836.3040000000001</v>
      </c>
      <c r="AI15" s="295">
        <v>3836.3040000000001</v>
      </c>
      <c r="AJ15" s="295">
        <v>3870.72</v>
      </c>
      <c r="AK15" s="295">
        <v>3870.72</v>
      </c>
      <c r="AL15" s="295">
        <v>3870.72</v>
      </c>
      <c r="AM15" s="295">
        <v>3887.7179999999998</v>
      </c>
      <c r="AN15" s="295">
        <v>3887.7179999999998</v>
      </c>
      <c r="AO15" s="295">
        <v>3887.7179999999998</v>
      </c>
      <c r="AP15" s="295">
        <v>3917.049</v>
      </c>
      <c r="AQ15" s="295">
        <v>3917.049</v>
      </c>
      <c r="AR15" s="295">
        <v>3917.049</v>
      </c>
      <c r="AS15" s="295">
        <v>3966.2469999999998</v>
      </c>
      <c r="AT15" s="295">
        <v>3966.2469999999998</v>
      </c>
      <c r="AU15" s="295">
        <v>3966.2469999999998</v>
      </c>
      <c r="AV15" s="295">
        <v>3996.2739999999999</v>
      </c>
      <c r="AW15" s="295">
        <v>3996.2739999999999</v>
      </c>
      <c r="AX15" s="295">
        <v>3996.2739999999999</v>
      </c>
      <c r="AY15" s="822">
        <v>3989.2280000000001</v>
      </c>
      <c r="AZ15" s="822">
        <v>3989.2280000000001</v>
      </c>
      <c r="BA15" s="822">
        <v>3989.2280000000001</v>
      </c>
      <c r="BB15" s="822">
        <v>3985.4091573000001</v>
      </c>
      <c r="BC15" s="822">
        <v>3983.4487153</v>
      </c>
      <c r="BD15" s="822">
        <v>3981.4576609999999</v>
      </c>
      <c r="BE15" s="306">
        <v>3979.5369999999998</v>
      </c>
      <c r="BF15" s="306">
        <v>3977.4090000000001</v>
      </c>
      <c r="BG15" s="306">
        <v>3975.1750000000002</v>
      </c>
      <c r="BH15" s="306">
        <v>3971.3780000000002</v>
      </c>
      <c r="BI15" s="306">
        <v>3970.0250000000001</v>
      </c>
      <c r="BJ15" s="306">
        <v>3969.66</v>
      </c>
      <c r="BK15" s="306">
        <v>3971.6570000000002</v>
      </c>
      <c r="BL15" s="306">
        <v>3972.2339999999999</v>
      </c>
      <c r="BM15" s="306">
        <v>3972.7669999999998</v>
      </c>
      <c r="BN15" s="306">
        <v>3973.393</v>
      </c>
      <c r="BO15" s="306">
        <v>3973.7350000000001</v>
      </c>
      <c r="BP15" s="306">
        <v>3973.931</v>
      </c>
      <c r="BQ15" s="306">
        <v>3974.1370000000002</v>
      </c>
      <c r="BR15" s="306">
        <v>3973.9229999999998</v>
      </c>
      <c r="BS15" s="306">
        <v>3973.444</v>
      </c>
      <c r="BT15" s="306">
        <v>3972.317</v>
      </c>
      <c r="BU15" s="306">
        <v>3971.598</v>
      </c>
      <c r="BV15" s="306">
        <v>3970.904</v>
      </c>
    </row>
    <row r="16" spans="1:74" ht="11.05" customHeight="1" x14ac:dyDescent="0.2">
      <c r="A16" s="207"/>
      <c r="B16" s="458" t="s">
        <v>1316</v>
      </c>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374"/>
      <c r="AU16" s="374"/>
      <c r="AV16" s="374"/>
      <c r="AW16" s="374"/>
      <c r="AX16" s="374"/>
      <c r="AY16" s="816"/>
      <c r="AZ16" s="816"/>
      <c r="BA16" s="816"/>
      <c r="BB16" s="816"/>
      <c r="BC16" s="816"/>
      <c r="BD16" s="816"/>
      <c r="BE16" s="300"/>
      <c r="BF16" s="300"/>
      <c r="BG16" s="300"/>
      <c r="BH16" s="300"/>
      <c r="BI16" s="300"/>
      <c r="BJ16" s="300"/>
      <c r="BK16" s="300"/>
      <c r="BL16" s="300"/>
      <c r="BM16" s="300"/>
      <c r="BN16" s="300"/>
      <c r="BO16" s="300"/>
      <c r="BP16" s="300"/>
      <c r="BQ16" s="300"/>
      <c r="BR16" s="300"/>
      <c r="BS16" s="300"/>
      <c r="BT16" s="300"/>
      <c r="BU16" s="300"/>
      <c r="BV16" s="300"/>
    </row>
    <row r="17" spans="1:74" ht="11.05" customHeight="1" x14ac:dyDescent="0.2">
      <c r="A17" s="207" t="s">
        <v>1317</v>
      </c>
      <c r="B17" s="459" t="s">
        <v>90</v>
      </c>
      <c r="C17" s="295">
        <v>2235.4180000000001</v>
      </c>
      <c r="D17" s="295">
        <v>2235.4180000000001</v>
      </c>
      <c r="E17" s="295">
        <v>2235.4180000000001</v>
      </c>
      <c r="F17" s="295">
        <v>2253.2069999999999</v>
      </c>
      <c r="G17" s="295">
        <v>2253.2069999999999</v>
      </c>
      <c r="H17" s="295">
        <v>2253.2069999999999</v>
      </c>
      <c r="I17" s="295">
        <v>2258.2620000000002</v>
      </c>
      <c r="J17" s="295">
        <v>2258.2620000000002</v>
      </c>
      <c r="K17" s="295">
        <v>2258.2620000000002</v>
      </c>
      <c r="L17" s="295">
        <v>2390.2570000000001</v>
      </c>
      <c r="M17" s="295">
        <v>2390.2570000000001</v>
      </c>
      <c r="N17" s="295">
        <v>2390.2570000000001</v>
      </c>
      <c r="O17" s="295">
        <v>2362.172</v>
      </c>
      <c r="P17" s="295">
        <v>2362.172</v>
      </c>
      <c r="Q17" s="295">
        <v>2362.172</v>
      </c>
      <c r="R17" s="295">
        <v>2433.7130000000002</v>
      </c>
      <c r="S17" s="295">
        <v>2433.7130000000002</v>
      </c>
      <c r="T17" s="295">
        <v>2433.7130000000002</v>
      </c>
      <c r="U17" s="295">
        <v>2517.4580000000001</v>
      </c>
      <c r="V17" s="295">
        <v>2517.4580000000001</v>
      </c>
      <c r="W17" s="295">
        <v>2517.4580000000001</v>
      </c>
      <c r="X17" s="295">
        <v>2510.25</v>
      </c>
      <c r="Y17" s="295">
        <v>2510.25</v>
      </c>
      <c r="Z17" s="295">
        <v>2510.25</v>
      </c>
      <c r="AA17" s="295">
        <v>2522.4560000000001</v>
      </c>
      <c r="AB17" s="295">
        <v>2522.4560000000001</v>
      </c>
      <c r="AC17" s="295">
        <v>2522.4560000000001</v>
      </c>
      <c r="AD17" s="295">
        <v>2491.6350000000002</v>
      </c>
      <c r="AE17" s="295">
        <v>2491.6350000000002</v>
      </c>
      <c r="AF17" s="295">
        <v>2491.6350000000002</v>
      </c>
      <c r="AG17" s="295">
        <v>2521.4670000000001</v>
      </c>
      <c r="AH17" s="295">
        <v>2521.4670000000001</v>
      </c>
      <c r="AI17" s="295">
        <v>2521.4670000000001</v>
      </c>
      <c r="AJ17" s="295">
        <v>2559.5909999999999</v>
      </c>
      <c r="AK17" s="295">
        <v>2559.5909999999999</v>
      </c>
      <c r="AL17" s="295">
        <v>2559.5909999999999</v>
      </c>
      <c r="AM17" s="295">
        <v>2571.7629999999999</v>
      </c>
      <c r="AN17" s="295">
        <v>2571.7629999999999</v>
      </c>
      <c r="AO17" s="295">
        <v>2571.7629999999999</v>
      </c>
      <c r="AP17" s="295">
        <v>2578.386</v>
      </c>
      <c r="AQ17" s="295">
        <v>2578.386</v>
      </c>
      <c r="AR17" s="295">
        <v>2578.386</v>
      </c>
      <c r="AS17" s="295">
        <v>2638.1990000000001</v>
      </c>
      <c r="AT17" s="295">
        <v>2638.1990000000001</v>
      </c>
      <c r="AU17" s="295">
        <v>2638.1990000000001</v>
      </c>
      <c r="AV17" s="295">
        <v>2637.1709999999998</v>
      </c>
      <c r="AW17" s="295">
        <v>2637.1709999999998</v>
      </c>
      <c r="AX17" s="295">
        <v>2637.1709999999998</v>
      </c>
      <c r="AY17" s="822">
        <v>2652.7739999999999</v>
      </c>
      <c r="AZ17" s="822">
        <v>2652.7739999999999</v>
      </c>
      <c r="BA17" s="822">
        <v>2652.7739999999999</v>
      </c>
      <c r="BB17" s="822">
        <v>2632.8174451</v>
      </c>
      <c r="BC17" s="822">
        <v>2622.8771725000001</v>
      </c>
      <c r="BD17" s="822">
        <v>2612.9597029000001</v>
      </c>
      <c r="BE17" s="306">
        <v>2597.9319999999998</v>
      </c>
      <c r="BF17" s="306">
        <v>2591.91</v>
      </c>
      <c r="BG17" s="306">
        <v>2589.761</v>
      </c>
      <c r="BH17" s="306">
        <v>2593.2159999999999</v>
      </c>
      <c r="BI17" s="306">
        <v>2597.5129999999999</v>
      </c>
      <c r="BJ17" s="306">
        <v>2604.3829999999998</v>
      </c>
      <c r="BK17" s="306">
        <v>2615.4380000000001</v>
      </c>
      <c r="BL17" s="306">
        <v>2626.248</v>
      </c>
      <c r="BM17" s="306">
        <v>2638.422</v>
      </c>
      <c r="BN17" s="306">
        <v>2653.087</v>
      </c>
      <c r="BO17" s="306">
        <v>2667.1480000000001</v>
      </c>
      <c r="BP17" s="306">
        <v>2681.7310000000002</v>
      </c>
      <c r="BQ17" s="306">
        <v>2698.511</v>
      </c>
      <c r="BR17" s="306">
        <v>2712.8809999999999</v>
      </c>
      <c r="BS17" s="306">
        <v>2726.5160000000001</v>
      </c>
      <c r="BT17" s="306">
        <v>2738.8409999999999</v>
      </c>
      <c r="BU17" s="306">
        <v>2751.44</v>
      </c>
      <c r="BV17" s="306">
        <v>2763.7350000000001</v>
      </c>
    </row>
    <row r="18" spans="1:74" ht="11.05" customHeight="1" x14ac:dyDescent="0.2">
      <c r="A18" s="207"/>
      <c r="B18" s="458" t="s">
        <v>1318</v>
      </c>
      <c r="C18" s="374"/>
      <c r="D18" s="374"/>
      <c r="E18" s="374"/>
      <c r="F18" s="374"/>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816"/>
      <c r="AZ18" s="816"/>
      <c r="BA18" s="816"/>
      <c r="BB18" s="816"/>
      <c r="BC18" s="816"/>
      <c r="BD18" s="816"/>
      <c r="BE18" s="300"/>
      <c r="BF18" s="300"/>
      <c r="BG18" s="300"/>
      <c r="BH18" s="300"/>
      <c r="BI18" s="300"/>
      <c r="BJ18" s="300"/>
      <c r="BK18" s="300"/>
      <c r="BL18" s="300"/>
      <c r="BM18" s="300"/>
      <c r="BN18" s="300"/>
      <c r="BO18" s="300"/>
      <c r="BP18" s="300"/>
      <c r="BQ18" s="300"/>
      <c r="BR18" s="300"/>
      <c r="BS18" s="300"/>
      <c r="BT18" s="300"/>
      <c r="BU18" s="300"/>
      <c r="BV18" s="300"/>
    </row>
    <row r="19" spans="1:74" ht="11.05" customHeight="1" x14ac:dyDescent="0.2">
      <c r="A19" s="207" t="s">
        <v>1319</v>
      </c>
      <c r="B19" s="459" t="s">
        <v>90</v>
      </c>
      <c r="C19" s="295">
        <v>3102.1840000000002</v>
      </c>
      <c r="D19" s="295">
        <v>3102.1840000000002</v>
      </c>
      <c r="E19" s="295">
        <v>3102.1840000000002</v>
      </c>
      <c r="F19" s="295">
        <v>3164.663</v>
      </c>
      <c r="G19" s="295">
        <v>3164.663</v>
      </c>
      <c r="H19" s="295">
        <v>3164.663</v>
      </c>
      <c r="I19" s="295">
        <v>3230.2289999999998</v>
      </c>
      <c r="J19" s="295">
        <v>3230.2289999999998</v>
      </c>
      <c r="K19" s="295">
        <v>3230.2289999999998</v>
      </c>
      <c r="L19" s="295">
        <v>3386.2759999999998</v>
      </c>
      <c r="M19" s="295">
        <v>3386.2759999999998</v>
      </c>
      <c r="N19" s="295">
        <v>3386.2759999999998</v>
      </c>
      <c r="O19" s="295">
        <v>3494.2550000000001</v>
      </c>
      <c r="P19" s="295">
        <v>3494.2550000000001</v>
      </c>
      <c r="Q19" s="295">
        <v>3494.2550000000001</v>
      </c>
      <c r="R19" s="295">
        <v>3544.951</v>
      </c>
      <c r="S19" s="295">
        <v>3544.951</v>
      </c>
      <c r="T19" s="295">
        <v>3544.951</v>
      </c>
      <c r="U19" s="295">
        <v>3495.7020000000002</v>
      </c>
      <c r="V19" s="295">
        <v>3495.7020000000002</v>
      </c>
      <c r="W19" s="295">
        <v>3495.7020000000002</v>
      </c>
      <c r="X19" s="295">
        <v>3455.5129999999999</v>
      </c>
      <c r="Y19" s="295">
        <v>3455.5129999999999</v>
      </c>
      <c r="Z19" s="295">
        <v>3455.5129999999999</v>
      </c>
      <c r="AA19" s="295">
        <v>3448.4960000000001</v>
      </c>
      <c r="AB19" s="295">
        <v>3448.4960000000001</v>
      </c>
      <c r="AC19" s="295">
        <v>3448.4960000000001</v>
      </c>
      <c r="AD19" s="295">
        <v>3421.259</v>
      </c>
      <c r="AE19" s="295">
        <v>3421.259</v>
      </c>
      <c r="AF19" s="295">
        <v>3421.259</v>
      </c>
      <c r="AG19" s="295">
        <v>3460.3910000000001</v>
      </c>
      <c r="AH19" s="295">
        <v>3460.3910000000001</v>
      </c>
      <c r="AI19" s="295">
        <v>3460.3910000000001</v>
      </c>
      <c r="AJ19" s="295">
        <v>3496.29</v>
      </c>
      <c r="AK19" s="295">
        <v>3496.29</v>
      </c>
      <c r="AL19" s="295">
        <v>3496.29</v>
      </c>
      <c r="AM19" s="295">
        <v>3548.7489999999998</v>
      </c>
      <c r="AN19" s="295">
        <v>3548.7489999999998</v>
      </c>
      <c r="AO19" s="295">
        <v>3548.7489999999998</v>
      </c>
      <c r="AP19" s="295">
        <v>3614.047</v>
      </c>
      <c r="AQ19" s="295">
        <v>3614.047</v>
      </c>
      <c r="AR19" s="295">
        <v>3614.047</v>
      </c>
      <c r="AS19" s="295">
        <v>3707.4290000000001</v>
      </c>
      <c r="AT19" s="295">
        <v>3707.4290000000001</v>
      </c>
      <c r="AU19" s="295">
        <v>3707.4290000000001</v>
      </c>
      <c r="AV19" s="295">
        <v>3689.8290000000002</v>
      </c>
      <c r="AW19" s="295">
        <v>3689.8290000000002</v>
      </c>
      <c r="AX19" s="295">
        <v>3689.8290000000002</v>
      </c>
      <c r="AY19" s="822">
        <v>4031.8020000000001</v>
      </c>
      <c r="AZ19" s="822">
        <v>4031.8020000000001</v>
      </c>
      <c r="BA19" s="822">
        <v>4031.8020000000001</v>
      </c>
      <c r="BB19" s="822">
        <v>3734.2787776999999</v>
      </c>
      <c r="BC19" s="822">
        <v>3650.0266867999999</v>
      </c>
      <c r="BD19" s="822">
        <v>3604.4803080000002</v>
      </c>
      <c r="BE19" s="306">
        <v>3653.3119999999999</v>
      </c>
      <c r="BF19" s="306">
        <v>3643.4229999999998</v>
      </c>
      <c r="BG19" s="306">
        <v>3630.4850000000001</v>
      </c>
      <c r="BH19" s="306">
        <v>3608.6350000000002</v>
      </c>
      <c r="BI19" s="306">
        <v>3593.998</v>
      </c>
      <c r="BJ19" s="306">
        <v>3580.71</v>
      </c>
      <c r="BK19" s="306">
        <v>3565.1109999999999</v>
      </c>
      <c r="BL19" s="306">
        <v>3557.2660000000001</v>
      </c>
      <c r="BM19" s="306">
        <v>3553.5149999999999</v>
      </c>
      <c r="BN19" s="306">
        <v>3557.6219999999998</v>
      </c>
      <c r="BO19" s="306">
        <v>3559.2370000000001</v>
      </c>
      <c r="BP19" s="306">
        <v>3562.123</v>
      </c>
      <c r="BQ19" s="306">
        <v>3567.1239999999998</v>
      </c>
      <c r="BR19" s="306">
        <v>3571.9209999999998</v>
      </c>
      <c r="BS19" s="306">
        <v>3577.3580000000002</v>
      </c>
      <c r="BT19" s="306">
        <v>3582.8119999999999</v>
      </c>
      <c r="BU19" s="306">
        <v>3589.9940000000001</v>
      </c>
      <c r="BV19" s="306">
        <v>3598.2820000000002</v>
      </c>
    </row>
    <row r="20" spans="1:74" ht="11.05" customHeight="1" x14ac:dyDescent="0.2">
      <c r="A20" s="207"/>
      <c r="B20" s="314" t="s">
        <v>97</v>
      </c>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880"/>
      <c r="AZ20" s="880"/>
      <c r="BA20" s="880"/>
      <c r="BB20" s="880"/>
      <c r="BC20" s="880"/>
      <c r="BD20" s="880"/>
      <c r="BE20" s="450"/>
      <c r="BF20" s="450"/>
      <c r="BG20" s="450"/>
      <c r="BH20" s="450"/>
      <c r="BI20" s="450"/>
      <c r="BJ20" s="450"/>
      <c r="BK20" s="450"/>
      <c r="BL20" s="450"/>
      <c r="BM20" s="450"/>
      <c r="BN20" s="450"/>
      <c r="BO20" s="450"/>
      <c r="BP20" s="450"/>
      <c r="BQ20" s="450"/>
      <c r="BR20" s="450"/>
      <c r="BS20" s="450"/>
      <c r="BT20" s="450"/>
      <c r="BU20" s="450"/>
      <c r="BV20" s="450"/>
    </row>
    <row r="21" spans="1:74" ht="11.05" customHeight="1" x14ac:dyDescent="0.2">
      <c r="A21" s="207" t="s">
        <v>98</v>
      </c>
      <c r="B21" s="459" t="s">
        <v>90</v>
      </c>
      <c r="C21" s="295">
        <v>18146.5</v>
      </c>
      <c r="D21" s="295">
        <v>16633.900000000001</v>
      </c>
      <c r="E21" s="295">
        <v>20445.8</v>
      </c>
      <c r="F21" s="295">
        <v>17335.400000000001</v>
      </c>
      <c r="G21" s="295">
        <v>16836.3</v>
      </c>
      <c r="H21" s="295">
        <v>16757.8</v>
      </c>
      <c r="I21" s="295">
        <v>16867.8</v>
      </c>
      <c r="J21" s="295">
        <v>16832.400000000001</v>
      </c>
      <c r="K21" s="295">
        <v>16641.8</v>
      </c>
      <c r="L21" s="295">
        <v>16648.099999999999</v>
      </c>
      <c r="M21" s="295">
        <v>16598.3</v>
      </c>
      <c r="N21" s="295">
        <v>16525.400000000001</v>
      </c>
      <c r="O21" s="295">
        <v>16143.2</v>
      </c>
      <c r="P21" s="295">
        <v>16143</v>
      </c>
      <c r="Q21" s="295">
        <v>16065.5</v>
      </c>
      <c r="R21" s="295">
        <v>16063.7</v>
      </c>
      <c r="S21" s="295">
        <v>16049.1</v>
      </c>
      <c r="T21" s="295">
        <v>16015.9</v>
      </c>
      <c r="U21" s="295">
        <v>16219.1</v>
      </c>
      <c r="V21" s="295">
        <v>16314.4</v>
      </c>
      <c r="W21" s="295">
        <v>16372.3</v>
      </c>
      <c r="X21" s="295">
        <v>16424.3</v>
      </c>
      <c r="Y21" s="295">
        <v>16436.5</v>
      </c>
      <c r="Z21" s="295">
        <v>16497.5</v>
      </c>
      <c r="AA21" s="295">
        <v>16808.5</v>
      </c>
      <c r="AB21" s="295">
        <v>16879.099999999999</v>
      </c>
      <c r="AC21" s="295">
        <v>16968</v>
      </c>
      <c r="AD21" s="295">
        <v>16983.3</v>
      </c>
      <c r="AE21" s="295">
        <v>17041.900000000001</v>
      </c>
      <c r="AF21" s="295">
        <v>17050.3</v>
      </c>
      <c r="AG21" s="295">
        <v>17061.599999999999</v>
      </c>
      <c r="AH21" s="295">
        <v>17085.8</v>
      </c>
      <c r="AI21" s="295">
        <v>17101.099999999999</v>
      </c>
      <c r="AJ21" s="295">
        <v>17152.8</v>
      </c>
      <c r="AK21" s="295">
        <v>17229.400000000001</v>
      </c>
      <c r="AL21" s="295">
        <v>17267.400000000001</v>
      </c>
      <c r="AM21" s="295">
        <v>17426.2</v>
      </c>
      <c r="AN21" s="295">
        <v>17442.400000000001</v>
      </c>
      <c r="AO21" s="295">
        <v>17486.900000000001</v>
      </c>
      <c r="AP21" s="295">
        <v>17464.900000000001</v>
      </c>
      <c r="AQ21" s="295">
        <v>17511.099999999999</v>
      </c>
      <c r="AR21" s="295">
        <v>17515.599999999999</v>
      </c>
      <c r="AS21" s="295">
        <v>17505</v>
      </c>
      <c r="AT21" s="295">
        <v>17494.599999999999</v>
      </c>
      <c r="AU21" s="295">
        <v>17519.599999999999</v>
      </c>
      <c r="AV21" s="295">
        <v>17586.3</v>
      </c>
      <c r="AW21" s="295">
        <v>17618</v>
      </c>
      <c r="AX21" s="295">
        <v>17638.599999999999</v>
      </c>
      <c r="AY21" s="822">
        <v>17655.7</v>
      </c>
      <c r="AZ21" s="822">
        <v>17720.5</v>
      </c>
      <c r="BA21" s="822">
        <v>17846.099999999999</v>
      </c>
      <c r="BB21" s="822">
        <v>17978.7</v>
      </c>
      <c r="BC21" s="822">
        <v>17893.711117999999</v>
      </c>
      <c r="BD21" s="822">
        <v>17898.903857000001</v>
      </c>
      <c r="BE21" s="306">
        <v>17839.54</v>
      </c>
      <c r="BF21" s="306">
        <v>17833.5</v>
      </c>
      <c r="BG21" s="306">
        <v>17837.93</v>
      </c>
      <c r="BH21" s="306">
        <v>17820.39</v>
      </c>
      <c r="BI21" s="306">
        <v>17870.080000000002</v>
      </c>
      <c r="BJ21" s="306">
        <v>17954.54</v>
      </c>
      <c r="BK21" s="306">
        <v>18151.080000000002</v>
      </c>
      <c r="BL21" s="306">
        <v>18247.169999999998</v>
      </c>
      <c r="BM21" s="306">
        <v>18320.080000000002</v>
      </c>
      <c r="BN21" s="306">
        <v>18342.63</v>
      </c>
      <c r="BO21" s="306">
        <v>18389.599999999999</v>
      </c>
      <c r="BP21" s="306">
        <v>18433.79</v>
      </c>
      <c r="BQ21" s="306">
        <v>18469.28</v>
      </c>
      <c r="BR21" s="306">
        <v>18512.37</v>
      </c>
      <c r="BS21" s="306">
        <v>18557.14</v>
      </c>
      <c r="BT21" s="306">
        <v>18596.72</v>
      </c>
      <c r="BU21" s="306">
        <v>18649.990000000002</v>
      </c>
      <c r="BV21" s="306">
        <v>18710.080000000002</v>
      </c>
    </row>
    <row r="22" spans="1:74" ht="11.05" customHeight="1" x14ac:dyDescent="0.2">
      <c r="A22" s="207"/>
      <c r="B22" s="457" t="s">
        <v>1320</v>
      </c>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821"/>
      <c r="AZ22" s="821"/>
      <c r="BA22" s="821"/>
      <c r="BB22" s="821"/>
      <c r="BC22" s="821"/>
      <c r="BD22" s="821"/>
      <c r="BE22" s="305"/>
      <c r="BF22" s="305"/>
      <c r="BG22" s="305"/>
      <c r="BH22" s="305"/>
      <c r="BI22" s="305"/>
      <c r="BJ22" s="305"/>
      <c r="BK22" s="305"/>
      <c r="BL22" s="305"/>
      <c r="BM22" s="305"/>
      <c r="BN22" s="305"/>
      <c r="BO22" s="305"/>
      <c r="BP22" s="305"/>
      <c r="BQ22" s="305"/>
      <c r="BR22" s="305"/>
      <c r="BS22" s="305"/>
      <c r="BT22" s="305"/>
      <c r="BU22" s="305"/>
      <c r="BV22" s="305"/>
    </row>
    <row r="23" spans="1:74" ht="11.05" customHeight="1" x14ac:dyDescent="0.2">
      <c r="A23" s="207" t="s">
        <v>1321</v>
      </c>
      <c r="B23" s="456" t="s">
        <v>1322</v>
      </c>
      <c r="C23" s="291">
        <v>142.91300000000001</v>
      </c>
      <c r="D23" s="291">
        <v>143.422</v>
      </c>
      <c r="E23" s="291">
        <v>144.24600000000001</v>
      </c>
      <c r="F23" s="291">
        <v>144.61099999999999</v>
      </c>
      <c r="G23" s="291">
        <v>145.03200000000001</v>
      </c>
      <c r="H23" s="291">
        <v>145.828</v>
      </c>
      <c r="I23" s="291">
        <v>146.75899999999999</v>
      </c>
      <c r="J23" s="291">
        <v>147.24600000000001</v>
      </c>
      <c r="K23" s="291">
        <v>147.71199999999999</v>
      </c>
      <c r="L23" s="291">
        <v>148.56899999999999</v>
      </c>
      <c r="M23" s="291">
        <v>149.20599999999999</v>
      </c>
      <c r="N23" s="291">
        <v>149.78100000000001</v>
      </c>
      <c r="O23" s="291">
        <v>150.006</v>
      </c>
      <c r="P23" s="291">
        <v>150.875</v>
      </c>
      <c r="Q23" s="291">
        <v>151.346</v>
      </c>
      <c r="R23" s="291">
        <v>151.65100000000001</v>
      </c>
      <c r="S23" s="291">
        <v>151.892</v>
      </c>
      <c r="T23" s="291">
        <v>152.35300000000001</v>
      </c>
      <c r="U23" s="291">
        <v>153.04900000000001</v>
      </c>
      <c r="V23" s="291">
        <v>153.286</v>
      </c>
      <c r="W23" s="291">
        <v>153.51300000000001</v>
      </c>
      <c r="X23" s="291">
        <v>153.91300000000001</v>
      </c>
      <c r="Y23" s="291">
        <v>154.21</v>
      </c>
      <c r="Z23" s="291">
        <v>154.33600000000001</v>
      </c>
      <c r="AA23" s="291">
        <v>154.78</v>
      </c>
      <c r="AB23" s="291">
        <v>155.08600000000001</v>
      </c>
      <c r="AC23" s="291">
        <v>155.17099999999999</v>
      </c>
      <c r="AD23" s="291">
        <v>155.387</v>
      </c>
      <c r="AE23" s="291">
        <v>155.614</v>
      </c>
      <c r="AF23" s="291">
        <v>155.87100000000001</v>
      </c>
      <c r="AG23" s="291">
        <v>156.01900000000001</v>
      </c>
      <c r="AH23" s="291">
        <v>156.17599999999999</v>
      </c>
      <c r="AI23" s="291">
        <v>156.334</v>
      </c>
      <c r="AJ23" s="291">
        <v>156.52000000000001</v>
      </c>
      <c r="AK23" s="291">
        <v>156.661</v>
      </c>
      <c r="AL23" s="291">
        <v>156.93</v>
      </c>
      <c r="AM23" s="291">
        <v>157.04900000000001</v>
      </c>
      <c r="AN23" s="291">
        <v>157.27099999999999</v>
      </c>
      <c r="AO23" s="291">
        <v>157.517</v>
      </c>
      <c r="AP23" s="291">
        <v>157.63499999999999</v>
      </c>
      <c r="AQ23" s="291">
        <v>157.828</v>
      </c>
      <c r="AR23" s="291">
        <v>157.91499999999999</v>
      </c>
      <c r="AS23" s="291">
        <v>158.00299999999999</v>
      </c>
      <c r="AT23" s="291">
        <v>158.07400000000001</v>
      </c>
      <c r="AU23" s="291">
        <v>158.31399999999999</v>
      </c>
      <c r="AV23" s="291">
        <v>158.358</v>
      </c>
      <c r="AW23" s="291">
        <v>158.619</v>
      </c>
      <c r="AX23" s="291">
        <v>158.94200000000001</v>
      </c>
      <c r="AY23" s="818">
        <v>159.053</v>
      </c>
      <c r="AZ23" s="818">
        <v>159.155</v>
      </c>
      <c r="BA23" s="818">
        <v>159.27500000000001</v>
      </c>
      <c r="BB23" s="818">
        <v>159.422</v>
      </c>
      <c r="BC23" s="818">
        <v>159.56100000000001</v>
      </c>
      <c r="BD23" s="818">
        <v>159.66741481</v>
      </c>
      <c r="BE23" s="302">
        <v>159.77269999999999</v>
      </c>
      <c r="BF23" s="302">
        <v>159.83629999999999</v>
      </c>
      <c r="BG23" s="302">
        <v>159.87379999999999</v>
      </c>
      <c r="BH23" s="302">
        <v>159.84790000000001</v>
      </c>
      <c r="BI23" s="302">
        <v>159.8613</v>
      </c>
      <c r="BJ23" s="302">
        <v>159.87649999999999</v>
      </c>
      <c r="BK23" s="302">
        <v>159.88839999999999</v>
      </c>
      <c r="BL23" s="302">
        <v>159.91130000000001</v>
      </c>
      <c r="BM23" s="302">
        <v>159.93989999999999</v>
      </c>
      <c r="BN23" s="302">
        <v>159.9699</v>
      </c>
      <c r="BO23" s="302">
        <v>160.0136</v>
      </c>
      <c r="BP23" s="302">
        <v>160.06630000000001</v>
      </c>
      <c r="BQ23" s="302">
        <v>160.1413</v>
      </c>
      <c r="BR23" s="302">
        <v>160.20249999999999</v>
      </c>
      <c r="BS23" s="302">
        <v>160.26300000000001</v>
      </c>
      <c r="BT23" s="302">
        <v>160.31450000000001</v>
      </c>
      <c r="BU23" s="302">
        <v>160.37989999999999</v>
      </c>
      <c r="BV23" s="302">
        <v>160.45070000000001</v>
      </c>
    </row>
    <row r="24" spans="1:74" s="53" customFormat="1" ht="11.05" customHeight="1" x14ac:dyDescent="0.2">
      <c r="A24" s="207"/>
      <c r="B24" s="457" t="s">
        <v>1323</v>
      </c>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818"/>
      <c r="AZ24" s="818"/>
      <c r="BA24" s="818"/>
      <c r="BB24" s="818"/>
      <c r="BC24" s="818"/>
      <c r="BD24" s="818"/>
      <c r="BE24" s="302"/>
      <c r="BF24" s="302"/>
      <c r="BG24" s="302"/>
      <c r="BH24" s="302"/>
      <c r="BI24" s="302"/>
      <c r="BJ24" s="302"/>
      <c r="BK24" s="302"/>
      <c r="BL24" s="302"/>
      <c r="BM24" s="302"/>
      <c r="BN24" s="302"/>
      <c r="BO24" s="302"/>
      <c r="BP24" s="302"/>
      <c r="BQ24" s="302"/>
      <c r="BR24" s="302"/>
      <c r="BS24" s="302"/>
      <c r="BT24" s="302"/>
      <c r="BU24" s="302"/>
      <c r="BV24" s="302"/>
    </row>
    <row r="25" spans="1:74" s="53" customFormat="1" ht="11.05" customHeight="1" x14ac:dyDescent="0.2">
      <c r="A25" s="207" t="s">
        <v>1324</v>
      </c>
      <c r="B25" s="456" t="s">
        <v>1325</v>
      </c>
      <c r="C25" s="291">
        <v>6.4</v>
      </c>
      <c r="D25" s="291">
        <v>6.2</v>
      </c>
      <c r="E25" s="291">
        <v>6.1</v>
      </c>
      <c r="F25" s="291">
        <v>6.1</v>
      </c>
      <c r="G25" s="291">
        <v>5.8</v>
      </c>
      <c r="H25" s="291">
        <v>5.9</v>
      </c>
      <c r="I25" s="291">
        <v>5.4</v>
      </c>
      <c r="J25" s="291">
        <v>5.0999999999999996</v>
      </c>
      <c r="K25" s="291">
        <v>4.7</v>
      </c>
      <c r="L25" s="291">
        <v>4.5</v>
      </c>
      <c r="M25" s="291">
        <v>4.2</v>
      </c>
      <c r="N25" s="291">
        <v>3.9</v>
      </c>
      <c r="O25" s="291">
        <v>4</v>
      </c>
      <c r="P25" s="291">
        <v>3.8</v>
      </c>
      <c r="Q25" s="291">
        <v>3.7</v>
      </c>
      <c r="R25" s="291">
        <v>3.7</v>
      </c>
      <c r="S25" s="291">
        <v>3.6</v>
      </c>
      <c r="T25" s="291">
        <v>3.6</v>
      </c>
      <c r="U25" s="291">
        <v>3.5</v>
      </c>
      <c r="V25" s="291">
        <v>3.6</v>
      </c>
      <c r="W25" s="291">
        <v>3.5</v>
      </c>
      <c r="X25" s="291">
        <v>3.6</v>
      </c>
      <c r="Y25" s="291">
        <v>3.6</v>
      </c>
      <c r="Z25" s="291">
        <v>3.5</v>
      </c>
      <c r="AA25" s="291">
        <v>3.5</v>
      </c>
      <c r="AB25" s="291">
        <v>3.6</v>
      </c>
      <c r="AC25" s="291">
        <v>3.5</v>
      </c>
      <c r="AD25" s="291">
        <v>3.4</v>
      </c>
      <c r="AE25" s="291">
        <v>3.6</v>
      </c>
      <c r="AF25" s="291">
        <v>3.6</v>
      </c>
      <c r="AG25" s="291">
        <v>3.5</v>
      </c>
      <c r="AH25" s="291">
        <v>3.7</v>
      </c>
      <c r="AI25" s="291">
        <v>3.8</v>
      </c>
      <c r="AJ25" s="291">
        <v>3.9</v>
      </c>
      <c r="AK25" s="291">
        <v>3.7</v>
      </c>
      <c r="AL25" s="291">
        <v>3.8</v>
      </c>
      <c r="AM25" s="291">
        <v>3.7</v>
      </c>
      <c r="AN25" s="291">
        <v>3.9</v>
      </c>
      <c r="AO25" s="291">
        <v>3.9</v>
      </c>
      <c r="AP25" s="291">
        <v>3.9</v>
      </c>
      <c r="AQ25" s="291">
        <v>4</v>
      </c>
      <c r="AR25" s="291">
        <v>4.0999999999999996</v>
      </c>
      <c r="AS25" s="291">
        <v>4.2</v>
      </c>
      <c r="AT25" s="291">
        <v>4.2</v>
      </c>
      <c r="AU25" s="291">
        <v>4.0999999999999996</v>
      </c>
      <c r="AV25" s="291">
        <v>4.0999999999999996</v>
      </c>
      <c r="AW25" s="291">
        <v>4.2</v>
      </c>
      <c r="AX25" s="291">
        <v>4.0999999999999996</v>
      </c>
      <c r="AY25" s="818">
        <v>4</v>
      </c>
      <c r="AZ25" s="818">
        <v>4.0999999999999996</v>
      </c>
      <c r="BA25" s="818">
        <v>4.2</v>
      </c>
      <c r="BB25" s="818">
        <v>4.2</v>
      </c>
      <c r="BC25" s="818">
        <v>4.2</v>
      </c>
      <c r="BD25" s="818">
        <v>4.2805928122000001</v>
      </c>
      <c r="BE25" s="302">
        <v>4.3278189999999999</v>
      </c>
      <c r="BF25" s="302">
        <v>4.3698680000000003</v>
      </c>
      <c r="BG25" s="302">
        <v>4.4095370000000003</v>
      </c>
      <c r="BH25" s="302">
        <v>4.4453430000000003</v>
      </c>
      <c r="BI25" s="302">
        <v>4.4813679999999998</v>
      </c>
      <c r="BJ25" s="302">
        <v>4.5161259999999999</v>
      </c>
      <c r="BK25" s="302">
        <v>4.5536810000000001</v>
      </c>
      <c r="BL25" s="302">
        <v>4.5828600000000002</v>
      </c>
      <c r="BM25" s="302">
        <v>4.6077269999999997</v>
      </c>
      <c r="BN25" s="302">
        <v>4.6306710000000004</v>
      </c>
      <c r="BO25" s="302">
        <v>4.6451200000000004</v>
      </c>
      <c r="BP25" s="302">
        <v>4.6534630000000003</v>
      </c>
      <c r="BQ25" s="302">
        <v>4.6492880000000003</v>
      </c>
      <c r="BR25" s="302">
        <v>4.6502290000000004</v>
      </c>
      <c r="BS25" s="302">
        <v>4.6498730000000004</v>
      </c>
      <c r="BT25" s="302">
        <v>4.6518879999999996</v>
      </c>
      <c r="BU25" s="302">
        <v>4.6461880000000004</v>
      </c>
      <c r="BV25" s="302">
        <v>4.6364400000000003</v>
      </c>
    </row>
    <row r="26" spans="1:74" ht="11.05" customHeight="1" x14ac:dyDescent="0.2">
      <c r="A26" s="207"/>
      <c r="B26" s="457" t="s">
        <v>1326</v>
      </c>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881"/>
      <c r="AZ26" s="881"/>
      <c r="BA26" s="881"/>
      <c r="BB26" s="881"/>
      <c r="BC26" s="881"/>
      <c r="BD26" s="881"/>
      <c r="BE26" s="451"/>
      <c r="BF26" s="451"/>
      <c r="BG26" s="451"/>
      <c r="BH26" s="451"/>
      <c r="BI26" s="451"/>
      <c r="BJ26" s="451"/>
      <c r="BK26" s="451"/>
      <c r="BL26" s="451"/>
      <c r="BM26" s="451"/>
      <c r="BN26" s="451"/>
      <c r="BO26" s="451"/>
      <c r="BP26" s="451"/>
      <c r="BQ26" s="451"/>
      <c r="BR26" s="451"/>
      <c r="BS26" s="451"/>
      <c r="BT26" s="451"/>
      <c r="BU26" s="451"/>
      <c r="BV26" s="451"/>
    </row>
    <row r="27" spans="1:74" ht="11.05" customHeight="1" x14ac:dyDescent="0.2">
      <c r="A27" s="207" t="s">
        <v>1327</v>
      </c>
      <c r="B27" s="456" t="s">
        <v>1328</v>
      </c>
      <c r="C27" s="289">
        <v>1.63</v>
      </c>
      <c r="D27" s="289">
        <v>1.4039999999999999</v>
      </c>
      <c r="E27" s="289">
        <v>1.696</v>
      </c>
      <c r="F27" s="289">
        <v>1.4950000000000001</v>
      </c>
      <c r="G27" s="289">
        <v>1.589</v>
      </c>
      <c r="H27" s="289">
        <v>1.65</v>
      </c>
      <c r="I27" s="289">
        <v>1.597</v>
      </c>
      <c r="J27" s="289">
        <v>1.5940000000000001</v>
      </c>
      <c r="K27" s="289">
        <v>1.577</v>
      </c>
      <c r="L27" s="289">
        <v>1.579</v>
      </c>
      <c r="M27" s="289">
        <v>1.7050000000000001</v>
      </c>
      <c r="N27" s="289">
        <v>1.722</v>
      </c>
      <c r="O27" s="289">
        <v>1.702</v>
      </c>
      <c r="P27" s="289">
        <v>1.7350000000000001</v>
      </c>
      <c r="Q27" s="289">
        <v>1.712</v>
      </c>
      <c r="R27" s="289">
        <v>1.82</v>
      </c>
      <c r="S27" s="289">
        <v>1.5309999999999999</v>
      </c>
      <c r="T27" s="289">
        <v>1.5509999999999999</v>
      </c>
      <c r="U27" s="289">
        <v>1.381</v>
      </c>
      <c r="V27" s="289">
        <v>1.5309999999999999</v>
      </c>
      <c r="W27" s="289">
        <v>1.488</v>
      </c>
      <c r="X27" s="289">
        <v>1.4350000000000001</v>
      </c>
      <c r="Y27" s="289">
        <v>1.4239999999999999</v>
      </c>
      <c r="Z27" s="289">
        <v>1.3080000000000001</v>
      </c>
      <c r="AA27" s="289">
        <v>1.361</v>
      </c>
      <c r="AB27" s="289">
        <v>1.399</v>
      </c>
      <c r="AC27" s="289">
        <v>1.377</v>
      </c>
      <c r="AD27" s="289">
        <v>1.3540000000000001</v>
      </c>
      <c r="AE27" s="289">
        <v>1.5840000000000001</v>
      </c>
      <c r="AF27" s="289">
        <v>1.421</v>
      </c>
      <c r="AG27" s="289">
        <v>1.46</v>
      </c>
      <c r="AH27" s="289">
        <v>1.3169999999999999</v>
      </c>
      <c r="AI27" s="289">
        <v>1.371</v>
      </c>
      <c r="AJ27" s="289">
        <v>1.3680000000000001</v>
      </c>
      <c r="AK27" s="289">
        <v>1.514</v>
      </c>
      <c r="AL27" s="289">
        <v>1.5209999999999999</v>
      </c>
      <c r="AM27" s="289">
        <v>1.381</v>
      </c>
      <c r="AN27" s="289">
        <v>1.552</v>
      </c>
      <c r="AO27" s="289">
        <v>1.3120000000000001</v>
      </c>
      <c r="AP27" s="289">
        <v>1.385</v>
      </c>
      <c r="AQ27" s="289">
        <v>1.3160000000000001</v>
      </c>
      <c r="AR27" s="289">
        <v>1.327</v>
      </c>
      <c r="AS27" s="289">
        <v>1.2649999999999999</v>
      </c>
      <c r="AT27" s="289">
        <v>1.391</v>
      </c>
      <c r="AU27" s="289">
        <v>1.357</v>
      </c>
      <c r="AV27" s="289">
        <v>1.3520000000000001</v>
      </c>
      <c r="AW27" s="289">
        <v>1.2949999999999999</v>
      </c>
      <c r="AX27" s="289">
        <v>1.514</v>
      </c>
      <c r="AY27" s="816">
        <v>1.3580000000000001</v>
      </c>
      <c r="AZ27" s="816">
        <v>1.49</v>
      </c>
      <c r="BA27" s="816">
        <v>1.339</v>
      </c>
      <c r="BB27" s="816">
        <v>1.361</v>
      </c>
      <c r="BC27" s="816">
        <v>1.3750257531000001</v>
      </c>
      <c r="BD27" s="816">
        <v>1.3775773457</v>
      </c>
      <c r="BE27" s="300">
        <v>1.395214</v>
      </c>
      <c r="BF27" s="300">
        <v>1.398738</v>
      </c>
      <c r="BG27" s="300">
        <v>1.3987670000000001</v>
      </c>
      <c r="BH27" s="300">
        <v>1.3932199999999999</v>
      </c>
      <c r="BI27" s="300">
        <v>1.3878170000000001</v>
      </c>
      <c r="BJ27" s="300">
        <v>1.380479</v>
      </c>
      <c r="BK27" s="300">
        <v>1.366325</v>
      </c>
      <c r="BL27" s="300">
        <v>1.358773</v>
      </c>
      <c r="BM27" s="300">
        <v>1.352946</v>
      </c>
      <c r="BN27" s="300">
        <v>1.34989</v>
      </c>
      <c r="BO27" s="300">
        <v>1.3467229999999999</v>
      </c>
      <c r="BP27" s="300">
        <v>1.344495</v>
      </c>
      <c r="BQ27" s="300">
        <v>1.3438030000000001</v>
      </c>
      <c r="BR27" s="300">
        <v>1.343</v>
      </c>
      <c r="BS27" s="300">
        <v>1.342686</v>
      </c>
      <c r="BT27" s="300">
        <v>1.342654</v>
      </c>
      <c r="BU27" s="300">
        <v>1.343472</v>
      </c>
      <c r="BV27" s="300">
        <v>1.344935</v>
      </c>
    </row>
    <row r="28" spans="1:74" s="53" customFormat="1" ht="11.05" customHeight="1" x14ac:dyDescent="0.2">
      <c r="A28" s="959"/>
      <c r="B28" s="960"/>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818"/>
      <c r="AZ28" s="818"/>
      <c r="BA28" s="818"/>
      <c r="BB28" s="818"/>
      <c r="BC28" s="818"/>
      <c r="BD28" s="818"/>
      <c r="BE28" s="302"/>
      <c r="BF28" s="302"/>
      <c r="BG28" s="302"/>
      <c r="BH28" s="302"/>
      <c r="BI28" s="302"/>
      <c r="BJ28" s="302"/>
      <c r="BK28" s="302"/>
      <c r="BL28" s="302"/>
      <c r="BM28" s="302"/>
      <c r="BN28" s="302"/>
      <c r="BO28" s="302"/>
      <c r="BP28" s="302"/>
      <c r="BQ28" s="302"/>
      <c r="BR28" s="302"/>
      <c r="BS28" s="302"/>
      <c r="BT28" s="302"/>
      <c r="BU28" s="302"/>
      <c r="BV28" s="302"/>
    </row>
    <row r="29" spans="1:74" ht="11.05" customHeight="1" x14ac:dyDescent="0.2">
      <c r="A29" s="961"/>
      <c r="B29" s="88" t="s">
        <v>1329</v>
      </c>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823"/>
      <c r="AZ29" s="823"/>
      <c r="BA29" s="823"/>
      <c r="BB29" s="823"/>
      <c r="BC29" s="823"/>
      <c r="BD29" s="823"/>
      <c r="BE29" s="307"/>
      <c r="BF29" s="307"/>
      <c r="BG29" s="307"/>
      <c r="BH29" s="307"/>
      <c r="BI29" s="307"/>
      <c r="BJ29" s="307"/>
      <c r="BK29" s="307"/>
      <c r="BL29" s="307"/>
      <c r="BM29" s="307"/>
      <c r="BN29" s="307"/>
      <c r="BO29" s="307"/>
      <c r="BP29" s="307"/>
      <c r="BQ29" s="307"/>
      <c r="BR29" s="307"/>
      <c r="BS29" s="307"/>
      <c r="BT29" s="307"/>
      <c r="BU29" s="307"/>
      <c r="BV29" s="307"/>
    </row>
    <row r="30" spans="1:74" ht="11.05" customHeight="1" x14ac:dyDescent="0.2">
      <c r="A30" s="207" t="s">
        <v>1330</v>
      </c>
      <c r="B30" s="455" t="s">
        <v>1331</v>
      </c>
      <c r="C30" s="291">
        <v>98.813500000000005</v>
      </c>
      <c r="D30" s="291">
        <v>95.507199999999997</v>
      </c>
      <c r="E30" s="291">
        <v>98.192899999999995</v>
      </c>
      <c r="F30" s="291">
        <v>98.331699999999998</v>
      </c>
      <c r="G30" s="291">
        <v>99.186700000000002</v>
      </c>
      <c r="H30" s="291">
        <v>99.648300000000006</v>
      </c>
      <c r="I30" s="291">
        <v>100.0668</v>
      </c>
      <c r="J30" s="291">
        <v>100.0412</v>
      </c>
      <c r="K30" s="291">
        <v>98.995500000000007</v>
      </c>
      <c r="L30" s="291">
        <v>100.35420000000001</v>
      </c>
      <c r="M30" s="291">
        <v>101.2684</v>
      </c>
      <c r="N30" s="291">
        <v>101.1948</v>
      </c>
      <c r="O30" s="291">
        <v>101.2146</v>
      </c>
      <c r="P30" s="291">
        <v>101.8458</v>
      </c>
      <c r="Q30" s="291">
        <v>102.67319999999999</v>
      </c>
      <c r="R30" s="291">
        <v>102.9024</v>
      </c>
      <c r="S30" s="291">
        <v>102.9659</v>
      </c>
      <c r="T30" s="291">
        <v>102.8224</v>
      </c>
      <c r="U30" s="291">
        <v>103.0505</v>
      </c>
      <c r="V30" s="291">
        <v>103.1703</v>
      </c>
      <c r="W30" s="291">
        <v>103.5326</v>
      </c>
      <c r="X30" s="291">
        <v>103.4442</v>
      </c>
      <c r="Y30" s="291">
        <v>103.1058</v>
      </c>
      <c r="Z30" s="291">
        <v>101.8266</v>
      </c>
      <c r="AA30" s="291">
        <v>102.74760000000001</v>
      </c>
      <c r="AB30" s="291">
        <v>102.80029999999999</v>
      </c>
      <c r="AC30" s="291">
        <v>102.8143</v>
      </c>
      <c r="AD30" s="291">
        <v>103.22410000000001</v>
      </c>
      <c r="AE30" s="291">
        <v>102.98090000000001</v>
      </c>
      <c r="AF30" s="291">
        <v>102.3809</v>
      </c>
      <c r="AG30" s="291">
        <v>103.0722</v>
      </c>
      <c r="AH30" s="291">
        <v>103.0951</v>
      </c>
      <c r="AI30" s="291">
        <v>103.3081</v>
      </c>
      <c r="AJ30" s="291">
        <v>102.57810000000001</v>
      </c>
      <c r="AK30" s="291">
        <v>102.88679999999999</v>
      </c>
      <c r="AL30" s="291">
        <v>102.6309</v>
      </c>
      <c r="AM30" s="291">
        <v>101.483</v>
      </c>
      <c r="AN30" s="291">
        <v>102.72669999999999</v>
      </c>
      <c r="AO30" s="291">
        <v>102.51860000000001</v>
      </c>
      <c r="AP30" s="291">
        <v>102.35680000000001</v>
      </c>
      <c r="AQ30" s="291">
        <v>102.97969999999999</v>
      </c>
      <c r="AR30" s="291">
        <v>103.2534</v>
      </c>
      <c r="AS30" s="291">
        <v>102.5192</v>
      </c>
      <c r="AT30" s="291">
        <v>103.0196</v>
      </c>
      <c r="AU30" s="291">
        <v>102.5954</v>
      </c>
      <c r="AV30" s="291">
        <v>102.21380000000001</v>
      </c>
      <c r="AW30" s="291">
        <v>101.9503</v>
      </c>
      <c r="AX30" s="291">
        <v>103.0723</v>
      </c>
      <c r="AY30" s="818">
        <v>103.2131</v>
      </c>
      <c r="AZ30" s="818">
        <v>104.149</v>
      </c>
      <c r="BA30" s="818">
        <v>103.8865</v>
      </c>
      <c r="BB30" s="818">
        <v>103.87990000000001</v>
      </c>
      <c r="BC30" s="818">
        <v>103.70476542999999</v>
      </c>
      <c r="BD30" s="818">
        <v>103.61912839999999</v>
      </c>
      <c r="BE30" s="302">
        <v>103.4551</v>
      </c>
      <c r="BF30" s="302">
        <v>103.33620000000001</v>
      </c>
      <c r="BG30" s="302">
        <v>103.21729999999999</v>
      </c>
      <c r="BH30" s="302">
        <v>103.0782</v>
      </c>
      <c r="BI30" s="302">
        <v>102.97499999999999</v>
      </c>
      <c r="BJ30" s="302">
        <v>102.8871</v>
      </c>
      <c r="BK30" s="302">
        <v>102.7944</v>
      </c>
      <c r="BL30" s="302">
        <v>102.7527</v>
      </c>
      <c r="BM30" s="302">
        <v>102.74169999999999</v>
      </c>
      <c r="BN30" s="302">
        <v>102.76860000000001</v>
      </c>
      <c r="BO30" s="302">
        <v>102.81359999999999</v>
      </c>
      <c r="BP30" s="302">
        <v>102.88379999999999</v>
      </c>
      <c r="BQ30" s="302">
        <v>103.01690000000001</v>
      </c>
      <c r="BR30" s="302">
        <v>103.1093</v>
      </c>
      <c r="BS30" s="302">
        <v>103.1987</v>
      </c>
      <c r="BT30" s="302">
        <v>103.2765</v>
      </c>
      <c r="BU30" s="302">
        <v>103.3664</v>
      </c>
      <c r="BV30" s="302">
        <v>103.45959999999999</v>
      </c>
    </row>
    <row r="31" spans="1:74" ht="11.05" customHeight="1" x14ac:dyDescent="0.2">
      <c r="A31" s="89" t="s">
        <v>101</v>
      </c>
      <c r="B31" s="459" t="s">
        <v>1332</v>
      </c>
      <c r="C31" s="291">
        <v>97.611800000000002</v>
      </c>
      <c r="D31" s="291">
        <v>93.566100000000006</v>
      </c>
      <c r="E31" s="291">
        <v>96.533900000000003</v>
      </c>
      <c r="F31" s="291">
        <v>96.602999999999994</v>
      </c>
      <c r="G31" s="291">
        <v>97.702799999999996</v>
      </c>
      <c r="H31" s="291">
        <v>97.798000000000002</v>
      </c>
      <c r="I31" s="291">
        <v>98.621499999999997</v>
      </c>
      <c r="J31" s="291">
        <v>98.265199999999993</v>
      </c>
      <c r="K31" s="291">
        <v>97.309600000000003</v>
      </c>
      <c r="L31" s="291">
        <v>98.706400000000002</v>
      </c>
      <c r="M31" s="291">
        <v>99.630300000000005</v>
      </c>
      <c r="N31" s="291">
        <v>99.7196</v>
      </c>
      <c r="O31" s="291">
        <v>99.090100000000007</v>
      </c>
      <c r="P31" s="291">
        <v>99.997399999999999</v>
      </c>
      <c r="Q31" s="291">
        <v>100.925</v>
      </c>
      <c r="R31" s="291">
        <v>100.9186</v>
      </c>
      <c r="S31" s="291">
        <v>100.7136</v>
      </c>
      <c r="T31" s="291">
        <v>100.3815</v>
      </c>
      <c r="U31" s="291">
        <v>100.5031</v>
      </c>
      <c r="V31" s="291">
        <v>100.744</v>
      </c>
      <c r="W31" s="291">
        <v>100.94329999999999</v>
      </c>
      <c r="X31" s="291">
        <v>101.0181</v>
      </c>
      <c r="Y31" s="291">
        <v>100.3051</v>
      </c>
      <c r="Z31" s="291">
        <v>98.441000000000003</v>
      </c>
      <c r="AA31" s="291">
        <v>100.2508</v>
      </c>
      <c r="AB31" s="291">
        <v>100.2323</v>
      </c>
      <c r="AC31" s="291">
        <v>99.640799999999999</v>
      </c>
      <c r="AD31" s="291">
        <v>100.3856</v>
      </c>
      <c r="AE31" s="291">
        <v>100.28870000000001</v>
      </c>
      <c r="AF31" s="291">
        <v>99.649900000000002</v>
      </c>
      <c r="AG31" s="291">
        <v>99.936700000000002</v>
      </c>
      <c r="AH31" s="291">
        <v>99.9923</v>
      </c>
      <c r="AI31" s="291">
        <v>100.1002</v>
      </c>
      <c r="AJ31" s="291">
        <v>99.316599999999994</v>
      </c>
      <c r="AK31" s="291">
        <v>99.869399999999999</v>
      </c>
      <c r="AL31" s="291">
        <v>99.825100000000006</v>
      </c>
      <c r="AM31" s="291">
        <v>98.448899999999995</v>
      </c>
      <c r="AN31" s="291">
        <v>99.8476</v>
      </c>
      <c r="AO31" s="291">
        <v>100.0599</v>
      </c>
      <c r="AP31" s="291">
        <v>99.369600000000005</v>
      </c>
      <c r="AQ31" s="291">
        <v>100.0424</v>
      </c>
      <c r="AR31" s="291">
        <v>99.993499999999997</v>
      </c>
      <c r="AS31" s="291">
        <v>99.358800000000002</v>
      </c>
      <c r="AT31" s="291">
        <v>99.927000000000007</v>
      </c>
      <c r="AU31" s="291">
        <v>99.610799999999998</v>
      </c>
      <c r="AV31" s="291">
        <v>98.995900000000006</v>
      </c>
      <c r="AW31" s="291">
        <v>99.184700000000007</v>
      </c>
      <c r="AX31" s="291">
        <v>99.645899999999997</v>
      </c>
      <c r="AY31" s="818">
        <v>99.575299999999999</v>
      </c>
      <c r="AZ31" s="818">
        <v>100.6704</v>
      </c>
      <c r="BA31" s="818">
        <v>101.0684</v>
      </c>
      <c r="BB31" s="818">
        <v>100.66719999999999</v>
      </c>
      <c r="BC31" s="818">
        <v>100.74125432</v>
      </c>
      <c r="BD31" s="818">
        <v>100.68175062</v>
      </c>
      <c r="BE31" s="302">
        <v>100.4109</v>
      </c>
      <c r="BF31" s="302">
        <v>100.30070000000001</v>
      </c>
      <c r="BG31" s="302">
        <v>100.2159</v>
      </c>
      <c r="BH31" s="302">
        <v>100.18989999999999</v>
      </c>
      <c r="BI31" s="302">
        <v>100.1307</v>
      </c>
      <c r="BJ31" s="302">
        <v>100.0718</v>
      </c>
      <c r="BK31" s="302">
        <v>99.960030000000003</v>
      </c>
      <c r="BL31" s="302">
        <v>99.941609999999997</v>
      </c>
      <c r="BM31" s="302">
        <v>99.963359999999994</v>
      </c>
      <c r="BN31" s="302">
        <v>100.0421</v>
      </c>
      <c r="BO31" s="302">
        <v>100.13160000000001</v>
      </c>
      <c r="BP31" s="302">
        <v>100.2487</v>
      </c>
      <c r="BQ31" s="302">
        <v>100.44199999999999</v>
      </c>
      <c r="BR31" s="302">
        <v>100.5776</v>
      </c>
      <c r="BS31" s="302">
        <v>100.7042</v>
      </c>
      <c r="BT31" s="302">
        <v>100.7967</v>
      </c>
      <c r="BU31" s="302">
        <v>100.9241</v>
      </c>
      <c r="BV31" s="302">
        <v>101.06140000000001</v>
      </c>
    </row>
    <row r="32" spans="1:74" ht="11.05" customHeight="1" x14ac:dyDescent="0.2">
      <c r="A32" s="208" t="s">
        <v>1333</v>
      </c>
      <c r="B32" s="460" t="s">
        <v>1334</v>
      </c>
      <c r="C32" s="291">
        <v>104.65560000000001</v>
      </c>
      <c r="D32" s="291">
        <v>102.0818</v>
      </c>
      <c r="E32" s="291">
        <v>104.1083</v>
      </c>
      <c r="F32" s="291">
        <v>103.3689</v>
      </c>
      <c r="G32" s="291">
        <v>102.57599999999999</v>
      </c>
      <c r="H32" s="291">
        <v>102.7268</v>
      </c>
      <c r="I32" s="291">
        <v>102.1751</v>
      </c>
      <c r="J32" s="291">
        <v>102.4271</v>
      </c>
      <c r="K32" s="291">
        <v>101.90170000000001</v>
      </c>
      <c r="L32" s="291">
        <v>102.5198</v>
      </c>
      <c r="M32" s="291">
        <v>103.6073</v>
      </c>
      <c r="N32" s="291">
        <v>104.1054</v>
      </c>
      <c r="O32" s="291">
        <v>104.14749999999999</v>
      </c>
      <c r="P32" s="291">
        <v>105.3107</v>
      </c>
      <c r="Q32" s="291">
        <v>105.3103</v>
      </c>
      <c r="R32" s="291">
        <v>105.2247</v>
      </c>
      <c r="S32" s="291">
        <v>104.8056</v>
      </c>
      <c r="T32" s="291">
        <v>104.99930000000001</v>
      </c>
      <c r="U32" s="291">
        <v>104.7944</v>
      </c>
      <c r="V32" s="291">
        <v>104.64230000000001</v>
      </c>
      <c r="W32" s="291">
        <v>104.9755</v>
      </c>
      <c r="X32" s="291">
        <v>104.9697</v>
      </c>
      <c r="Y32" s="291">
        <v>104.53740000000001</v>
      </c>
      <c r="Z32" s="291">
        <v>103.3092</v>
      </c>
      <c r="AA32" s="291">
        <v>105.5343</v>
      </c>
      <c r="AB32" s="291">
        <v>104.9832</v>
      </c>
      <c r="AC32" s="291">
        <v>103.44670000000001</v>
      </c>
      <c r="AD32" s="291">
        <v>103.9592</v>
      </c>
      <c r="AE32" s="291">
        <v>103.9111</v>
      </c>
      <c r="AF32" s="291">
        <v>102.3468</v>
      </c>
      <c r="AG32" s="291">
        <v>101.4468</v>
      </c>
      <c r="AH32" s="291">
        <v>102.24760000000001</v>
      </c>
      <c r="AI32" s="291">
        <v>102.1112</v>
      </c>
      <c r="AJ32" s="291">
        <v>102.6588</v>
      </c>
      <c r="AK32" s="291">
        <v>102.4139</v>
      </c>
      <c r="AL32" s="291">
        <v>102.39409999999999</v>
      </c>
      <c r="AM32" s="291">
        <v>101.5505</v>
      </c>
      <c r="AN32" s="291">
        <v>102.1777</v>
      </c>
      <c r="AO32" s="291">
        <v>101.542</v>
      </c>
      <c r="AP32" s="291">
        <v>101.81570000000001</v>
      </c>
      <c r="AQ32" s="291">
        <v>102.6267</v>
      </c>
      <c r="AR32" s="291">
        <v>102.1589</v>
      </c>
      <c r="AS32" s="291">
        <v>102.03870000000001</v>
      </c>
      <c r="AT32" s="291">
        <v>101.2026</v>
      </c>
      <c r="AU32" s="291">
        <v>102.35129999999999</v>
      </c>
      <c r="AV32" s="291">
        <v>101.87990000000001</v>
      </c>
      <c r="AW32" s="291">
        <v>101.9913</v>
      </c>
      <c r="AX32" s="291">
        <v>102.9278</v>
      </c>
      <c r="AY32" s="818">
        <v>103.6884</v>
      </c>
      <c r="AZ32" s="818">
        <v>102.8515</v>
      </c>
      <c r="BA32" s="818">
        <v>103.0087</v>
      </c>
      <c r="BB32" s="818">
        <v>102.29949999999999</v>
      </c>
      <c r="BC32" s="818">
        <v>102.62531975</v>
      </c>
      <c r="BD32" s="818">
        <v>102.68381235</v>
      </c>
      <c r="BE32" s="302">
        <v>103.023</v>
      </c>
      <c r="BF32" s="302">
        <v>103.1893</v>
      </c>
      <c r="BG32" s="302">
        <v>103.3476</v>
      </c>
      <c r="BH32" s="302">
        <v>103.50960000000001</v>
      </c>
      <c r="BI32" s="302">
        <v>103.6433</v>
      </c>
      <c r="BJ32" s="302">
        <v>103.7602</v>
      </c>
      <c r="BK32" s="302">
        <v>103.8433</v>
      </c>
      <c r="BL32" s="302">
        <v>103.93980000000001</v>
      </c>
      <c r="BM32" s="302">
        <v>104.0325</v>
      </c>
      <c r="BN32" s="302">
        <v>104.1126</v>
      </c>
      <c r="BO32" s="302">
        <v>104.2043</v>
      </c>
      <c r="BP32" s="302">
        <v>104.2987</v>
      </c>
      <c r="BQ32" s="302">
        <v>104.38930000000001</v>
      </c>
      <c r="BR32" s="302">
        <v>104.4941</v>
      </c>
      <c r="BS32" s="302">
        <v>104.6067</v>
      </c>
      <c r="BT32" s="302">
        <v>104.74</v>
      </c>
      <c r="BU32" s="302">
        <v>104.858</v>
      </c>
      <c r="BV32" s="302">
        <v>104.9739</v>
      </c>
    </row>
    <row r="33" spans="1:74" ht="11.05" customHeight="1" x14ac:dyDescent="0.2">
      <c r="A33" s="208" t="s">
        <v>1335</v>
      </c>
      <c r="B33" s="460" t="s">
        <v>1336</v>
      </c>
      <c r="C33" s="291">
        <v>97.058999999999997</v>
      </c>
      <c r="D33" s="291">
        <v>93.028099999999995</v>
      </c>
      <c r="E33" s="291">
        <v>95.693299999999994</v>
      </c>
      <c r="F33" s="291">
        <v>95.610799999999998</v>
      </c>
      <c r="G33" s="291">
        <v>95.322299999999998</v>
      </c>
      <c r="H33" s="291">
        <v>93.772400000000005</v>
      </c>
      <c r="I33" s="291">
        <v>95.0852</v>
      </c>
      <c r="J33" s="291">
        <v>95.988100000000003</v>
      </c>
      <c r="K33" s="291">
        <v>95.409700000000001</v>
      </c>
      <c r="L33" s="291">
        <v>95.063900000000004</v>
      </c>
      <c r="M33" s="291">
        <v>93.993399999999994</v>
      </c>
      <c r="N33" s="291">
        <v>95.205399999999997</v>
      </c>
      <c r="O33" s="291">
        <v>95.118499999999997</v>
      </c>
      <c r="P33" s="291">
        <v>96.282799999999995</v>
      </c>
      <c r="Q33" s="291">
        <v>96.433599999999998</v>
      </c>
      <c r="R33" s="291">
        <v>96.500500000000002</v>
      </c>
      <c r="S33" s="291">
        <v>95.885099999999994</v>
      </c>
      <c r="T33" s="291">
        <v>95.436800000000005</v>
      </c>
      <c r="U33" s="291">
        <v>94.402500000000003</v>
      </c>
      <c r="V33" s="291">
        <v>92.015199999999993</v>
      </c>
      <c r="W33" s="291">
        <v>91.823300000000003</v>
      </c>
      <c r="X33" s="291">
        <v>89.614800000000002</v>
      </c>
      <c r="Y33" s="291">
        <v>91.130099999999999</v>
      </c>
      <c r="Z33" s="291">
        <v>86.548699999999997</v>
      </c>
      <c r="AA33" s="291">
        <v>88.024299999999997</v>
      </c>
      <c r="AB33" s="291">
        <v>86.183800000000005</v>
      </c>
      <c r="AC33" s="291">
        <v>86.183099999999996</v>
      </c>
      <c r="AD33" s="291">
        <v>84.878100000000003</v>
      </c>
      <c r="AE33" s="291">
        <v>85.583600000000004</v>
      </c>
      <c r="AF33" s="291">
        <v>85.125600000000006</v>
      </c>
      <c r="AG33" s="291">
        <v>83.341700000000003</v>
      </c>
      <c r="AH33" s="291">
        <v>84.759699999999995</v>
      </c>
      <c r="AI33" s="291">
        <v>86.331299999999999</v>
      </c>
      <c r="AJ33" s="291">
        <v>85.900499999999994</v>
      </c>
      <c r="AK33" s="291">
        <v>86.508300000000006</v>
      </c>
      <c r="AL33" s="291">
        <v>86.062600000000003</v>
      </c>
      <c r="AM33" s="291">
        <v>85.791799999999995</v>
      </c>
      <c r="AN33" s="291">
        <v>86.961399999999998</v>
      </c>
      <c r="AO33" s="291">
        <v>86.924199999999999</v>
      </c>
      <c r="AP33" s="291">
        <v>86.914500000000004</v>
      </c>
      <c r="AQ33" s="291">
        <v>86.536699999999996</v>
      </c>
      <c r="AR33" s="291">
        <v>86.540800000000004</v>
      </c>
      <c r="AS33" s="291">
        <v>86.742199999999997</v>
      </c>
      <c r="AT33" s="291">
        <v>86.917299999999997</v>
      </c>
      <c r="AU33" s="291">
        <v>87.619699999999995</v>
      </c>
      <c r="AV33" s="291">
        <v>87.950400000000002</v>
      </c>
      <c r="AW33" s="291">
        <v>87.294300000000007</v>
      </c>
      <c r="AX33" s="291">
        <v>86.742599999999996</v>
      </c>
      <c r="AY33" s="818">
        <v>86.716200000000001</v>
      </c>
      <c r="AZ33" s="818">
        <v>85.748400000000004</v>
      </c>
      <c r="BA33" s="818">
        <v>85.640199999999993</v>
      </c>
      <c r="BB33" s="818">
        <v>85.262799999999999</v>
      </c>
      <c r="BC33" s="818">
        <v>85.513499877000001</v>
      </c>
      <c r="BD33" s="818">
        <v>85.529182840000004</v>
      </c>
      <c r="BE33" s="302">
        <v>85.776049999999998</v>
      </c>
      <c r="BF33" s="302">
        <v>85.865189999999998</v>
      </c>
      <c r="BG33" s="302">
        <v>85.938010000000006</v>
      </c>
      <c r="BH33" s="302">
        <v>85.981080000000006</v>
      </c>
      <c r="BI33" s="302">
        <v>86.031369999999995</v>
      </c>
      <c r="BJ33" s="302">
        <v>86.075450000000004</v>
      </c>
      <c r="BK33" s="302">
        <v>86.095669999999998</v>
      </c>
      <c r="BL33" s="302">
        <v>86.140519999999995</v>
      </c>
      <c r="BM33" s="302">
        <v>86.192359999999994</v>
      </c>
      <c r="BN33" s="302">
        <v>86.245329999999996</v>
      </c>
      <c r="BO33" s="302">
        <v>86.31559</v>
      </c>
      <c r="BP33" s="302">
        <v>86.397260000000003</v>
      </c>
      <c r="BQ33" s="302">
        <v>86.510639999999995</v>
      </c>
      <c r="BR33" s="302">
        <v>86.599900000000005</v>
      </c>
      <c r="BS33" s="302">
        <v>86.68535</v>
      </c>
      <c r="BT33" s="302">
        <v>86.726780000000005</v>
      </c>
      <c r="BU33" s="302">
        <v>86.83475</v>
      </c>
      <c r="BV33" s="302">
        <v>86.969059999999999</v>
      </c>
    </row>
    <row r="34" spans="1:74" ht="11.05" customHeight="1" x14ac:dyDescent="0.2">
      <c r="A34" s="208" t="s">
        <v>1337</v>
      </c>
      <c r="B34" s="460" t="s">
        <v>1338</v>
      </c>
      <c r="C34" s="291">
        <v>83.594800000000006</v>
      </c>
      <c r="D34" s="291">
        <v>77.643299999999996</v>
      </c>
      <c r="E34" s="291">
        <v>86.776300000000006</v>
      </c>
      <c r="F34" s="291">
        <v>88.469800000000006</v>
      </c>
      <c r="G34" s="291">
        <v>89.5886</v>
      </c>
      <c r="H34" s="291">
        <v>90.867199999999997</v>
      </c>
      <c r="I34" s="291">
        <v>91.138900000000007</v>
      </c>
      <c r="J34" s="291">
        <v>90.599100000000007</v>
      </c>
      <c r="K34" s="291">
        <v>90.066199999999995</v>
      </c>
      <c r="L34" s="291">
        <v>92.275999999999996</v>
      </c>
      <c r="M34" s="291">
        <v>91.782799999999995</v>
      </c>
      <c r="N34" s="291">
        <v>91.668499999999995</v>
      </c>
      <c r="O34" s="291">
        <v>89.494</v>
      </c>
      <c r="P34" s="291">
        <v>90.259299999999996</v>
      </c>
      <c r="Q34" s="291">
        <v>91.114400000000003</v>
      </c>
      <c r="R34" s="291">
        <v>89.459299999999999</v>
      </c>
      <c r="S34" s="291">
        <v>90.283000000000001</v>
      </c>
      <c r="T34" s="291">
        <v>88.663399999999996</v>
      </c>
      <c r="U34" s="291">
        <v>87.985500000000002</v>
      </c>
      <c r="V34" s="291">
        <v>89.469399999999993</v>
      </c>
      <c r="W34" s="291">
        <v>91.347899999999996</v>
      </c>
      <c r="X34" s="291">
        <v>90.709000000000003</v>
      </c>
      <c r="Y34" s="291">
        <v>90.393199999999993</v>
      </c>
      <c r="Z34" s="291">
        <v>87.4619</v>
      </c>
      <c r="AA34" s="291">
        <v>89.010900000000007</v>
      </c>
      <c r="AB34" s="291">
        <v>88.415899999999993</v>
      </c>
      <c r="AC34" s="291">
        <v>89.539000000000001</v>
      </c>
      <c r="AD34" s="291">
        <v>89.996499999999997</v>
      </c>
      <c r="AE34" s="291">
        <v>89.939499999999995</v>
      </c>
      <c r="AF34" s="291">
        <v>89.191699999999997</v>
      </c>
      <c r="AG34" s="291">
        <v>90.273499999999999</v>
      </c>
      <c r="AH34" s="291">
        <v>91.274900000000002</v>
      </c>
      <c r="AI34" s="291">
        <v>91.833500000000001</v>
      </c>
      <c r="AJ34" s="291">
        <v>92.406400000000005</v>
      </c>
      <c r="AK34" s="291">
        <v>92.817800000000005</v>
      </c>
      <c r="AL34" s="291">
        <v>93.683099999999996</v>
      </c>
      <c r="AM34" s="291">
        <v>91.627799999999993</v>
      </c>
      <c r="AN34" s="291">
        <v>92.747200000000007</v>
      </c>
      <c r="AO34" s="291">
        <v>94.643000000000001</v>
      </c>
      <c r="AP34" s="291">
        <v>90.9285</v>
      </c>
      <c r="AQ34" s="291">
        <v>93.583200000000005</v>
      </c>
      <c r="AR34" s="291">
        <v>92.812700000000007</v>
      </c>
      <c r="AS34" s="291">
        <v>93.129099999999994</v>
      </c>
      <c r="AT34" s="291">
        <v>93.757499999999993</v>
      </c>
      <c r="AU34" s="291">
        <v>92.965100000000007</v>
      </c>
      <c r="AV34" s="291">
        <v>96.070400000000006</v>
      </c>
      <c r="AW34" s="291">
        <v>92.994500000000002</v>
      </c>
      <c r="AX34" s="291">
        <v>95.284899999999993</v>
      </c>
      <c r="AY34" s="818">
        <v>93.694100000000006</v>
      </c>
      <c r="AZ34" s="818">
        <v>93.633600000000001</v>
      </c>
      <c r="BA34" s="818">
        <v>92.268199999999993</v>
      </c>
      <c r="BB34" s="818">
        <v>92.07</v>
      </c>
      <c r="BC34" s="818">
        <v>92.160040988000006</v>
      </c>
      <c r="BD34" s="818">
        <v>92.060393950999995</v>
      </c>
      <c r="BE34" s="302">
        <v>92.297150000000002</v>
      </c>
      <c r="BF34" s="302">
        <v>92.266360000000006</v>
      </c>
      <c r="BG34" s="302">
        <v>92.187659999999994</v>
      </c>
      <c r="BH34" s="302">
        <v>92.008409999999998</v>
      </c>
      <c r="BI34" s="302">
        <v>91.873320000000007</v>
      </c>
      <c r="BJ34" s="302">
        <v>91.729770000000002</v>
      </c>
      <c r="BK34" s="302">
        <v>91.54795</v>
      </c>
      <c r="BL34" s="302">
        <v>91.409819999999996</v>
      </c>
      <c r="BM34" s="302">
        <v>91.285579999999996</v>
      </c>
      <c r="BN34" s="302">
        <v>91.188770000000005</v>
      </c>
      <c r="BO34" s="302">
        <v>91.082160000000002</v>
      </c>
      <c r="BP34" s="302">
        <v>90.97927</v>
      </c>
      <c r="BQ34" s="302">
        <v>90.871430000000004</v>
      </c>
      <c r="BR34" s="302">
        <v>90.782520000000005</v>
      </c>
      <c r="BS34" s="302">
        <v>90.703869999999995</v>
      </c>
      <c r="BT34" s="302">
        <v>90.624380000000002</v>
      </c>
      <c r="BU34" s="302">
        <v>90.574529999999996</v>
      </c>
      <c r="BV34" s="302">
        <v>90.543239999999997</v>
      </c>
    </row>
    <row r="35" spans="1:74" ht="11.05" customHeight="1" x14ac:dyDescent="0.2">
      <c r="A35" s="208" t="s">
        <v>1339</v>
      </c>
      <c r="B35" s="460" t="s">
        <v>1340</v>
      </c>
      <c r="C35" s="291">
        <v>97.252399999999994</v>
      </c>
      <c r="D35" s="291">
        <v>89.925299999999993</v>
      </c>
      <c r="E35" s="291">
        <v>94.983099999999993</v>
      </c>
      <c r="F35" s="291">
        <v>99.030500000000004</v>
      </c>
      <c r="G35" s="291">
        <v>101.67829999999999</v>
      </c>
      <c r="H35" s="291">
        <v>102.4455</v>
      </c>
      <c r="I35" s="291">
        <v>102.2783</v>
      </c>
      <c r="J35" s="291">
        <v>101.3951</v>
      </c>
      <c r="K35" s="291">
        <v>99.606200000000001</v>
      </c>
      <c r="L35" s="291">
        <v>102.0792</v>
      </c>
      <c r="M35" s="291">
        <v>102.5578</v>
      </c>
      <c r="N35" s="291">
        <v>103.1566</v>
      </c>
      <c r="O35" s="291">
        <v>101.8395</v>
      </c>
      <c r="P35" s="291">
        <v>101.9713</v>
      </c>
      <c r="Q35" s="291">
        <v>102.92019999999999</v>
      </c>
      <c r="R35" s="291">
        <v>102.2308</v>
      </c>
      <c r="S35" s="291">
        <v>102.8533</v>
      </c>
      <c r="T35" s="291">
        <v>102.6431</v>
      </c>
      <c r="U35" s="291">
        <v>102.58799999999999</v>
      </c>
      <c r="V35" s="291">
        <v>102.7654</v>
      </c>
      <c r="W35" s="291">
        <v>102.3536</v>
      </c>
      <c r="X35" s="291">
        <v>102.6901</v>
      </c>
      <c r="Y35" s="291">
        <v>102.4611</v>
      </c>
      <c r="Z35" s="291">
        <v>98.687200000000004</v>
      </c>
      <c r="AA35" s="291">
        <v>102.10760000000001</v>
      </c>
      <c r="AB35" s="291">
        <v>103.95650000000001</v>
      </c>
      <c r="AC35" s="291">
        <v>103.8045</v>
      </c>
      <c r="AD35" s="291">
        <v>104.5228</v>
      </c>
      <c r="AE35" s="291">
        <v>103.7017</v>
      </c>
      <c r="AF35" s="291">
        <v>103.9228</v>
      </c>
      <c r="AG35" s="291">
        <v>103.56789999999999</v>
      </c>
      <c r="AH35" s="291">
        <v>104.1408</v>
      </c>
      <c r="AI35" s="291">
        <v>104.4145</v>
      </c>
      <c r="AJ35" s="291">
        <v>103.4962</v>
      </c>
      <c r="AK35" s="291">
        <v>103.1023</v>
      </c>
      <c r="AL35" s="291">
        <v>103.7028</v>
      </c>
      <c r="AM35" s="291">
        <v>101.21939999999999</v>
      </c>
      <c r="AN35" s="291">
        <v>103.8329</v>
      </c>
      <c r="AO35" s="291">
        <v>104.0061</v>
      </c>
      <c r="AP35" s="291">
        <v>103.47750000000001</v>
      </c>
      <c r="AQ35" s="291">
        <v>105.0415</v>
      </c>
      <c r="AR35" s="291">
        <v>106.1277</v>
      </c>
      <c r="AS35" s="291">
        <v>106.589</v>
      </c>
      <c r="AT35" s="291">
        <v>106.6242</v>
      </c>
      <c r="AU35" s="291">
        <v>106.6923</v>
      </c>
      <c r="AV35" s="291">
        <v>107.8331</v>
      </c>
      <c r="AW35" s="291">
        <v>108.68899999999999</v>
      </c>
      <c r="AX35" s="291">
        <v>108.6091</v>
      </c>
      <c r="AY35" s="818">
        <v>108.5034</v>
      </c>
      <c r="AZ35" s="818">
        <v>110.0919</v>
      </c>
      <c r="BA35" s="818">
        <v>110.55329999999999</v>
      </c>
      <c r="BB35" s="818">
        <v>109.8258</v>
      </c>
      <c r="BC35" s="818">
        <v>110.01874814999999</v>
      </c>
      <c r="BD35" s="818">
        <v>110.15982593</v>
      </c>
      <c r="BE35" s="302">
        <v>110.4132</v>
      </c>
      <c r="BF35" s="302">
        <v>110.52249999999999</v>
      </c>
      <c r="BG35" s="302">
        <v>110.5809</v>
      </c>
      <c r="BH35" s="302">
        <v>110.5296</v>
      </c>
      <c r="BI35" s="302">
        <v>110.5305</v>
      </c>
      <c r="BJ35" s="302">
        <v>110.5245</v>
      </c>
      <c r="BK35" s="302">
        <v>110.4676</v>
      </c>
      <c r="BL35" s="302">
        <v>110.4813</v>
      </c>
      <c r="BM35" s="302">
        <v>110.5215</v>
      </c>
      <c r="BN35" s="302">
        <v>110.5958</v>
      </c>
      <c r="BO35" s="302">
        <v>110.68300000000001</v>
      </c>
      <c r="BP35" s="302">
        <v>110.79089999999999</v>
      </c>
      <c r="BQ35" s="302">
        <v>110.9417</v>
      </c>
      <c r="BR35" s="302">
        <v>111.07429999999999</v>
      </c>
      <c r="BS35" s="302">
        <v>111.21080000000001</v>
      </c>
      <c r="BT35" s="302">
        <v>111.285</v>
      </c>
      <c r="BU35" s="302">
        <v>111.4791</v>
      </c>
      <c r="BV35" s="302">
        <v>111.7269</v>
      </c>
    </row>
    <row r="36" spans="1:74" ht="11.05" customHeight="1" x14ac:dyDescent="0.2">
      <c r="A36" s="208" t="s">
        <v>1341</v>
      </c>
      <c r="B36" s="460" t="s">
        <v>1342</v>
      </c>
      <c r="C36" s="291">
        <v>100.9996</v>
      </c>
      <c r="D36" s="291">
        <v>97.0989</v>
      </c>
      <c r="E36" s="291">
        <v>100.0163</v>
      </c>
      <c r="F36" s="291">
        <v>99.583500000000001</v>
      </c>
      <c r="G36" s="291">
        <v>97.897400000000005</v>
      </c>
      <c r="H36" s="291">
        <v>99.142899999999997</v>
      </c>
      <c r="I36" s="291">
        <v>100.56270000000001</v>
      </c>
      <c r="J36" s="291">
        <v>101.2097</v>
      </c>
      <c r="K36" s="291">
        <v>101.2483</v>
      </c>
      <c r="L36" s="291">
        <v>100.66500000000001</v>
      </c>
      <c r="M36" s="291">
        <v>103.2527</v>
      </c>
      <c r="N36" s="291">
        <v>104.60680000000001</v>
      </c>
      <c r="O36" s="291">
        <v>104.175</v>
      </c>
      <c r="P36" s="291">
        <v>108.628</v>
      </c>
      <c r="Q36" s="291">
        <v>107.9815</v>
      </c>
      <c r="R36" s="291">
        <v>106.35080000000001</v>
      </c>
      <c r="S36" s="291">
        <v>107.24769999999999</v>
      </c>
      <c r="T36" s="291">
        <v>107.6157</v>
      </c>
      <c r="U36" s="291">
        <v>107.4306</v>
      </c>
      <c r="V36" s="291">
        <v>107.2458</v>
      </c>
      <c r="W36" s="291">
        <v>109.3246</v>
      </c>
      <c r="X36" s="291">
        <v>108.2349</v>
      </c>
      <c r="Y36" s="291">
        <v>107.2139</v>
      </c>
      <c r="Z36" s="291">
        <v>106.7136</v>
      </c>
      <c r="AA36" s="291">
        <v>109.1545</v>
      </c>
      <c r="AB36" s="291">
        <v>110.0491</v>
      </c>
      <c r="AC36" s="291">
        <v>106.48950000000001</v>
      </c>
      <c r="AD36" s="291">
        <v>105.8402</v>
      </c>
      <c r="AE36" s="291">
        <v>106.1083</v>
      </c>
      <c r="AF36" s="291">
        <v>104.5762</v>
      </c>
      <c r="AG36" s="291">
        <v>104.4145</v>
      </c>
      <c r="AH36" s="291">
        <v>104.54470000000001</v>
      </c>
      <c r="AI36" s="291">
        <v>104.68770000000001</v>
      </c>
      <c r="AJ36" s="291">
        <v>105.27290000000001</v>
      </c>
      <c r="AK36" s="291">
        <v>103.5568</v>
      </c>
      <c r="AL36" s="291">
        <v>103.8036</v>
      </c>
      <c r="AM36" s="291">
        <v>100.4795</v>
      </c>
      <c r="AN36" s="291">
        <v>101.58499999999999</v>
      </c>
      <c r="AO36" s="291">
        <v>100.0222</v>
      </c>
      <c r="AP36" s="291">
        <v>99.920100000000005</v>
      </c>
      <c r="AQ36" s="291">
        <v>99.111699999999999</v>
      </c>
      <c r="AR36" s="291">
        <v>100.47969999999999</v>
      </c>
      <c r="AS36" s="291">
        <v>100.5617</v>
      </c>
      <c r="AT36" s="291">
        <v>100.0141</v>
      </c>
      <c r="AU36" s="291">
        <v>100.7163</v>
      </c>
      <c r="AV36" s="291">
        <v>101.81610000000001</v>
      </c>
      <c r="AW36" s="291">
        <v>101.5879</v>
      </c>
      <c r="AX36" s="291">
        <v>100.99209999999999</v>
      </c>
      <c r="AY36" s="818">
        <v>102.35339999999999</v>
      </c>
      <c r="AZ36" s="818">
        <v>103.18259999999999</v>
      </c>
      <c r="BA36" s="818">
        <v>104.0896</v>
      </c>
      <c r="BB36" s="818">
        <v>102.58199999999999</v>
      </c>
      <c r="BC36" s="818">
        <v>102.4666284</v>
      </c>
      <c r="BD36" s="818">
        <v>102.29831358</v>
      </c>
      <c r="BE36" s="302">
        <v>102.25369999999999</v>
      </c>
      <c r="BF36" s="302">
        <v>102.0955</v>
      </c>
      <c r="BG36" s="302">
        <v>101.90989999999999</v>
      </c>
      <c r="BH36" s="302">
        <v>101.691</v>
      </c>
      <c r="BI36" s="302">
        <v>101.45529999999999</v>
      </c>
      <c r="BJ36" s="302">
        <v>101.1968</v>
      </c>
      <c r="BK36" s="302">
        <v>100.87430000000001</v>
      </c>
      <c r="BL36" s="302">
        <v>100.601</v>
      </c>
      <c r="BM36" s="302">
        <v>100.33580000000001</v>
      </c>
      <c r="BN36" s="302">
        <v>100.0427</v>
      </c>
      <c r="BO36" s="302">
        <v>99.820440000000005</v>
      </c>
      <c r="BP36" s="302">
        <v>99.633089999999996</v>
      </c>
      <c r="BQ36" s="302">
        <v>99.481139999999996</v>
      </c>
      <c r="BR36" s="302">
        <v>99.363290000000006</v>
      </c>
      <c r="BS36" s="302">
        <v>99.280029999999996</v>
      </c>
      <c r="BT36" s="302">
        <v>99.226740000000007</v>
      </c>
      <c r="BU36" s="302">
        <v>99.216070000000002</v>
      </c>
      <c r="BV36" s="302">
        <v>99.243440000000007</v>
      </c>
    </row>
    <row r="37" spans="1:74" ht="11.05" customHeight="1" x14ac:dyDescent="0.2">
      <c r="A37" s="208" t="s">
        <v>1343</v>
      </c>
      <c r="B37" s="460" t="s">
        <v>1344</v>
      </c>
      <c r="C37" s="291">
        <v>94.268000000000001</v>
      </c>
      <c r="D37" s="291">
        <v>92.108000000000004</v>
      </c>
      <c r="E37" s="291">
        <v>94.170599999999993</v>
      </c>
      <c r="F37" s="291">
        <v>96.670599999999993</v>
      </c>
      <c r="G37" s="291">
        <v>95.113</v>
      </c>
      <c r="H37" s="291">
        <v>96.073099999999997</v>
      </c>
      <c r="I37" s="291">
        <v>97.094499999999996</v>
      </c>
      <c r="J37" s="291">
        <v>96.903300000000002</v>
      </c>
      <c r="K37" s="291">
        <v>97.312100000000001</v>
      </c>
      <c r="L37" s="291">
        <v>98.395399999999995</v>
      </c>
      <c r="M37" s="291">
        <v>98.066699999999997</v>
      </c>
      <c r="N37" s="291">
        <v>96.598699999999994</v>
      </c>
      <c r="O37" s="291">
        <v>94.261600000000001</v>
      </c>
      <c r="P37" s="291">
        <v>95.712100000000007</v>
      </c>
      <c r="Q37" s="291">
        <v>94.588300000000004</v>
      </c>
      <c r="R37" s="291">
        <v>95.830500000000001</v>
      </c>
      <c r="S37" s="291">
        <v>96.523799999999994</v>
      </c>
      <c r="T37" s="291">
        <v>95.466499999999996</v>
      </c>
      <c r="U37" s="291">
        <v>96.350399999999993</v>
      </c>
      <c r="V37" s="291">
        <v>94.838999999999999</v>
      </c>
      <c r="W37" s="291">
        <v>94.320800000000006</v>
      </c>
      <c r="X37" s="291">
        <v>94.889700000000005</v>
      </c>
      <c r="Y37" s="291">
        <v>92.208699999999993</v>
      </c>
      <c r="Z37" s="291">
        <v>90.578400000000002</v>
      </c>
      <c r="AA37" s="291">
        <v>93.985200000000006</v>
      </c>
      <c r="AB37" s="291">
        <v>95.072699999999998</v>
      </c>
      <c r="AC37" s="291">
        <v>94.938100000000006</v>
      </c>
      <c r="AD37" s="291">
        <v>95.757199999999997</v>
      </c>
      <c r="AE37" s="291">
        <v>95.096400000000003</v>
      </c>
      <c r="AF37" s="291">
        <v>95.685000000000002</v>
      </c>
      <c r="AG37" s="291">
        <v>94.351299999999995</v>
      </c>
      <c r="AH37" s="291">
        <v>94.133099999999999</v>
      </c>
      <c r="AI37" s="291">
        <v>96.114999999999995</v>
      </c>
      <c r="AJ37" s="291">
        <v>93.393000000000001</v>
      </c>
      <c r="AK37" s="291">
        <v>94.748400000000004</v>
      </c>
      <c r="AL37" s="291">
        <v>94.850499999999997</v>
      </c>
      <c r="AM37" s="291">
        <v>92.856499999999997</v>
      </c>
      <c r="AN37" s="291">
        <v>93.6023</v>
      </c>
      <c r="AO37" s="291">
        <v>94.614699999999999</v>
      </c>
      <c r="AP37" s="291">
        <v>92.613299999999995</v>
      </c>
      <c r="AQ37" s="291">
        <v>95.686999999999998</v>
      </c>
      <c r="AR37" s="291">
        <v>92.319100000000006</v>
      </c>
      <c r="AS37" s="291">
        <v>92.567999999999998</v>
      </c>
      <c r="AT37" s="291">
        <v>94.285600000000002</v>
      </c>
      <c r="AU37" s="291">
        <v>94.22</v>
      </c>
      <c r="AV37" s="291">
        <v>92.154600000000002</v>
      </c>
      <c r="AW37" s="291">
        <v>91.499300000000005</v>
      </c>
      <c r="AX37" s="291">
        <v>93.489800000000002</v>
      </c>
      <c r="AY37" s="818">
        <v>94.233800000000002</v>
      </c>
      <c r="AZ37" s="818">
        <v>93.620599999999996</v>
      </c>
      <c r="BA37" s="818">
        <v>94.545100000000005</v>
      </c>
      <c r="BB37" s="818">
        <v>93.879300000000001</v>
      </c>
      <c r="BC37" s="818">
        <v>93.956455679000001</v>
      </c>
      <c r="BD37" s="818">
        <v>94.007462716000006</v>
      </c>
      <c r="BE37" s="302">
        <v>94.319850000000002</v>
      </c>
      <c r="BF37" s="302">
        <v>94.317989999999995</v>
      </c>
      <c r="BG37" s="302">
        <v>94.211219999999997</v>
      </c>
      <c r="BH37" s="302">
        <v>93.851529999999997</v>
      </c>
      <c r="BI37" s="302">
        <v>93.645889999999994</v>
      </c>
      <c r="BJ37" s="302">
        <v>93.446309999999997</v>
      </c>
      <c r="BK37" s="302">
        <v>93.126999999999995</v>
      </c>
      <c r="BL37" s="302">
        <v>93.033879999999996</v>
      </c>
      <c r="BM37" s="302">
        <v>93.041139999999999</v>
      </c>
      <c r="BN37" s="302">
        <v>93.207499999999996</v>
      </c>
      <c r="BO37" s="302">
        <v>93.371530000000007</v>
      </c>
      <c r="BP37" s="302">
        <v>93.591930000000005</v>
      </c>
      <c r="BQ37" s="302">
        <v>93.936390000000003</v>
      </c>
      <c r="BR37" s="302">
        <v>94.21875</v>
      </c>
      <c r="BS37" s="302">
        <v>94.506690000000006</v>
      </c>
      <c r="BT37" s="302">
        <v>94.690529999999995</v>
      </c>
      <c r="BU37" s="302">
        <v>95.071920000000006</v>
      </c>
      <c r="BV37" s="302">
        <v>95.541150000000002</v>
      </c>
    </row>
    <row r="38" spans="1:74" ht="11.05" customHeight="1" x14ac:dyDescent="0.2">
      <c r="A38" s="89" t="s">
        <v>1345</v>
      </c>
      <c r="B38" s="702" t="s">
        <v>1346</v>
      </c>
      <c r="C38" s="291">
        <v>93.827969601000007</v>
      </c>
      <c r="D38" s="291">
        <v>87.880667364000004</v>
      </c>
      <c r="E38" s="291">
        <v>92.92955886</v>
      </c>
      <c r="F38" s="291">
        <v>95.251005929000002</v>
      </c>
      <c r="G38" s="291">
        <v>95.625686393999999</v>
      </c>
      <c r="H38" s="291">
        <v>96.601106707</v>
      </c>
      <c r="I38" s="291">
        <v>97.176668441999993</v>
      </c>
      <c r="J38" s="291">
        <v>96.730672464999998</v>
      </c>
      <c r="K38" s="291">
        <v>95.782465603000006</v>
      </c>
      <c r="L38" s="291">
        <v>97.370198865000006</v>
      </c>
      <c r="M38" s="291">
        <v>97.837526447000002</v>
      </c>
      <c r="N38" s="291">
        <v>97.921762583000003</v>
      </c>
      <c r="O38" s="291">
        <v>96.351246813000003</v>
      </c>
      <c r="P38" s="291">
        <v>97.999494514000006</v>
      </c>
      <c r="Q38" s="291">
        <v>97.680536372999995</v>
      </c>
      <c r="R38" s="291">
        <v>97.060591173000006</v>
      </c>
      <c r="S38" s="291">
        <v>97.591015291000005</v>
      </c>
      <c r="T38" s="291">
        <v>97.022615024999993</v>
      </c>
      <c r="U38" s="291">
        <v>96.988144145999996</v>
      </c>
      <c r="V38" s="291">
        <v>96.457800418000005</v>
      </c>
      <c r="W38" s="291">
        <v>96.914022576999997</v>
      </c>
      <c r="X38" s="291">
        <v>96.593053702000006</v>
      </c>
      <c r="Y38" s="291">
        <v>95.327428827000006</v>
      </c>
      <c r="Z38" s="291">
        <v>92.941587034999998</v>
      </c>
      <c r="AA38" s="291">
        <v>95.852678026999996</v>
      </c>
      <c r="AB38" s="291">
        <v>96.641656237000007</v>
      </c>
      <c r="AC38" s="291">
        <v>96.048259923000003</v>
      </c>
      <c r="AD38" s="291">
        <v>96.215117770999996</v>
      </c>
      <c r="AE38" s="291">
        <v>96.039396291000003</v>
      </c>
      <c r="AF38" s="291">
        <v>95.546643711000002</v>
      </c>
      <c r="AG38" s="291">
        <v>95.319289709000003</v>
      </c>
      <c r="AH38" s="291">
        <v>95.481080434000006</v>
      </c>
      <c r="AI38" s="291">
        <v>96.627043146000005</v>
      </c>
      <c r="AJ38" s="291">
        <v>95.600083431000002</v>
      </c>
      <c r="AK38" s="291">
        <v>95.697554784999994</v>
      </c>
      <c r="AL38" s="291">
        <v>96.066598088000006</v>
      </c>
      <c r="AM38" s="291">
        <v>93.568057550000006</v>
      </c>
      <c r="AN38" s="291">
        <v>94.568542042999994</v>
      </c>
      <c r="AO38" s="291">
        <v>95.013547032000005</v>
      </c>
      <c r="AP38" s="291">
        <v>93.447357456000006</v>
      </c>
      <c r="AQ38" s="291">
        <v>95.109577611000006</v>
      </c>
      <c r="AR38" s="291">
        <v>94.368718943000005</v>
      </c>
      <c r="AS38" s="291">
        <v>94.156010460000005</v>
      </c>
      <c r="AT38" s="291">
        <v>94.659598613</v>
      </c>
      <c r="AU38" s="291">
        <v>94.924919461000002</v>
      </c>
      <c r="AV38" s="291">
        <v>95.330487689999998</v>
      </c>
      <c r="AW38" s="291">
        <v>94.689593961</v>
      </c>
      <c r="AX38" s="291">
        <v>96.072201638999999</v>
      </c>
      <c r="AY38" s="818">
        <v>96.032706614999995</v>
      </c>
      <c r="AZ38" s="818">
        <v>95.934521219000004</v>
      </c>
      <c r="BA38" s="818">
        <v>96.084981924999994</v>
      </c>
      <c r="BB38" s="818">
        <v>95.538362750999994</v>
      </c>
      <c r="BC38" s="818">
        <v>95.494341485999996</v>
      </c>
      <c r="BD38" s="818">
        <v>95.429577515000005</v>
      </c>
      <c r="BE38" s="302">
        <v>95.571879999999993</v>
      </c>
      <c r="BF38" s="302">
        <v>95.494569999999996</v>
      </c>
      <c r="BG38" s="302">
        <v>95.352810000000005</v>
      </c>
      <c r="BH38" s="302">
        <v>95.063450000000003</v>
      </c>
      <c r="BI38" s="302">
        <v>94.855140000000006</v>
      </c>
      <c r="BJ38" s="302">
        <v>94.644729999999996</v>
      </c>
      <c r="BK38" s="302">
        <v>94.362729999999999</v>
      </c>
      <c r="BL38" s="302">
        <v>94.20026</v>
      </c>
      <c r="BM38" s="302">
        <v>94.08784</v>
      </c>
      <c r="BN38" s="302">
        <v>94.04898</v>
      </c>
      <c r="BO38" s="302">
        <v>94.018979999999999</v>
      </c>
      <c r="BP38" s="302">
        <v>94.021370000000005</v>
      </c>
      <c r="BQ38" s="302">
        <v>94.084569999999999</v>
      </c>
      <c r="BR38" s="302">
        <v>94.130420000000001</v>
      </c>
      <c r="BS38" s="302">
        <v>94.187340000000006</v>
      </c>
      <c r="BT38" s="302">
        <v>94.183940000000007</v>
      </c>
      <c r="BU38" s="302">
        <v>94.316559999999996</v>
      </c>
      <c r="BV38" s="302">
        <v>94.513819999999996</v>
      </c>
    </row>
    <row r="39" spans="1:74" ht="11.05" customHeight="1" x14ac:dyDescent="0.2">
      <c r="A39" s="89" t="s">
        <v>1347</v>
      </c>
      <c r="B39" s="702" t="s">
        <v>1348</v>
      </c>
      <c r="C39" s="291">
        <v>97.140268750000004</v>
      </c>
      <c r="D39" s="291">
        <v>92.112462500000007</v>
      </c>
      <c r="E39" s="291">
        <v>96.036249999999995</v>
      </c>
      <c r="F39" s="291">
        <v>96.410968749999995</v>
      </c>
      <c r="G39" s="291">
        <v>96.643043750000004</v>
      </c>
      <c r="H39" s="291">
        <v>96.934075000000007</v>
      </c>
      <c r="I39" s="291">
        <v>97.608312499999997</v>
      </c>
      <c r="J39" s="291">
        <v>97.458587499999993</v>
      </c>
      <c r="K39" s="291">
        <v>96.699606250000002</v>
      </c>
      <c r="L39" s="291">
        <v>97.918043749999995</v>
      </c>
      <c r="M39" s="291">
        <v>98.878200000000007</v>
      </c>
      <c r="N39" s="291">
        <v>99.484256250000001</v>
      </c>
      <c r="O39" s="291">
        <v>98.657718750000001</v>
      </c>
      <c r="P39" s="291">
        <v>100.45014999999999</v>
      </c>
      <c r="Q39" s="291">
        <v>100.7529875</v>
      </c>
      <c r="R39" s="291">
        <v>99.990418750000003</v>
      </c>
      <c r="S39" s="291">
        <v>100.228375</v>
      </c>
      <c r="T39" s="291">
        <v>99.9836375</v>
      </c>
      <c r="U39" s="291">
        <v>99.848643749999994</v>
      </c>
      <c r="V39" s="291">
        <v>99.636218749999998</v>
      </c>
      <c r="W39" s="291">
        <v>100.0398375</v>
      </c>
      <c r="X39" s="291">
        <v>99.502262500000001</v>
      </c>
      <c r="Y39" s="291">
        <v>98.794399999999996</v>
      </c>
      <c r="Z39" s="291">
        <v>96.861081249999998</v>
      </c>
      <c r="AA39" s="291">
        <v>99.025512500000005</v>
      </c>
      <c r="AB39" s="291">
        <v>99.175318750000002</v>
      </c>
      <c r="AC39" s="291">
        <v>98.101574999999997</v>
      </c>
      <c r="AD39" s="291">
        <v>98.385475</v>
      </c>
      <c r="AE39" s="291">
        <v>98.501387500000007</v>
      </c>
      <c r="AF39" s="291">
        <v>97.534374999999997</v>
      </c>
      <c r="AG39" s="291">
        <v>97.520899999999997</v>
      </c>
      <c r="AH39" s="291">
        <v>97.762618750000001</v>
      </c>
      <c r="AI39" s="291">
        <v>98.448556249999996</v>
      </c>
      <c r="AJ39" s="291">
        <v>97.6854625</v>
      </c>
      <c r="AK39" s="291">
        <v>98.082806250000004</v>
      </c>
      <c r="AL39" s="291">
        <v>97.948750000000004</v>
      </c>
      <c r="AM39" s="291">
        <v>95.799518750000004</v>
      </c>
      <c r="AN39" s="291">
        <v>97.21076875</v>
      </c>
      <c r="AO39" s="291">
        <v>97.060837500000005</v>
      </c>
      <c r="AP39" s="291">
        <v>96.058662499999997</v>
      </c>
      <c r="AQ39" s="291">
        <v>96.863543750000005</v>
      </c>
      <c r="AR39" s="291">
        <v>96.974887499999994</v>
      </c>
      <c r="AS39" s="291">
        <v>96.271956250000002</v>
      </c>
      <c r="AT39" s="291">
        <v>96.799306250000001</v>
      </c>
      <c r="AU39" s="291">
        <v>97.092349999999996</v>
      </c>
      <c r="AV39" s="291">
        <v>97.204962499999993</v>
      </c>
      <c r="AW39" s="291">
        <v>97.227000000000004</v>
      </c>
      <c r="AX39" s="291">
        <v>97.61305625</v>
      </c>
      <c r="AY39" s="818">
        <v>97.633337499999996</v>
      </c>
      <c r="AZ39" s="818">
        <v>98.629874999999998</v>
      </c>
      <c r="BA39" s="818">
        <v>98.564837499999996</v>
      </c>
      <c r="BB39" s="818">
        <v>98.107650000000007</v>
      </c>
      <c r="BC39" s="818">
        <v>98.100810562999996</v>
      </c>
      <c r="BD39" s="818">
        <v>98.049197461000006</v>
      </c>
      <c r="BE39" s="302">
        <v>98.036540000000002</v>
      </c>
      <c r="BF39" s="302">
        <v>97.964550000000003</v>
      </c>
      <c r="BG39" s="302">
        <v>97.868970000000004</v>
      </c>
      <c r="BH39" s="302">
        <v>97.735429999999994</v>
      </c>
      <c r="BI39" s="302">
        <v>97.603449999999995</v>
      </c>
      <c r="BJ39" s="302">
        <v>97.458650000000006</v>
      </c>
      <c r="BK39" s="302">
        <v>97.239570000000001</v>
      </c>
      <c r="BL39" s="302">
        <v>97.115250000000003</v>
      </c>
      <c r="BM39" s="302">
        <v>97.02422</v>
      </c>
      <c r="BN39" s="302">
        <v>96.972219999999993</v>
      </c>
      <c r="BO39" s="302">
        <v>96.943460000000002</v>
      </c>
      <c r="BP39" s="302">
        <v>96.943700000000007</v>
      </c>
      <c r="BQ39" s="302">
        <v>96.994609999999994</v>
      </c>
      <c r="BR39" s="302">
        <v>97.036559999999994</v>
      </c>
      <c r="BS39" s="302">
        <v>97.091220000000007</v>
      </c>
      <c r="BT39" s="302">
        <v>97.125420000000005</v>
      </c>
      <c r="BU39" s="302">
        <v>97.230429999999998</v>
      </c>
      <c r="BV39" s="302">
        <v>97.373059999999995</v>
      </c>
    </row>
    <row r="40" spans="1:74" ht="11.05" customHeight="1" x14ac:dyDescent="0.2">
      <c r="A40" s="89" t="s">
        <v>1349</v>
      </c>
      <c r="B40" s="702" t="s">
        <v>1350</v>
      </c>
      <c r="C40" s="291">
        <v>96.084566680999998</v>
      </c>
      <c r="D40" s="291">
        <v>89.709999663999994</v>
      </c>
      <c r="E40" s="291">
        <v>94.036942366000005</v>
      </c>
      <c r="F40" s="291">
        <v>95.821795027999997</v>
      </c>
      <c r="G40" s="291">
        <v>97.007761739000003</v>
      </c>
      <c r="H40" s="291">
        <v>97.520868922000005</v>
      </c>
      <c r="I40" s="291">
        <v>97.948522510000004</v>
      </c>
      <c r="J40" s="291">
        <v>97.315293543999999</v>
      </c>
      <c r="K40" s="291">
        <v>95.763720925000001</v>
      </c>
      <c r="L40" s="291">
        <v>97.808753596000003</v>
      </c>
      <c r="M40" s="291">
        <v>98.543699763000006</v>
      </c>
      <c r="N40" s="291">
        <v>98.691735459</v>
      </c>
      <c r="O40" s="291">
        <v>97.578112548999997</v>
      </c>
      <c r="P40" s="291">
        <v>98.603141656999995</v>
      </c>
      <c r="Q40" s="291">
        <v>98.960135905000001</v>
      </c>
      <c r="R40" s="291">
        <v>98.738876970000007</v>
      </c>
      <c r="S40" s="291">
        <v>98.691534601000001</v>
      </c>
      <c r="T40" s="291">
        <v>98.279750659000001</v>
      </c>
      <c r="U40" s="291">
        <v>98.411732227000002</v>
      </c>
      <c r="V40" s="291">
        <v>98.042245867000005</v>
      </c>
      <c r="W40" s="291">
        <v>98.006100039000003</v>
      </c>
      <c r="X40" s="291">
        <v>97.877999962999993</v>
      </c>
      <c r="Y40" s="291">
        <v>96.842047790999999</v>
      </c>
      <c r="Z40" s="291">
        <v>94.327457503999995</v>
      </c>
      <c r="AA40" s="291">
        <v>96.968055294999999</v>
      </c>
      <c r="AB40" s="291">
        <v>97.509575437999999</v>
      </c>
      <c r="AC40" s="291">
        <v>97.13900271</v>
      </c>
      <c r="AD40" s="291">
        <v>97.571926934000004</v>
      </c>
      <c r="AE40" s="291">
        <v>97.487420885000006</v>
      </c>
      <c r="AF40" s="291">
        <v>97.055771660000005</v>
      </c>
      <c r="AG40" s="291">
        <v>97.156244955000005</v>
      </c>
      <c r="AH40" s="291">
        <v>97.198855131000002</v>
      </c>
      <c r="AI40" s="291">
        <v>97.956178058000006</v>
      </c>
      <c r="AJ40" s="291">
        <v>96.706606644999994</v>
      </c>
      <c r="AK40" s="291">
        <v>97.252985265000007</v>
      </c>
      <c r="AL40" s="291">
        <v>97.431052109999996</v>
      </c>
      <c r="AM40" s="291">
        <v>95.286758685999999</v>
      </c>
      <c r="AN40" s="291">
        <v>96.607203171999998</v>
      </c>
      <c r="AO40" s="291">
        <v>96.915137462999994</v>
      </c>
      <c r="AP40" s="291">
        <v>95.965145476999993</v>
      </c>
      <c r="AQ40" s="291">
        <v>97.228316591999999</v>
      </c>
      <c r="AR40" s="291">
        <v>96.843515111000002</v>
      </c>
      <c r="AS40" s="291">
        <v>95.935324378999994</v>
      </c>
      <c r="AT40" s="291">
        <v>96.529385895999994</v>
      </c>
      <c r="AU40" s="291">
        <v>96.613216034999994</v>
      </c>
      <c r="AV40" s="291">
        <v>96.295585779000007</v>
      </c>
      <c r="AW40" s="291">
        <v>96.584083935999999</v>
      </c>
      <c r="AX40" s="291">
        <v>97.514438648999999</v>
      </c>
      <c r="AY40" s="818">
        <v>97.091208589000004</v>
      </c>
      <c r="AZ40" s="818">
        <v>97.744652717999998</v>
      </c>
      <c r="BA40" s="818">
        <v>98.021448169999999</v>
      </c>
      <c r="BB40" s="818">
        <v>97.696060162999999</v>
      </c>
      <c r="BC40" s="818">
        <v>97.625758126999997</v>
      </c>
      <c r="BD40" s="818">
        <v>97.586023698000005</v>
      </c>
      <c r="BE40" s="302">
        <v>97.548209999999997</v>
      </c>
      <c r="BF40" s="302">
        <v>97.452389999999994</v>
      </c>
      <c r="BG40" s="302">
        <v>97.320340000000002</v>
      </c>
      <c r="BH40" s="302">
        <v>97.100639999999999</v>
      </c>
      <c r="BI40" s="302">
        <v>96.934749999999994</v>
      </c>
      <c r="BJ40" s="302">
        <v>96.77122</v>
      </c>
      <c r="BK40" s="302">
        <v>96.539519999999996</v>
      </c>
      <c r="BL40" s="302">
        <v>96.433629999999994</v>
      </c>
      <c r="BM40" s="302">
        <v>96.383020000000002</v>
      </c>
      <c r="BN40" s="302">
        <v>96.417230000000004</v>
      </c>
      <c r="BO40" s="302">
        <v>96.455020000000005</v>
      </c>
      <c r="BP40" s="302">
        <v>96.525919999999999</v>
      </c>
      <c r="BQ40" s="302">
        <v>96.665800000000004</v>
      </c>
      <c r="BR40" s="302">
        <v>96.776049999999998</v>
      </c>
      <c r="BS40" s="302">
        <v>96.892520000000005</v>
      </c>
      <c r="BT40" s="302">
        <v>96.951949999999997</v>
      </c>
      <c r="BU40" s="302">
        <v>97.128330000000005</v>
      </c>
      <c r="BV40" s="302">
        <v>97.358379999999997</v>
      </c>
    </row>
    <row r="41" spans="1:74" ht="11.05" customHeight="1" x14ac:dyDescent="0.2">
      <c r="A41" s="89" t="s">
        <v>1351</v>
      </c>
      <c r="B41" s="702" t="s">
        <v>1352</v>
      </c>
      <c r="C41" s="291">
        <v>93.817516560000001</v>
      </c>
      <c r="D41" s="291">
        <v>84.097153141000007</v>
      </c>
      <c r="E41" s="291">
        <v>90.719957629999996</v>
      </c>
      <c r="F41" s="291">
        <v>94.439982220000005</v>
      </c>
      <c r="G41" s="291">
        <v>96.470210109000007</v>
      </c>
      <c r="H41" s="291">
        <v>97.263567913000003</v>
      </c>
      <c r="I41" s="291">
        <v>97.386085245000004</v>
      </c>
      <c r="J41" s="291">
        <v>96.208470513999998</v>
      </c>
      <c r="K41" s="291">
        <v>93.858323193000004</v>
      </c>
      <c r="L41" s="291">
        <v>96.801964033000004</v>
      </c>
      <c r="M41" s="291">
        <v>97.358117008999997</v>
      </c>
      <c r="N41" s="291">
        <v>97.633995092000006</v>
      </c>
      <c r="O41" s="291">
        <v>96.322310131999998</v>
      </c>
      <c r="P41" s="291">
        <v>97.028536426000002</v>
      </c>
      <c r="Q41" s="291">
        <v>97.330871165999994</v>
      </c>
      <c r="R41" s="291">
        <v>96.574440073000005</v>
      </c>
      <c r="S41" s="291">
        <v>96.743004056000004</v>
      </c>
      <c r="T41" s="291">
        <v>96.272916276000004</v>
      </c>
      <c r="U41" s="291">
        <v>96.094772391999996</v>
      </c>
      <c r="V41" s="291">
        <v>95.750015255999998</v>
      </c>
      <c r="W41" s="291">
        <v>95.679780399999999</v>
      </c>
      <c r="X41" s="291">
        <v>95.328142803999995</v>
      </c>
      <c r="Y41" s="291">
        <v>94.393025167999994</v>
      </c>
      <c r="Z41" s="291">
        <v>90.743714905999994</v>
      </c>
      <c r="AA41" s="291">
        <v>94.361534128000002</v>
      </c>
      <c r="AB41" s="291">
        <v>95.449780249</v>
      </c>
      <c r="AC41" s="291">
        <v>95.283256035999997</v>
      </c>
      <c r="AD41" s="291">
        <v>95.367834846999997</v>
      </c>
      <c r="AE41" s="291">
        <v>95.062285156000002</v>
      </c>
      <c r="AF41" s="291">
        <v>94.789993588000002</v>
      </c>
      <c r="AG41" s="291">
        <v>95.022309918000005</v>
      </c>
      <c r="AH41" s="291">
        <v>95.342072912999996</v>
      </c>
      <c r="AI41" s="291">
        <v>96.063065473999998</v>
      </c>
      <c r="AJ41" s="291">
        <v>95.011148672999994</v>
      </c>
      <c r="AK41" s="291">
        <v>95.135195589999995</v>
      </c>
      <c r="AL41" s="291">
        <v>95.732274222000001</v>
      </c>
      <c r="AM41" s="291">
        <v>92.629150804999995</v>
      </c>
      <c r="AN41" s="291">
        <v>94.283494520000005</v>
      </c>
      <c r="AO41" s="291">
        <v>94.884568969</v>
      </c>
      <c r="AP41" s="291">
        <v>93.540449760000001</v>
      </c>
      <c r="AQ41" s="291">
        <v>95.231873645999997</v>
      </c>
      <c r="AR41" s="291">
        <v>95.305573525</v>
      </c>
      <c r="AS41" s="291">
        <v>94.167720423000006</v>
      </c>
      <c r="AT41" s="291">
        <v>94.601512150999994</v>
      </c>
      <c r="AU41" s="291">
        <v>95.029007264000001</v>
      </c>
      <c r="AV41" s="291">
        <v>95.493342011999999</v>
      </c>
      <c r="AW41" s="291">
        <v>95.848151897999998</v>
      </c>
      <c r="AX41" s="291">
        <v>97.060858941999996</v>
      </c>
      <c r="AY41" s="818">
        <v>96.150177404000004</v>
      </c>
      <c r="AZ41" s="818">
        <v>96.659896275999998</v>
      </c>
      <c r="BA41" s="818">
        <v>96.613949524999995</v>
      </c>
      <c r="BB41" s="818">
        <v>96.200534508999993</v>
      </c>
      <c r="BC41" s="818">
        <v>96.161715516000001</v>
      </c>
      <c r="BD41" s="818">
        <v>96.083957819000005</v>
      </c>
      <c r="BE41" s="302">
        <v>96.105819999999994</v>
      </c>
      <c r="BF41" s="302">
        <v>95.987949999999998</v>
      </c>
      <c r="BG41" s="302">
        <v>95.817369999999997</v>
      </c>
      <c r="BH41" s="302">
        <v>95.519750000000002</v>
      </c>
      <c r="BI41" s="302">
        <v>95.299530000000004</v>
      </c>
      <c r="BJ41" s="302">
        <v>95.082380000000001</v>
      </c>
      <c r="BK41" s="302">
        <v>94.804739999999995</v>
      </c>
      <c r="BL41" s="302">
        <v>94.641379999999998</v>
      </c>
      <c r="BM41" s="302">
        <v>94.528750000000002</v>
      </c>
      <c r="BN41" s="302">
        <v>94.496449999999996</v>
      </c>
      <c r="BO41" s="302">
        <v>94.463089999999994</v>
      </c>
      <c r="BP41" s="302">
        <v>94.458259999999996</v>
      </c>
      <c r="BQ41" s="302">
        <v>94.513679999999994</v>
      </c>
      <c r="BR41" s="302">
        <v>94.542119999999997</v>
      </c>
      <c r="BS41" s="302">
        <v>94.575299999999999</v>
      </c>
      <c r="BT41" s="302">
        <v>94.524889999999999</v>
      </c>
      <c r="BU41" s="302">
        <v>94.63382</v>
      </c>
      <c r="BV41" s="302">
        <v>94.813739999999996</v>
      </c>
    </row>
    <row r="42" spans="1:74" ht="11.05" customHeight="1" x14ac:dyDescent="0.2">
      <c r="A42" s="15"/>
      <c r="B42" s="17"/>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818"/>
      <c r="AZ42" s="818"/>
      <c r="BA42" s="818"/>
      <c r="BB42" s="818"/>
      <c r="BC42" s="818"/>
      <c r="BD42" s="818"/>
      <c r="BE42" s="302"/>
      <c r="BF42" s="302"/>
      <c r="BG42" s="302"/>
      <c r="BH42" s="302"/>
      <c r="BI42" s="302"/>
      <c r="BJ42" s="302"/>
      <c r="BK42" s="302"/>
      <c r="BL42" s="302"/>
      <c r="BM42" s="302"/>
      <c r="BN42" s="302"/>
      <c r="BO42" s="302"/>
      <c r="BP42" s="302"/>
      <c r="BQ42" s="302"/>
      <c r="BR42" s="302"/>
      <c r="BS42" s="302"/>
      <c r="BT42" s="302"/>
      <c r="BU42" s="302"/>
      <c r="BV42" s="302"/>
    </row>
    <row r="43" spans="1:74" ht="11.05" customHeight="1" x14ac:dyDescent="0.2">
      <c r="A43" s="207"/>
      <c r="B43" s="50" t="s">
        <v>1353</v>
      </c>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818"/>
      <c r="AZ43" s="818"/>
      <c r="BA43" s="818"/>
      <c r="BB43" s="818"/>
      <c r="BC43" s="818"/>
      <c r="BD43" s="818"/>
      <c r="BE43" s="302"/>
      <c r="BF43" s="302"/>
      <c r="BG43" s="302"/>
      <c r="BH43" s="302"/>
      <c r="BI43" s="302"/>
      <c r="BJ43" s="302"/>
      <c r="BK43" s="302"/>
      <c r="BL43" s="302"/>
      <c r="BM43" s="302"/>
      <c r="BN43" s="302"/>
      <c r="BO43" s="302"/>
      <c r="BP43" s="302"/>
      <c r="BQ43" s="302"/>
      <c r="BR43" s="302"/>
      <c r="BS43" s="302"/>
      <c r="BT43" s="302"/>
      <c r="BU43" s="302"/>
      <c r="BV43" s="302"/>
    </row>
    <row r="44" spans="1:74" ht="11.05" customHeight="1" x14ac:dyDescent="0.2">
      <c r="A44" s="961"/>
      <c r="B44" s="457" t="s">
        <v>1354</v>
      </c>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7"/>
      <c r="AE44" s="447"/>
      <c r="AF44" s="447"/>
      <c r="AG44" s="447"/>
      <c r="AH44" s="447"/>
      <c r="AI44" s="447"/>
      <c r="AJ44" s="447"/>
      <c r="AK44" s="447"/>
      <c r="AL44" s="447"/>
      <c r="AM44" s="447"/>
      <c r="AN44" s="447"/>
      <c r="AO44" s="447"/>
      <c r="AP44" s="447"/>
      <c r="AQ44" s="447"/>
      <c r="AR44" s="447"/>
      <c r="AS44" s="447"/>
      <c r="AT44" s="447"/>
      <c r="AU44" s="447"/>
      <c r="AV44" s="447"/>
      <c r="AW44" s="447"/>
      <c r="AX44" s="447"/>
      <c r="AY44" s="882"/>
      <c r="AZ44" s="882"/>
      <c r="BA44" s="882"/>
      <c r="BB44" s="882"/>
      <c r="BC44" s="882"/>
      <c r="BD44" s="882"/>
      <c r="BE44" s="452"/>
      <c r="BF44" s="452"/>
      <c r="BG44" s="452"/>
      <c r="BH44" s="452"/>
      <c r="BI44" s="452"/>
      <c r="BJ44" s="452"/>
      <c r="BK44" s="452"/>
      <c r="BL44" s="452"/>
      <c r="BM44" s="452"/>
      <c r="BN44" s="452"/>
      <c r="BO44" s="452"/>
      <c r="BP44" s="452"/>
      <c r="BQ44" s="452"/>
      <c r="BR44" s="452"/>
      <c r="BS44" s="452"/>
      <c r="BT44" s="452"/>
      <c r="BU44" s="452"/>
      <c r="BV44" s="452"/>
    </row>
    <row r="45" spans="1:74" ht="11.05" customHeight="1" x14ac:dyDescent="0.2">
      <c r="A45" s="207" t="s">
        <v>1355</v>
      </c>
      <c r="B45" s="456" t="s">
        <v>1356</v>
      </c>
      <c r="C45" s="374">
        <v>2.6263899999999998</v>
      </c>
      <c r="D45" s="374">
        <v>2.6357300000000001</v>
      </c>
      <c r="E45" s="374">
        <v>2.6484700000000001</v>
      </c>
      <c r="F45" s="374">
        <v>2.6662499999999998</v>
      </c>
      <c r="G45" s="374">
        <v>2.68404</v>
      </c>
      <c r="H45" s="374">
        <v>2.7071000000000001</v>
      </c>
      <c r="I45" s="374">
        <v>2.7196500000000001</v>
      </c>
      <c r="J45" s="374">
        <v>2.7275200000000002</v>
      </c>
      <c r="K45" s="374">
        <v>2.73942</v>
      </c>
      <c r="L45" s="374">
        <v>2.7652800000000002</v>
      </c>
      <c r="M45" s="374">
        <v>2.7882400000000001</v>
      </c>
      <c r="N45" s="374">
        <v>2.8080599999999998</v>
      </c>
      <c r="O45" s="374">
        <v>2.8254199999999998</v>
      </c>
      <c r="P45" s="374">
        <v>2.8452500000000001</v>
      </c>
      <c r="Q45" s="374">
        <v>2.8746700000000001</v>
      </c>
      <c r="R45" s="374">
        <v>2.8858199999999998</v>
      </c>
      <c r="S45" s="374">
        <v>2.9129900000000002</v>
      </c>
      <c r="T45" s="374">
        <v>2.95072</v>
      </c>
      <c r="U45" s="374">
        <v>2.9493999999999998</v>
      </c>
      <c r="V45" s="374">
        <v>2.9516200000000001</v>
      </c>
      <c r="W45" s="374">
        <v>2.96421</v>
      </c>
      <c r="X45" s="374">
        <v>2.9797899999999999</v>
      </c>
      <c r="Y45" s="374">
        <v>2.9870800000000002</v>
      </c>
      <c r="Z45" s="374">
        <v>2.9880800000000001</v>
      </c>
      <c r="AA45" s="374">
        <v>3.0045600000000001</v>
      </c>
      <c r="AB45" s="374">
        <v>3.0147599999999999</v>
      </c>
      <c r="AC45" s="374">
        <v>3.0164300000000002</v>
      </c>
      <c r="AD45" s="374">
        <v>3.0285799999999998</v>
      </c>
      <c r="AE45" s="374">
        <v>3.0331600000000001</v>
      </c>
      <c r="AF45" s="374">
        <v>3.0409899999999999</v>
      </c>
      <c r="AG45" s="374">
        <v>3.0461499999999999</v>
      </c>
      <c r="AH45" s="374">
        <v>3.0613800000000002</v>
      </c>
      <c r="AI45" s="374">
        <v>3.0737399999999999</v>
      </c>
      <c r="AJ45" s="374">
        <v>3.07653</v>
      </c>
      <c r="AK45" s="374">
        <v>3.08087</v>
      </c>
      <c r="AL45" s="374">
        <v>3.0873499999999998</v>
      </c>
      <c r="AM45" s="374">
        <v>3.0979399999999999</v>
      </c>
      <c r="AN45" s="374">
        <v>3.11022</v>
      </c>
      <c r="AO45" s="374">
        <v>3.12107</v>
      </c>
      <c r="AP45" s="374">
        <v>3.1301600000000001</v>
      </c>
      <c r="AQ45" s="374">
        <v>3.1314000000000002</v>
      </c>
      <c r="AR45" s="374">
        <v>3.13131</v>
      </c>
      <c r="AS45" s="374">
        <v>3.1356600000000001</v>
      </c>
      <c r="AT45" s="374">
        <v>3.1413099999999998</v>
      </c>
      <c r="AU45" s="374">
        <v>3.1485099999999999</v>
      </c>
      <c r="AV45" s="374">
        <v>3.15564</v>
      </c>
      <c r="AW45" s="374">
        <v>3.1644899999999998</v>
      </c>
      <c r="AX45" s="374">
        <v>3.1760299999999999</v>
      </c>
      <c r="AY45" s="816">
        <v>3.1908599999999998</v>
      </c>
      <c r="AZ45" s="816">
        <v>3.1977500000000001</v>
      </c>
      <c r="BA45" s="816">
        <v>3.1961499999999998</v>
      </c>
      <c r="BB45" s="816">
        <v>3.2032099999999999</v>
      </c>
      <c r="BC45" s="816">
        <v>3.2058</v>
      </c>
      <c r="BD45" s="816">
        <v>3.2209277778000001</v>
      </c>
      <c r="BE45" s="300">
        <v>3.2304249999999999</v>
      </c>
      <c r="BF45" s="300">
        <v>3.2382620000000002</v>
      </c>
      <c r="BG45" s="300">
        <v>3.2457569999999998</v>
      </c>
      <c r="BH45" s="300">
        <v>3.253031</v>
      </c>
      <c r="BI45" s="300">
        <v>3.2597550000000002</v>
      </c>
      <c r="BJ45" s="300">
        <v>3.2660499999999999</v>
      </c>
      <c r="BK45" s="300">
        <v>3.271649</v>
      </c>
      <c r="BL45" s="300">
        <v>3.2772809999999999</v>
      </c>
      <c r="BM45" s="300">
        <v>3.2826819999999999</v>
      </c>
      <c r="BN45" s="300">
        <v>3.287264</v>
      </c>
      <c r="BO45" s="300">
        <v>3.292643</v>
      </c>
      <c r="BP45" s="300">
        <v>3.2982320000000001</v>
      </c>
      <c r="BQ45" s="300">
        <v>3.3042250000000002</v>
      </c>
      <c r="BR45" s="300">
        <v>3.3100849999999999</v>
      </c>
      <c r="BS45" s="300">
        <v>3.3160080000000001</v>
      </c>
      <c r="BT45" s="300">
        <v>3.3236159999999999</v>
      </c>
      <c r="BU45" s="300">
        <v>3.3284479999999999</v>
      </c>
      <c r="BV45" s="300">
        <v>3.332125</v>
      </c>
    </row>
    <row r="46" spans="1:74" ht="11.05" customHeight="1" x14ac:dyDescent="0.2">
      <c r="A46" s="962"/>
      <c r="B46" s="457" t="s">
        <v>1357</v>
      </c>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821"/>
      <c r="AZ46" s="821"/>
      <c r="BA46" s="821"/>
      <c r="BB46" s="821"/>
      <c r="BC46" s="821"/>
      <c r="BD46" s="821"/>
      <c r="BE46" s="305"/>
      <c r="BF46" s="305"/>
      <c r="BG46" s="305"/>
      <c r="BH46" s="305"/>
      <c r="BI46" s="305"/>
      <c r="BJ46" s="305"/>
      <c r="BK46" s="305"/>
      <c r="BL46" s="305"/>
      <c r="BM46" s="305"/>
      <c r="BN46" s="305"/>
      <c r="BO46" s="305"/>
      <c r="BP46" s="305"/>
      <c r="BQ46" s="305"/>
      <c r="BR46" s="305"/>
      <c r="BS46" s="305"/>
      <c r="BT46" s="305"/>
      <c r="BU46" s="305"/>
      <c r="BV46" s="305"/>
    </row>
    <row r="47" spans="1:74" ht="11.05" customHeight="1" x14ac:dyDescent="0.2">
      <c r="A47" s="207" t="s">
        <v>1358</v>
      </c>
      <c r="B47" s="456" t="s">
        <v>1359</v>
      </c>
      <c r="C47" s="374">
        <v>2.0697375477</v>
      </c>
      <c r="D47" s="374">
        <v>2.1084811702000001</v>
      </c>
      <c r="E47" s="374">
        <v>2.1478382567000001</v>
      </c>
      <c r="F47" s="374">
        <v>2.1920904912000001</v>
      </c>
      <c r="G47" s="374">
        <v>2.2294632428000001</v>
      </c>
      <c r="H47" s="374">
        <v>2.2642381953999999</v>
      </c>
      <c r="I47" s="374">
        <v>2.2913315787999999</v>
      </c>
      <c r="J47" s="374">
        <v>2.3247237611</v>
      </c>
      <c r="K47" s="374">
        <v>2.3593309722</v>
      </c>
      <c r="L47" s="374">
        <v>2.3966911539</v>
      </c>
      <c r="M47" s="374">
        <v>2.4325749659999998</v>
      </c>
      <c r="N47" s="374">
        <v>2.4685203501999999</v>
      </c>
      <c r="O47" s="374">
        <v>2.4948956939000002</v>
      </c>
      <c r="P47" s="374">
        <v>2.5381879322000001</v>
      </c>
      <c r="Q47" s="374">
        <v>2.5887654523000001</v>
      </c>
      <c r="R47" s="374">
        <v>2.6866093106000002</v>
      </c>
      <c r="S47" s="374">
        <v>2.721771602</v>
      </c>
      <c r="T47" s="374">
        <v>2.7342333828999998</v>
      </c>
      <c r="U47" s="374">
        <v>2.6955982070000002</v>
      </c>
      <c r="V47" s="374">
        <v>2.6839563017999999</v>
      </c>
      <c r="W47" s="374">
        <v>2.6709112207999999</v>
      </c>
      <c r="X47" s="374">
        <v>2.6543294479999999</v>
      </c>
      <c r="Y47" s="374">
        <v>2.6400781528000001</v>
      </c>
      <c r="Z47" s="374">
        <v>2.6260238188999998</v>
      </c>
      <c r="AA47" s="374">
        <v>2.6160896108</v>
      </c>
      <c r="AB47" s="374">
        <v>2.5994868263000002</v>
      </c>
      <c r="AC47" s="374">
        <v>2.58013863</v>
      </c>
      <c r="AD47" s="374">
        <v>2.5416566414999999</v>
      </c>
      <c r="AE47" s="374">
        <v>2.5291089064999999</v>
      </c>
      <c r="AF47" s="374">
        <v>2.5261070448999998</v>
      </c>
      <c r="AG47" s="374">
        <v>2.5489722440000002</v>
      </c>
      <c r="AH47" s="374">
        <v>2.5528212383</v>
      </c>
      <c r="AI47" s="374">
        <v>2.5539752150999999</v>
      </c>
      <c r="AJ47" s="374">
        <v>2.5476957465000001</v>
      </c>
      <c r="AK47" s="374">
        <v>2.5470135097000002</v>
      </c>
      <c r="AL47" s="374">
        <v>2.5471900764000002</v>
      </c>
      <c r="AM47" s="374">
        <v>2.5508940697</v>
      </c>
      <c r="AN47" s="374">
        <v>2.5507867764999999</v>
      </c>
      <c r="AO47" s="374">
        <v>2.5495368198000001</v>
      </c>
      <c r="AP47" s="374">
        <v>2.5457720559000001</v>
      </c>
      <c r="AQ47" s="374">
        <v>2.5432658796999998</v>
      </c>
      <c r="AR47" s="374">
        <v>2.5406461476</v>
      </c>
      <c r="AS47" s="374">
        <v>2.5336933282</v>
      </c>
      <c r="AT47" s="374">
        <v>2.5340111327999999</v>
      </c>
      <c r="AU47" s="374">
        <v>2.53738003</v>
      </c>
      <c r="AV47" s="374">
        <v>2.5440991464999998</v>
      </c>
      <c r="AW47" s="374">
        <v>2.5533458838</v>
      </c>
      <c r="AX47" s="374">
        <v>2.5654193686000002</v>
      </c>
      <c r="AY47" s="816">
        <v>2.5985408237000001</v>
      </c>
      <c r="AZ47" s="816">
        <v>2.6026018863</v>
      </c>
      <c r="BA47" s="816">
        <v>2.5958237792999999</v>
      </c>
      <c r="BB47" s="816">
        <v>2.5541993388000002</v>
      </c>
      <c r="BC47" s="816">
        <v>2.5437482656000001</v>
      </c>
      <c r="BD47" s="816">
        <v>2.5404633955999998</v>
      </c>
      <c r="BE47" s="300">
        <v>2.551558</v>
      </c>
      <c r="BF47" s="300">
        <v>2.5571959999999998</v>
      </c>
      <c r="BG47" s="300">
        <v>2.5645889999999998</v>
      </c>
      <c r="BH47" s="300">
        <v>2.5795089999999998</v>
      </c>
      <c r="BI47" s="300">
        <v>2.586087</v>
      </c>
      <c r="BJ47" s="300">
        <v>2.5900940000000001</v>
      </c>
      <c r="BK47" s="300">
        <v>2.588346</v>
      </c>
      <c r="BL47" s="300">
        <v>2.5895980000000001</v>
      </c>
      <c r="BM47" s="300">
        <v>2.5906660000000001</v>
      </c>
      <c r="BN47" s="300">
        <v>2.5909960000000001</v>
      </c>
      <c r="BO47" s="300">
        <v>2.5921129999999999</v>
      </c>
      <c r="BP47" s="300">
        <v>2.5934620000000002</v>
      </c>
      <c r="BQ47" s="300">
        <v>2.5956619999999999</v>
      </c>
      <c r="BR47" s="300">
        <v>2.5970110000000002</v>
      </c>
      <c r="BS47" s="300">
        <v>2.5981290000000001</v>
      </c>
      <c r="BT47" s="300">
        <v>2.6011769999999999</v>
      </c>
      <c r="BU47" s="300">
        <v>2.600209</v>
      </c>
      <c r="BV47" s="300">
        <v>2.5973860000000002</v>
      </c>
    </row>
    <row r="48" spans="1:74" ht="11.05" customHeight="1" x14ac:dyDescent="0.2">
      <c r="A48" s="961"/>
      <c r="B48" s="457" t="s">
        <v>1360</v>
      </c>
      <c r="C48" s="44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447"/>
      <c r="AE48" s="447"/>
      <c r="AF48" s="447"/>
      <c r="AG48" s="447"/>
      <c r="AH48" s="447"/>
      <c r="AI48" s="447"/>
      <c r="AJ48" s="447"/>
      <c r="AK48" s="447"/>
      <c r="AL48" s="447"/>
      <c r="AM48" s="447"/>
      <c r="AN48" s="447"/>
      <c r="AO48" s="447"/>
      <c r="AP48" s="447"/>
      <c r="AQ48" s="447"/>
      <c r="AR48" s="447"/>
      <c r="AS48" s="447"/>
      <c r="AT48" s="447"/>
      <c r="AU48" s="447"/>
      <c r="AV48" s="447"/>
      <c r="AW48" s="447"/>
      <c r="AX48" s="447"/>
      <c r="AY48" s="882"/>
      <c r="AZ48" s="882"/>
      <c r="BA48" s="882"/>
      <c r="BB48" s="882"/>
      <c r="BC48" s="882"/>
      <c r="BD48" s="882"/>
      <c r="BE48" s="452"/>
      <c r="BF48" s="452"/>
      <c r="BG48" s="452"/>
      <c r="BH48" s="452"/>
      <c r="BI48" s="452"/>
      <c r="BJ48" s="452"/>
      <c r="BK48" s="452"/>
      <c r="BL48" s="452"/>
      <c r="BM48" s="452"/>
      <c r="BN48" s="452"/>
      <c r="BO48" s="452"/>
      <c r="BP48" s="452"/>
      <c r="BQ48" s="452"/>
      <c r="BR48" s="452"/>
      <c r="BS48" s="452"/>
      <c r="BT48" s="452"/>
      <c r="BU48" s="452"/>
      <c r="BV48" s="452"/>
    </row>
    <row r="49" spans="1:74" ht="11.05" customHeight="1" x14ac:dyDescent="0.2">
      <c r="A49" s="207" t="s">
        <v>1361</v>
      </c>
      <c r="B49" s="456" t="s">
        <v>1359</v>
      </c>
      <c r="C49" s="374">
        <v>1.784</v>
      </c>
      <c r="D49" s="374">
        <v>1.968</v>
      </c>
      <c r="E49" s="374">
        <v>2.2519999999999998</v>
      </c>
      <c r="F49" s="374">
        <v>2.222</v>
      </c>
      <c r="G49" s="374">
        <v>2.4039999999999999</v>
      </c>
      <c r="H49" s="374">
        <v>2.4420000000000002</v>
      </c>
      <c r="I49" s="374">
        <v>2.5663299999999998</v>
      </c>
      <c r="J49" s="374">
        <v>2.5160800000000001</v>
      </c>
      <c r="K49" s="374">
        <v>2.5707</v>
      </c>
      <c r="L49" s="374">
        <v>2.7879999999999998</v>
      </c>
      <c r="M49" s="374">
        <v>2.7869000000000002</v>
      </c>
      <c r="N49" s="374">
        <v>2.5960000000000001</v>
      </c>
      <c r="O49" s="374">
        <v>2.75116</v>
      </c>
      <c r="P49" s="374">
        <v>3.0775700000000001</v>
      </c>
      <c r="Q49" s="374">
        <v>3.6466500000000002</v>
      </c>
      <c r="R49" s="374">
        <v>3.7610899999999998</v>
      </c>
      <c r="S49" s="374">
        <v>4.1862000000000004</v>
      </c>
      <c r="T49" s="374">
        <v>4.6679899999999996</v>
      </c>
      <c r="U49" s="374">
        <v>4.0640099999999997</v>
      </c>
      <c r="V49" s="374">
        <v>3.54467</v>
      </c>
      <c r="W49" s="374">
        <v>3.6070099999999998</v>
      </c>
      <c r="X49" s="374">
        <v>3.8117299999999998</v>
      </c>
      <c r="Y49" s="374">
        <v>3.61972</v>
      </c>
      <c r="Z49" s="374">
        <v>2.8886400000000001</v>
      </c>
      <c r="AA49" s="374">
        <v>3.1082100000000001</v>
      </c>
      <c r="AB49" s="374">
        <v>3.11816</v>
      </c>
      <c r="AC49" s="374">
        <v>3.0461200000000002</v>
      </c>
      <c r="AD49" s="374">
        <v>3.0583100000000001</v>
      </c>
      <c r="AE49" s="374">
        <v>2.8531599999999999</v>
      </c>
      <c r="AF49" s="374">
        <v>2.8186599999999999</v>
      </c>
      <c r="AG49" s="374">
        <v>2.8149799999999998</v>
      </c>
      <c r="AH49" s="374">
        <v>3.3052899999999998</v>
      </c>
      <c r="AI49" s="374">
        <v>3.3782800000000002</v>
      </c>
      <c r="AJ49" s="374">
        <v>3.04867</v>
      </c>
      <c r="AK49" s="374">
        <v>2.8495900000000001</v>
      </c>
      <c r="AL49" s="374">
        <v>2.5603400000000001</v>
      </c>
      <c r="AM49" s="374">
        <v>2.5624400000000001</v>
      </c>
      <c r="AN49" s="374">
        <v>2.8697900000000001</v>
      </c>
      <c r="AO49" s="374">
        <v>2.9390999999999998</v>
      </c>
      <c r="AP49" s="374">
        <v>3.0528</v>
      </c>
      <c r="AQ49" s="374">
        <v>2.7921399999999998</v>
      </c>
      <c r="AR49" s="374">
        <v>2.6645799999999999</v>
      </c>
      <c r="AS49" s="374">
        <v>2.8302200000000002</v>
      </c>
      <c r="AT49" s="374">
        <v>2.7318500000000001</v>
      </c>
      <c r="AU49" s="374">
        <v>2.45045</v>
      </c>
      <c r="AV49" s="374">
        <v>2.5176099999999999</v>
      </c>
      <c r="AW49" s="374">
        <v>2.42571</v>
      </c>
      <c r="AX49" s="374">
        <v>2.3556699999999999</v>
      </c>
      <c r="AY49" s="816">
        <v>2.4725700000000002</v>
      </c>
      <c r="AZ49" s="816">
        <v>2.5273300000000001</v>
      </c>
      <c r="BA49" s="816">
        <v>2.4147099999999999</v>
      </c>
      <c r="BB49" s="816">
        <v>2.4256700000000002</v>
      </c>
      <c r="BC49" s="816">
        <v>2.4250099999999999</v>
      </c>
      <c r="BD49" s="816">
        <v>2.2869730000000001</v>
      </c>
      <c r="BE49" s="300">
        <v>2.2569119999999998</v>
      </c>
      <c r="BF49" s="300">
        <v>2.2214999999999998</v>
      </c>
      <c r="BG49" s="300">
        <v>2.1945929999999998</v>
      </c>
      <c r="BH49" s="300">
        <v>2.160701</v>
      </c>
      <c r="BI49" s="300">
        <v>2.1357140000000001</v>
      </c>
      <c r="BJ49" s="300">
        <v>2.1082179999999999</v>
      </c>
      <c r="BK49" s="300">
        <v>2.0703269999999998</v>
      </c>
      <c r="BL49" s="300">
        <v>2.0640200000000002</v>
      </c>
      <c r="BM49" s="300">
        <v>2.098706</v>
      </c>
      <c r="BN49" s="300">
        <v>2.086487</v>
      </c>
      <c r="BO49" s="300">
        <v>2.1133989999999998</v>
      </c>
      <c r="BP49" s="300">
        <v>2.1368499999999999</v>
      </c>
      <c r="BQ49" s="300">
        <v>2.1244779999999999</v>
      </c>
      <c r="BR49" s="300">
        <v>2.1594540000000002</v>
      </c>
      <c r="BS49" s="300">
        <v>2.1402779999999999</v>
      </c>
      <c r="BT49" s="300">
        <v>2.0957889999999999</v>
      </c>
      <c r="BU49" s="300">
        <v>2.0537800000000002</v>
      </c>
      <c r="BV49" s="300">
        <v>1.978904</v>
      </c>
    </row>
    <row r="50" spans="1:74" ht="11.05" customHeight="1" x14ac:dyDescent="0.2">
      <c r="A50" s="207"/>
      <c r="B50" s="457" t="s">
        <v>93</v>
      </c>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291"/>
      <c r="AN50" s="291"/>
      <c r="AO50" s="291"/>
      <c r="AP50" s="291"/>
      <c r="AQ50" s="291"/>
      <c r="AR50" s="291"/>
      <c r="AS50" s="291"/>
      <c r="AT50" s="291"/>
      <c r="AU50" s="291"/>
      <c r="AV50" s="291"/>
      <c r="AW50" s="291"/>
      <c r="AX50" s="291"/>
      <c r="AY50" s="818"/>
      <c r="AZ50" s="818"/>
      <c r="BA50" s="818"/>
      <c r="BB50" s="818"/>
      <c r="BC50" s="818"/>
      <c r="BD50" s="818"/>
      <c r="BE50" s="302"/>
      <c r="BF50" s="302"/>
      <c r="BG50" s="302"/>
      <c r="BH50" s="302"/>
      <c r="BI50" s="302"/>
      <c r="BJ50" s="302"/>
      <c r="BK50" s="302"/>
      <c r="BL50" s="302"/>
      <c r="BM50" s="302"/>
      <c r="BN50" s="302"/>
      <c r="BO50" s="302"/>
      <c r="BP50" s="302"/>
      <c r="BQ50" s="302"/>
      <c r="BR50" s="302"/>
      <c r="BS50" s="302"/>
      <c r="BT50" s="302"/>
      <c r="BU50" s="302"/>
      <c r="BV50" s="302"/>
    </row>
    <row r="51" spans="1:74" ht="11.05" customHeight="1" x14ac:dyDescent="0.2">
      <c r="A51" s="15" t="s">
        <v>94</v>
      </c>
      <c r="B51" s="456" t="s">
        <v>1362</v>
      </c>
      <c r="C51" s="291">
        <v>107.645</v>
      </c>
      <c r="D51" s="291">
        <v>107.645</v>
      </c>
      <c r="E51" s="291">
        <v>107.645</v>
      </c>
      <c r="F51" s="291">
        <v>109.27800000000001</v>
      </c>
      <c r="G51" s="291">
        <v>109.27800000000001</v>
      </c>
      <c r="H51" s="291">
        <v>109.27800000000001</v>
      </c>
      <c r="I51" s="291">
        <v>110.931</v>
      </c>
      <c r="J51" s="291">
        <v>110.931</v>
      </c>
      <c r="K51" s="291">
        <v>110.931</v>
      </c>
      <c r="L51" s="291">
        <v>112.836</v>
      </c>
      <c r="M51" s="291">
        <v>112.836</v>
      </c>
      <c r="N51" s="291">
        <v>112.836</v>
      </c>
      <c r="O51" s="291">
        <v>115.16</v>
      </c>
      <c r="P51" s="291">
        <v>115.16</v>
      </c>
      <c r="Q51" s="291">
        <v>115.16</v>
      </c>
      <c r="R51" s="291">
        <v>117.76</v>
      </c>
      <c r="S51" s="291">
        <v>117.76</v>
      </c>
      <c r="T51" s="291">
        <v>117.76</v>
      </c>
      <c r="U51" s="291">
        <v>119.07299999999999</v>
      </c>
      <c r="V51" s="291">
        <v>119.07299999999999</v>
      </c>
      <c r="W51" s="291">
        <v>119.07299999999999</v>
      </c>
      <c r="X51" s="291">
        <v>120.173</v>
      </c>
      <c r="Y51" s="291">
        <v>120.173</v>
      </c>
      <c r="Z51" s="291">
        <v>120.173</v>
      </c>
      <c r="AA51" s="291">
        <v>121.247</v>
      </c>
      <c r="AB51" s="291">
        <v>121.247</v>
      </c>
      <c r="AC51" s="291">
        <v>121.247</v>
      </c>
      <c r="AD51" s="291">
        <v>121.809</v>
      </c>
      <c r="AE51" s="291">
        <v>121.809</v>
      </c>
      <c r="AF51" s="291">
        <v>121.809</v>
      </c>
      <c r="AG51" s="291">
        <v>122.785</v>
      </c>
      <c r="AH51" s="291">
        <v>122.785</v>
      </c>
      <c r="AI51" s="291">
        <v>122.785</v>
      </c>
      <c r="AJ51" s="291">
        <v>123.247</v>
      </c>
      <c r="AK51" s="291">
        <v>123.247</v>
      </c>
      <c r="AL51" s="291">
        <v>123.247</v>
      </c>
      <c r="AM51" s="291">
        <v>124.16800000000001</v>
      </c>
      <c r="AN51" s="291">
        <v>124.16800000000001</v>
      </c>
      <c r="AO51" s="291">
        <v>124.16800000000001</v>
      </c>
      <c r="AP51" s="291">
        <v>124.94199999999999</v>
      </c>
      <c r="AQ51" s="291">
        <v>124.94199999999999</v>
      </c>
      <c r="AR51" s="291">
        <v>124.94199999999999</v>
      </c>
      <c r="AS51" s="291">
        <v>125.54300000000001</v>
      </c>
      <c r="AT51" s="291">
        <v>125.54300000000001</v>
      </c>
      <c r="AU51" s="291">
        <v>125.54300000000001</v>
      </c>
      <c r="AV51" s="291">
        <v>126.27</v>
      </c>
      <c r="AW51" s="291">
        <v>126.27</v>
      </c>
      <c r="AX51" s="291">
        <v>126.27</v>
      </c>
      <c r="AY51" s="818">
        <v>127.42100000000001</v>
      </c>
      <c r="AZ51" s="818">
        <v>127.42100000000001</v>
      </c>
      <c r="BA51" s="818">
        <v>127.42100000000001</v>
      </c>
      <c r="BB51" s="818">
        <v>128.34785986</v>
      </c>
      <c r="BC51" s="818">
        <v>128.82027618999999</v>
      </c>
      <c r="BD51" s="818">
        <v>129.29808435000001</v>
      </c>
      <c r="BE51" s="302">
        <v>129.84100000000001</v>
      </c>
      <c r="BF51" s="302">
        <v>130.28479999999999</v>
      </c>
      <c r="BG51" s="302">
        <v>130.6892</v>
      </c>
      <c r="BH51" s="302">
        <v>131.04310000000001</v>
      </c>
      <c r="BI51" s="302">
        <v>131.37700000000001</v>
      </c>
      <c r="BJ51" s="302">
        <v>131.6799</v>
      </c>
      <c r="BK51" s="302">
        <v>131.95259999999999</v>
      </c>
      <c r="BL51" s="302">
        <v>132.19280000000001</v>
      </c>
      <c r="BM51" s="302">
        <v>132.4014</v>
      </c>
      <c r="BN51" s="302">
        <v>132.535</v>
      </c>
      <c r="BO51" s="302">
        <v>132.71260000000001</v>
      </c>
      <c r="BP51" s="302">
        <v>132.89099999999999</v>
      </c>
      <c r="BQ51" s="302">
        <v>133.04689999999999</v>
      </c>
      <c r="BR51" s="302">
        <v>133.244</v>
      </c>
      <c r="BS51" s="302">
        <v>133.45930000000001</v>
      </c>
      <c r="BT51" s="302">
        <v>133.75819999999999</v>
      </c>
      <c r="BU51" s="302">
        <v>133.9606</v>
      </c>
      <c r="BV51" s="302">
        <v>134.13200000000001</v>
      </c>
    </row>
    <row r="52" spans="1:74" ht="11.05" customHeight="1" x14ac:dyDescent="0.2">
      <c r="A52" s="961"/>
      <c r="B52" s="963" t="s">
        <v>11</v>
      </c>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821"/>
      <c r="AZ52" s="821"/>
      <c r="BA52" s="821"/>
      <c r="BB52" s="821"/>
      <c r="BC52" s="821"/>
      <c r="BD52" s="821"/>
      <c r="BE52" s="305"/>
      <c r="BF52" s="305"/>
      <c r="BG52" s="305"/>
      <c r="BH52" s="305"/>
      <c r="BI52" s="305"/>
      <c r="BJ52" s="305"/>
      <c r="BK52" s="305"/>
      <c r="BL52" s="305"/>
      <c r="BM52" s="305"/>
      <c r="BN52" s="305"/>
      <c r="BO52" s="305"/>
      <c r="BP52" s="305"/>
      <c r="BQ52" s="305"/>
      <c r="BR52" s="305"/>
      <c r="BS52" s="305"/>
      <c r="BT52" s="305"/>
      <c r="BU52" s="305"/>
      <c r="BV52" s="305"/>
    </row>
    <row r="53" spans="1:74" ht="11.05" customHeight="1" x14ac:dyDescent="0.2">
      <c r="A53" s="961"/>
      <c r="B53" s="50" t="s">
        <v>1363</v>
      </c>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821"/>
      <c r="AZ53" s="821"/>
      <c r="BA53" s="821"/>
      <c r="BB53" s="821"/>
      <c r="BC53" s="821"/>
      <c r="BD53" s="821"/>
      <c r="BE53" s="305"/>
      <c r="BF53" s="305"/>
      <c r="BG53" s="305"/>
      <c r="BH53" s="305"/>
      <c r="BI53" s="305"/>
      <c r="BJ53" s="305"/>
      <c r="BK53" s="305"/>
      <c r="BL53" s="305"/>
      <c r="BM53" s="305"/>
      <c r="BN53" s="305"/>
      <c r="BO53" s="305"/>
      <c r="BP53" s="305"/>
      <c r="BQ53" s="305"/>
      <c r="BR53" s="305"/>
      <c r="BS53" s="305"/>
      <c r="BT53" s="305"/>
      <c r="BU53" s="305"/>
      <c r="BV53" s="305"/>
    </row>
    <row r="54" spans="1:74" ht="11.05" customHeight="1" x14ac:dyDescent="0.2">
      <c r="A54" s="961"/>
      <c r="B54" s="457" t="s">
        <v>1364</v>
      </c>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821"/>
      <c r="AZ54" s="821"/>
      <c r="BA54" s="821"/>
      <c r="BB54" s="821"/>
      <c r="BC54" s="821"/>
      <c r="BD54" s="821"/>
      <c r="BE54" s="305"/>
      <c r="BF54" s="305"/>
      <c r="BG54" s="305"/>
      <c r="BH54" s="305"/>
      <c r="BI54" s="305"/>
      <c r="BJ54" s="305"/>
      <c r="BK54" s="305"/>
      <c r="BL54" s="305"/>
      <c r="BM54" s="305"/>
      <c r="BN54" s="305"/>
      <c r="BO54" s="305"/>
      <c r="BP54" s="305"/>
      <c r="BQ54" s="305"/>
      <c r="BR54" s="305"/>
      <c r="BS54" s="305"/>
      <c r="BT54" s="305"/>
      <c r="BU54" s="305"/>
      <c r="BV54" s="305"/>
    </row>
    <row r="55" spans="1:74" ht="11.05" customHeight="1" x14ac:dyDescent="0.2">
      <c r="A55" s="964" t="s">
        <v>1365</v>
      </c>
      <c r="B55" s="456" t="s">
        <v>1366</v>
      </c>
      <c r="C55" s="295">
        <v>7256.7419355000002</v>
      </c>
      <c r="D55" s="295">
        <v>7398.5714286000002</v>
      </c>
      <c r="E55" s="295">
        <v>8453.7096774000001</v>
      </c>
      <c r="F55" s="295">
        <v>8407.2666666999994</v>
      </c>
      <c r="G55" s="295">
        <v>8923.8387096999995</v>
      </c>
      <c r="H55" s="295">
        <v>9306.9666667000001</v>
      </c>
      <c r="I55" s="295">
        <v>9304.6129032000008</v>
      </c>
      <c r="J55" s="295">
        <v>9019.2258065000005</v>
      </c>
      <c r="K55" s="295">
        <v>9015.3666666999998</v>
      </c>
      <c r="L55" s="295">
        <v>8963.7741934999995</v>
      </c>
      <c r="M55" s="295">
        <v>8681.1</v>
      </c>
      <c r="N55" s="295">
        <v>8420.2580644999998</v>
      </c>
      <c r="O55" s="295">
        <v>7614.6774194</v>
      </c>
      <c r="P55" s="295">
        <v>8254.8928570999997</v>
      </c>
      <c r="Q55" s="295">
        <v>8769.9677419</v>
      </c>
      <c r="R55" s="295">
        <v>8600.0333332999999</v>
      </c>
      <c r="S55" s="295">
        <v>9118.6451613000008</v>
      </c>
      <c r="T55" s="295">
        <v>9235.2999999999993</v>
      </c>
      <c r="U55" s="295">
        <v>9096</v>
      </c>
      <c r="V55" s="295">
        <v>9172.4838710000004</v>
      </c>
      <c r="W55" s="295">
        <v>9187.9333332999995</v>
      </c>
      <c r="X55" s="295">
        <v>9053.9677419</v>
      </c>
      <c r="Y55" s="295">
        <v>8624.2666666999994</v>
      </c>
      <c r="Z55" s="295">
        <v>8323.5483870999997</v>
      </c>
      <c r="AA55" s="295">
        <v>8023.1612902999996</v>
      </c>
      <c r="AB55" s="295">
        <v>8434.6428570999997</v>
      </c>
      <c r="AC55" s="295">
        <v>8798.6451613000008</v>
      </c>
      <c r="AD55" s="295">
        <v>8910.2666666999994</v>
      </c>
      <c r="AE55" s="295">
        <v>9311.6451613000008</v>
      </c>
      <c r="AF55" s="295">
        <v>9470.7666666999994</v>
      </c>
      <c r="AG55" s="295">
        <v>9276.8709677000006</v>
      </c>
      <c r="AH55" s="295">
        <v>9317.7096774000001</v>
      </c>
      <c r="AI55" s="295">
        <v>9104.1666667000009</v>
      </c>
      <c r="AJ55" s="295">
        <v>9049.9677419</v>
      </c>
      <c r="AK55" s="295">
        <v>8676.4</v>
      </c>
      <c r="AL55" s="295">
        <v>8344.5161289999996</v>
      </c>
      <c r="AM55" s="295">
        <v>7949.4838710000004</v>
      </c>
      <c r="AN55" s="295">
        <v>8310.4137931000005</v>
      </c>
      <c r="AO55" s="295">
        <v>8857.5806451999997</v>
      </c>
      <c r="AP55" s="295">
        <v>9107.4666667000001</v>
      </c>
      <c r="AQ55" s="295">
        <v>9435.5806451999997</v>
      </c>
      <c r="AR55" s="295">
        <v>9434.9333332999995</v>
      </c>
      <c r="AS55" s="295">
        <v>9388.4838710000004</v>
      </c>
      <c r="AT55" s="295">
        <v>9422.9677419</v>
      </c>
      <c r="AU55" s="295">
        <v>9096.0666667000005</v>
      </c>
      <c r="AV55" s="295">
        <v>9295.4193548000003</v>
      </c>
      <c r="AW55" s="295">
        <v>8703.3333332999991</v>
      </c>
      <c r="AX55" s="295">
        <v>8483.1935484000005</v>
      </c>
      <c r="AY55" s="822">
        <v>8102.1612902999996</v>
      </c>
      <c r="AZ55" s="822">
        <v>8482</v>
      </c>
      <c r="BA55" s="822">
        <v>8953.5161289999996</v>
      </c>
      <c r="BB55" s="822">
        <v>9243.2000000000007</v>
      </c>
      <c r="BC55" s="822">
        <v>9279.9609999999993</v>
      </c>
      <c r="BD55" s="822">
        <v>9597.7279999999992</v>
      </c>
      <c r="BE55" s="306">
        <v>9484.6319999999996</v>
      </c>
      <c r="BF55" s="306">
        <v>9480.527</v>
      </c>
      <c r="BG55" s="306">
        <v>9223.9959999999992</v>
      </c>
      <c r="BH55" s="306">
        <v>9194.2990000000009</v>
      </c>
      <c r="BI55" s="306">
        <v>8736.8549999999996</v>
      </c>
      <c r="BJ55" s="306">
        <v>8507.0159999999996</v>
      </c>
      <c r="BK55" s="306">
        <v>8079.6629999999996</v>
      </c>
      <c r="BL55" s="306">
        <v>8493.4629999999997</v>
      </c>
      <c r="BM55" s="306">
        <v>8855.9609999999993</v>
      </c>
      <c r="BN55" s="306">
        <v>9205.8559999999998</v>
      </c>
      <c r="BO55" s="306">
        <v>9470.19</v>
      </c>
      <c r="BP55" s="306">
        <v>9598.0650000000005</v>
      </c>
      <c r="BQ55" s="306">
        <v>9491.3539999999994</v>
      </c>
      <c r="BR55" s="306">
        <v>9492.3439999999991</v>
      </c>
      <c r="BS55" s="306">
        <v>9243.7119999999995</v>
      </c>
      <c r="BT55" s="306">
        <v>9227.2579999999998</v>
      </c>
      <c r="BU55" s="306">
        <v>8774.8809999999994</v>
      </c>
      <c r="BV55" s="306">
        <v>8550.7659999999996</v>
      </c>
    </row>
    <row r="56" spans="1:74" ht="11.05" customHeight="1" x14ac:dyDescent="0.2">
      <c r="A56" s="961"/>
      <c r="B56" s="457" t="s">
        <v>1367</v>
      </c>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823"/>
      <c r="AZ56" s="823"/>
      <c r="BA56" s="823"/>
      <c r="BB56" s="823"/>
      <c r="BC56" s="823"/>
      <c r="BD56" s="823"/>
      <c r="BE56" s="307"/>
      <c r="BF56" s="307"/>
      <c r="BG56" s="307"/>
      <c r="BH56" s="307"/>
      <c r="BI56" s="307"/>
      <c r="BJ56" s="307"/>
      <c r="BK56" s="307"/>
      <c r="BL56" s="307"/>
      <c r="BM56" s="307"/>
      <c r="BN56" s="307"/>
      <c r="BO56" s="307"/>
      <c r="BP56" s="307"/>
      <c r="BQ56" s="307"/>
      <c r="BR56" s="307"/>
      <c r="BS56" s="307"/>
      <c r="BT56" s="307"/>
      <c r="BU56" s="307"/>
      <c r="BV56" s="307"/>
    </row>
    <row r="57" spans="1:74" ht="11.05" customHeight="1" x14ac:dyDescent="0.2">
      <c r="A57" s="207" t="s">
        <v>870</v>
      </c>
      <c r="B57" s="456" t="s">
        <v>1368</v>
      </c>
      <c r="C57" s="375">
        <v>7.3604285714</v>
      </c>
      <c r="D57" s="375">
        <v>6.9491428571</v>
      </c>
      <c r="E57" s="375">
        <v>7.7874285714000004</v>
      </c>
      <c r="F57" s="375">
        <v>7.6014285713999996</v>
      </c>
      <c r="G57" s="375">
        <v>7.9831428570999998</v>
      </c>
      <c r="H57" s="375">
        <v>7.8748571428999998</v>
      </c>
      <c r="I57" s="375">
        <v>8.2444285714000003</v>
      </c>
      <c r="J57" s="375">
        <v>8.2907142857</v>
      </c>
      <c r="K57" s="375">
        <v>8.0394285714000002</v>
      </c>
      <c r="L57" s="375">
        <v>8.0048571429000006</v>
      </c>
      <c r="M57" s="375">
        <v>7.9064285714000002</v>
      </c>
      <c r="N57" s="375">
        <v>7.9875714285999999</v>
      </c>
      <c r="O57" s="375">
        <v>8.01</v>
      </c>
      <c r="P57" s="375">
        <v>7.0554285714000002</v>
      </c>
      <c r="Q57" s="375">
        <v>7.6950000000000003</v>
      </c>
      <c r="R57" s="375">
        <v>7.5535714285999997</v>
      </c>
      <c r="S57" s="375">
        <v>7.9122857143000003</v>
      </c>
      <c r="T57" s="375">
        <v>7.5718571428999999</v>
      </c>
      <c r="U57" s="375">
        <v>7.718</v>
      </c>
      <c r="V57" s="375">
        <v>7.7018571428999998</v>
      </c>
      <c r="W57" s="375">
        <v>7.2921428571</v>
      </c>
      <c r="X57" s="375">
        <v>7.4114285714000001</v>
      </c>
      <c r="Y57" s="375">
        <v>6.7658571428999998</v>
      </c>
      <c r="Z57" s="375">
        <v>7.1765714286</v>
      </c>
      <c r="AA57" s="375">
        <v>7.1617142856999996</v>
      </c>
      <c r="AB57" s="375">
        <v>6.6514285714000003</v>
      </c>
      <c r="AC57" s="375">
        <v>7.4139999999999997</v>
      </c>
      <c r="AD57" s="375">
        <v>7.0225714286000001</v>
      </c>
      <c r="AE57" s="375">
        <v>7.6597142856999998</v>
      </c>
      <c r="AF57" s="375">
        <v>7.4831428570999998</v>
      </c>
      <c r="AG57" s="375">
        <v>7.4104285713999998</v>
      </c>
      <c r="AH57" s="375">
        <v>7.6945714285999998</v>
      </c>
      <c r="AI57" s="375">
        <v>7.4050000000000002</v>
      </c>
      <c r="AJ57" s="375">
        <v>7.5311428570999999</v>
      </c>
      <c r="AK57" s="375">
        <v>7.2525714285999996</v>
      </c>
      <c r="AL57" s="375">
        <v>7.5141428571000004</v>
      </c>
      <c r="AM57" s="375">
        <v>7.4967142857000004</v>
      </c>
      <c r="AN57" s="375">
        <v>7.1101428570999996</v>
      </c>
      <c r="AO57" s="375">
        <v>7.6087285714000004</v>
      </c>
      <c r="AP57" s="375">
        <v>7.3711428570999997</v>
      </c>
      <c r="AQ57" s="375">
        <v>7.6485714286000004</v>
      </c>
      <c r="AR57" s="375">
        <v>7.3421428570999998</v>
      </c>
      <c r="AS57" s="375">
        <v>7.6138032786999998</v>
      </c>
      <c r="AT57" s="375">
        <v>7.7690000000000001</v>
      </c>
      <c r="AU57" s="375">
        <v>7.3328571429</v>
      </c>
      <c r="AV57" s="375">
        <v>7.2217142857000001</v>
      </c>
      <c r="AW57" s="375">
        <v>7.0304285713999999</v>
      </c>
      <c r="AX57" s="375">
        <v>7.3677142857</v>
      </c>
      <c r="AY57" s="873">
        <v>7.2977142856999997</v>
      </c>
      <c r="AZ57" s="873">
        <v>6.6471428571000004</v>
      </c>
      <c r="BA57" s="873">
        <v>7.3965714285999997</v>
      </c>
      <c r="BB57" s="873">
        <v>7.2455714285999999</v>
      </c>
      <c r="BC57" s="873">
        <v>7.7002857142999996</v>
      </c>
      <c r="BD57" s="873">
        <v>7.6403571429000001</v>
      </c>
      <c r="BE57" s="380">
        <v>7.9520970000000002</v>
      </c>
      <c r="BF57" s="380">
        <v>8.1370120000000004</v>
      </c>
      <c r="BG57" s="380">
        <v>7.8229040000000003</v>
      </c>
      <c r="BH57" s="380">
        <v>7.8062969999999998</v>
      </c>
      <c r="BI57" s="380">
        <v>7.5827799999999996</v>
      </c>
      <c r="BJ57" s="380">
        <v>7.7381419999999999</v>
      </c>
      <c r="BK57" s="380">
        <v>7.6572199999999997</v>
      </c>
      <c r="BL57" s="380">
        <v>7.1148579999999999</v>
      </c>
      <c r="BM57" s="380">
        <v>7.6928289999999997</v>
      </c>
      <c r="BN57" s="380">
        <v>7.4961310000000001</v>
      </c>
      <c r="BO57" s="380">
        <v>7.7959699999999996</v>
      </c>
      <c r="BP57" s="380">
        <v>7.5780019999999997</v>
      </c>
      <c r="BQ57" s="380">
        <v>7.9242619999999997</v>
      </c>
      <c r="BR57" s="380">
        <v>8.1417070000000002</v>
      </c>
      <c r="BS57" s="380">
        <v>7.8623690000000002</v>
      </c>
      <c r="BT57" s="380">
        <v>7.879632</v>
      </c>
      <c r="BU57" s="380">
        <v>7.6968059999999996</v>
      </c>
      <c r="BV57" s="380">
        <v>7.9042279999999998</v>
      </c>
    </row>
    <row r="58" spans="1:74" ht="11.05" customHeight="1" x14ac:dyDescent="0.2">
      <c r="A58" s="207"/>
      <c r="B58" s="960"/>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375"/>
      <c r="AE58" s="375"/>
      <c r="AF58" s="375"/>
      <c r="AG58" s="375"/>
      <c r="AH58" s="375"/>
      <c r="AI58" s="375"/>
      <c r="AJ58" s="375"/>
      <c r="AK58" s="375"/>
      <c r="AL58" s="375"/>
      <c r="AM58" s="375"/>
      <c r="AN58" s="375"/>
      <c r="AO58" s="375"/>
      <c r="AP58" s="375"/>
      <c r="AQ58" s="375"/>
      <c r="AR58" s="375"/>
      <c r="AS58" s="375"/>
      <c r="AT58" s="375"/>
      <c r="AU58" s="375"/>
      <c r="AV58" s="375"/>
      <c r="AW58" s="375"/>
      <c r="AX58" s="375"/>
      <c r="AY58" s="873"/>
      <c r="AZ58" s="873"/>
      <c r="BA58" s="873"/>
      <c r="BB58" s="873"/>
      <c r="BC58" s="873"/>
      <c r="BD58" s="873"/>
      <c r="BE58" s="380"/>
      <c r="BF58" s="380"/>
      <c r="BG58" s="380"/>
      <c r="BH58" s="380"/>
      <c r="BI58" s="380"/>
      <c r="BJ58" s="380"/>
      <c r="BK58" s="380"/>
      <c r="BL58" s="380"/>
      <c r="BM58" s="380"/>
      <c r="BN58" s="380"/>
      <c r="BO58" s="380"/>
      <c r="BP58" s="380"/>
      <c r="BQ58" s="380"/>
      <c r="BR58" s="380"/>
      <c r="BS58" s="380"/>
      <c r="BT58" s="380"/>
      <c r="BU58" s="380"/>
      <c r="BV58" s="380"/>
    </row>
    <row r="59" spans="1:74" ht="11.05" customHeight="1" x14ac:dyDescent="0.2">
      <c r="A59" s="207"/>
      <c r="B59" s="238" t="s">
        <v>1369</v>
      </c>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5"/>
      <c r="AO59" s="375"/>
      <c r="AP59" s="375"/>
      <c r="AQ59" s="375"/>
      <c r="AR59" s="375"/>
      <c r="AS59" s="375"/>
      <c r="AT59" s="375"/>
      <c r="AU59" s="375"/>
      <c r="AV59" s="375"/>
      <c r="AW59" s="375"/>
      <c r="AX59" s="375"/>
      <c r="AY59" s="873"/>
      <c r="AZ59" s="873"/>
      <c r="BA59" s="873"/>
      <c r="BB59" s="873"/>
      <c r="BC59" s="873"/>
      <c r="BD59" s="873"/>
      <c r="BE59" s="380"/>
      <c r="BF59" s="380"/>
      <c r="BG59" s="380"/>
      <c r="BH59" s="380"/>
      <c r="BI59" s="380"/>
      <c r="BJ59" s="380"/>
      <c r="BK59" s="380"/>
      <c r="BL59" s="380"/>
      <c r="BM59" s="380"/>
      <c r="BN59" s="380"/>
      <c r="BO59" s="380"/>
      <c r="BP59" s="380"/>
      <c r="BQ59" s="380"/>
      <c r="BR59" s="380"/>
      <c r="BS59" s="380"/>
      <c r="BT59" s="380"/>
      <c r="BU59" s="380"/>
      <c r="BV59" s="380"/>
    </row>
    <row r="60" spans="1:74" s="238" customFormat="1" ht="11.05" customHeight="1" x14ac:dyDescent="0.2">
      <c r="A60" s="454" t="s">
        <v>1370</v>
      </c>
      <c r="B60" s="700" t="s">
        <v>1371</v>
      </c>
      <c r="C60" s="27">
        <v>449.62293160000002</v>
      </c>
      <c r="D60" s="27">
        <v>420.54996080000001</v>
      </c>
      <c r="E60" s="27">
        <v>400.89118919999999</v>
      </c>
      <c r="F60" s="27">
        <v>369.00619660000001</v>
      </c>
      <c r="G60" s="27">
        <v>377.4931522</v>
      </c>
      <c r="H60" s="27">
        <v>404.98129610000001</v>
      </c>
      <c r="I60" s="27">
        <v>431.93493949999998</v>
      </c>
      <c r="J60" s="27">
        <v>437.99812680000002</v>
      </c>
      <c r="K60" s="27">
        <v>389.79940779999998</v>
      </c>
      <c r="L60" s="27">
        <v>389.21526720000003</v>
      </c>
      <c r="M60" s="27">
        <v>404.31309440000001</v>
      </c>
      <c r="N60" s="27">
        <v>430.10386970000002</v>
      </c>
      <c r="O60" s="27">
        <v>475.89742649999999</v>
      </c>
      <c r="P60" s="27">
        <v>420.80853409999997</v>
      </c>
      <c r="Q60" s="27">
        <v>416.9409728</v>
      </c>
      <c r="R60" s="27">
        <v>373.16407670000001</v>
      </c>
      <c r="S60" s="27">
        <v>381.39865780000002</v>
      </c>
      <c r="T60" s="27">
        <v>395.37312320000001</v>
      </c>
      <c r="U60" s="27">
        <v>425.13635520000003</v>
      </c>
      <c r="V60" s="27">
        <v>427.90192350000001</v>
      </c>
      <c r="W60" s="27">
        <v>385.51837999999998</v>
      </c>
      <c r="X60" s="27">
        <v>382.28935949999999</v>
      </c>
      <c r="Y60" s="27">
        <v>403.83166169999998</v>
      </c>
      <c r="Z60" s="27">
        <v>452.5047338</v>
      </c>
      <c r="AA60" s="27">
        <v>434.5114476</v>
      </c>
      <c r="AB60" s="27">
        <v>388.51596970000003</v>
      </c>
      <c r="AC60" s="27">
        <v>418.00006960000002</v>
      </c>
      <c r="AD60" s="27">
        <v>362.434527</v>
      </c>
      <c r="AE60" s="27">
        <v>367.89148019999999</v>
      </c>
      <c r="AF60" s="27">
        <v>384.0982573</v>
      </c>
      <c r="AG60" s="27">
        <v>416.26173219999998</v>
      </c>
      <c r="AH60" s="27">
        <v>427.72682179999998</v>
      </c>
      <c r="AI60" s="27">
        <v>381.1173809</v>
      </c>
      <c r="AJ60" s="27">
        <v>386.16867480000002</v>
      </c>
      <c r="AK60" s="27">
        <v>403.18779710000001</v>
      </c>
      <c r="AL60" s="27">
        <v>424.7347173</v>
      </c>
      <c r="AM60" s="27">
        <v>469.84940119999999</v>
      </c>
      <c r="AN60" s="27">
        <v>388.24728859999999</v>
      </c>
      <c r="AO60" s="27">
        <v>384.571212</v>
      </c>
      <c r="AP60" s="27">
        <v>359.24040179999997</v>
      </c>
      <c r="AQ60" s="27">
        <v>375.32758319999999</v>
      </c>
      <c r="AR60" s="27">
        <v>381.77099609999999</v>
      </c>
      <c r="AS60" s="27">
        <v>421.99546729999997</v>
      </c>
      <c r="AT60" s="27">
        <v>415.89493440000001</v>
      </c>
      <c r="AU60" s="27">
        <v>374.49938170000001</v>
      </c>
      <c r="AV60" s="27">
        <v>381.6025727</v>
      </c>
      <c r="AW60" s="27">
        <v>382.50309249999998</v>
      </c>
      <c r="AX60" s="27">
        <v>441.08548969999998</v>
      </c>
      <c r="AY60" s="835">
        <v>497.46998969999999</v>
      </c>
      <c r="AZ60" s="835">
        <v>416.85623249999998</v>
      </c>
      <c r="BA60" s="835">
        <v>394.3554666</v>
      </c>
      <c r="BB60" s="835">
        <v>358.99209999999999</v>
      </c>
      <c r="BC60" s="835">
        <v>369.3965</v>
      </c>
      <c r="BD60" s="835">
        <v>381.697</v>
      </c>
      <c r="BE60" s="382">
        <v>414.09050000000002</v>
      </c>
      <c r="BF60" s="382">
        <v>418.82209999999998</v>
      </c>
      <c r="BG60" s="382">
        <v>376.1628</v>
      </c>
      <c r="BH60" s="382">
        <v>381.14179999999999</v>
      </c>
      <c r="BI60" s="382">
        <v>387.97570000000002</v>
      </c>
      <c r="BJ60" s="382">
        <v>439.39609999999999</v>
      </c>
      <c r="BK60" s="382">
        <v>457.96249999999998</v>
      </c>
      <c r="BL60" s="382">
        <v>395.59620000000001</v>
      </c>
      <c r="BM60" s="382">
        <v>397.14449999999999</v>
      </c>
      <c r="BN60" s="382">
        <v>358.05759999999998</v>
      </c>
      <c r="BO60" s="382">
        <v>364.77550000000002</v>
      </c>
      <c r="BP60" s="382">
        <v>378.55669999999998</v>
      </c>
      <c r="BQ60" s="382">
        <v>417.35969999999998</v>
      </c>
      <c r="BR60" s="382">
        <v>418.4248</v>
      </c>
      <c r="BS60" s="382">
        <v>376.20620000000002</v>
      </c>
      <c r="BT60" s="382">
        <v>378.17329999999998</v>
      </c>
      <c r="BU60" s="382">
        <v>392.5034</v>
      </c>
      <c r="BV60" s="382">
        <v>440.50060000000002</v>
      </c>
    </row>
    <row r="61" spans="1:74" ht="11.05" customHeight="1" x14ac:dyDescent="0.2">
      <c r="A61" s="207" t="s">
        <v>1372</v>
      </c>
      <c r="B61" s="456" t="s">
        <v>1202</v>
      </c>
      <c r="C61" s="291">
        <v>177.7519216</v>
      </c>
      <c r="D61" s="291">
        <v>157.13468460000001</v>
      </c>
      <c r="E61" s="291">
        <v>186.00796869999999</v>
      </c>
      <c r="F61" s="291">
        <v>183.36601110000001</v>
      </c>
      <c r="G61" s="291">
        <v>189.96734960000001</v>
      </c>
      <c r="H61" s="291">
        <v>188.52227429999999</v>
      </c>
      <c r="I61" s="291">
        <v>190.25366439999999</v>
      </c>
      <c r="J61" s="291">
        <v>195.765063</v>
      </c>
      <c r="K61" s="291">
        <v>185.6664054</v>
      </c>
      <c r="L61" s="291">
        <v>193.62798369999999</v>
      </c>
      <c r="M61" s="291">
        <v>190.7930145</v>
      </c>
      <c r="N61" s="291">
        <v>195.96676199999999</v>
      </c>
      <c r="O61" s="291">
        <v>185.7733264</v>
      </c>
      <c r="P61" s="291">
        <v>175.24067289999999</v>
      </c>
      <c r="Q61" s="291">
        <v>196.32444330000001</v>
      </c>
      <c r="R61" s="291">
        <v>182.4017173</v>
      </c>
      <c r="S61" s="291">
        <v>189.81752059999999</v>
      </c>
      <c r="T61" s="291">
        <v>187.22290530000001</v>
      </c>
      <c r="U61" s="291">
        <v>188.2634458</v>
      </c>
      <c r="V61" s="291">
        <v>194.27658790000001</v>
      </c>
      <c r="W61" s="291">
        <v>186.91928379999999</v>
      </c>
      <c r="X61" s="291">
        <v>190.10955519999999</v>
      </c>
      <c r="Y61" s="291">
        <v>187.79732369999999</v>
      </c>
      <c r="Z61" s="291">
        <v>186.40612429999999</v>
      </c>
      <c r="AA61" s="291">
        <v>183.25289839999999</v>
      </c>
      <c r="AB61" s="291">
        <v>172.4042546</v>
      </c>
      <c r="AC61" s="291">
        <v>194.4755012</v>
      </c>
      <c r="AD61" s="291">
        <v>183.52803929999999</v>
      </c>
      <c r="AE61" s="291">
        <v>190.27021529999999</v>
      </c>
      <c r="AF61" s="291">
        <v>188.89173729999999</v>
      </c>
      <c r="AG61" s="291">
        <v>185.05487099999999</v>
      </c>
      <c r="AH61" s="291">
        <v>196.74961540000001</v>
      </c>
      <c r="AI61" s="291">
        <v>184.01621510000001</v>
      </c>
      <c r="AJ61" s="291">
        <v>194.07305210000001</v>
      </c>
      <c r="AK61" s="291">
        <v>189.95793420000001</v>
      </c>
      <c r="AL61" s="291">
        <v>187.47743249999999</v>
      </c>
      <c r="AM61" s="291">
        <v>183.84460670000001</v>
      </c>
      <c r="AN61" s="291">
        <v>173.19290810000001</v>
      </c>
      <c r="AO61" s="291">
        <v>185.6544974</v>
      </c>
      <c r="AP61" s="291">
        <v>184.71954049999999</v>
      </c>
      <c r="AQ61" s="291">
        <v>194.97674430000001</v>
      </c>
      <c r="AR61" s="291">
        <v>181.60905489999999</v>
      </c>
      <c r="AS61" s="291">
        <v>193.62078639999999</v>
      </c>
      <c r="AT61" s="291">
        <v>191.2953383</v>
      </c>
      <c r="AU61" s="291">
        <v>180.3331981</v>
      </c>
      <c r="AV61" s="291">
        <v>193.1451064</v>
      </c>
      <c r="AW61" s="291">
        <v>180.7333903</v>
      </c>
      <c r="AX61" s="291">
        <v>187.88535450000001</v>
      </c>
      <c r="AY61" s="818">
        <v>194.93391879999999</v>
      </c>
      <c r="AZ61" s="818">
        <v>170.6523511</v>
      </c>
      <c r="BA61" s="818">
        <v>188.14019740000001</v>
      </c>
      <c r="BB61" s="818">
        <v>185.91239999999999</v>
      </c>
      <c r="BC61" s="818">
        <v>191.2663</v>
      </c>
      <c r="BD61" s="818">
        <v>184.9468</v>
      </c>
      <c r="BE61" s="302">
        <v>191.64439999999999</v>
      </c>
      <c r="BF61" s="302">
        <v>193.1335</v>
      </c>
      <c r="BG61" s="302">
        <v>183.1018</v>
      </c>
      <c r="BH61" s="302">
        <v>191.13200000000001</v>
      </c>
      <c r="BI61" s="302">
        <v>182.1609</v>
      </c>
      <c r="BJ61" s="302">
        <v>189.65029999999999</v>
      </c>
      <c r="BK61" s="302">
        <v>187.26920000000001</v>
      </c>
      <c r="BL61" s="302">
        <v>169.44319999999999</v>
      </c>
      <c r="BM61" s="302">
        <v>189.3433</v>
      </c>
      <c r="BN61" s="302">
        <v>183.28149999999999</v>
      </c>
      <c r="BO61" s="302">
        <v>189.8681</v>
      </c>
      <c r="BP61" s="302">
        <v>185.6097</v>
      </c>
      <c r="BQ61" s="302">
        <v>191.09819999999999</v>
      </c>
      <c r="BR61" s="302">
        <v>191.23400000000001</v>
      </c>
      <c r="BS61" s="302">
        <v>181.3038</v>
      </c>
      <c r="BT61" s="302">
        <v>188.84909999999999</v>
      </c>
      <c r="BU61" s="302">
        <v>182.3886</v>
      </c>
      <c r="BV61" s="302">
        <v>189.06440000000001</v>
      </c>
    </row>
    <row r="62" spans="1:74" ht="11.05" customHeight="1" x14ac:dyDescent="0.2">
      <c r="A62" s="207" t="s">
        <v>1373</v>
      </c>
      <c r="B62" s="456" t="s">
        <v>923</v>
      </c>
      <c r="C62" s="291">
        <v>180.7111017</v>
      </c>
      <c r="D62" s="291">
        <v>167.87557150000001</v>
      </c>
      <c r="E62" s="291">
        <v>142.74894019999999</v>
      </c>
      <c r="F62" s="291">
        <v>122.5748124</v>
      </c>
      <c r="G62" s="291">
        <v>114.0824535</v>
      </c>
      <c r="H62" s="291">
        <v>121.00915310000001</v>
      </c>
      <c r="I62" s="291">
        <v>130.54539389999999</v>
      </c>
      <c r="J62" s="291">
        <v>131.5507728</v>
      </c>
      <c r="K62" s="291">
        <v>115.30254170000001</v>
      </c>
      <c r="L62" s="291">
        <v>121.8466655</v>
      </c>
      <c r="M62" s="291">
        <v>145.11575730000001</v>
      </c>
      <c r="N62" s="291">
        <v>162.75669060000001</v>
      </c>
      <c r="O62" s="291">
        <v>193.95065729999999</v>
      </c>
      <c r="P62" s="291">
        <v>165.1820501</v>
      </c>
      <c r="Q62" s="291">
        <v>150.2104065</v>
      </c>
      <c r="R62" s="291">
        <v>127.11447320000001</v>
      </c>
      <c r="S62" s="291">
        <v>120.6547066</v>
      </c>
      <c r="T62" s="291">
        <v>124.9225641</v>
      </c>
      <c r="U62" s="291">
        <v>139.80310489999999</v>
      </c>
      <c r="V62" s="291">
        <v>138.514884</v>
      </c>
      <c r="W62" s="291">
        <v>123.6256034</v>
      </c>
      <c r="X62" s="291">
        <v>127.3263029</v>
      </c>
      <c r="Y62" s="291">
        <v>149.56622110000001</v>
      </c>
      <c r="Z62" s="291">
        <v>182.9472973</v>
      </c>
      <c r="AA62" s="291">
        <v>179.4051575</v>
      </c>
      <c r="AB62" s="291">
        <v>159.95209209999999</v>
      </c>
      <c r="AC62" s="291">
        <v>163.62285549999999</v>
      </c>
      <c r="AD62" s="291">
        <v>130.36352260000001</v>
      </c>
      <c r="AE62" s="291">
        <v>124.4521079</v>
      </c>
      <c r="AF62" s="291">
        <v>127.6021947</v>
      </c>
      <c r="AG62" s="291">
        <v>144.21359649999999</v>
      </c>
      <c r="AH62" s="291">
        <v>144.8129509</v>
      </c>
      <c r="AI62" s="291">
        <v>128.5694857</v>
      </c>
      <c r="AJ62" s="291">
        <v>131.58515449999999</v>
      </c>
      <c r="AK62" s="291">
        <v>152.57201939999999</v>
      </c>
      <c r="AL62" s="291">
        <v>172.58149599999999</v>
      </c>
      <c r="AM62" s="291">
        <v>202.0296602</v>
      </c>
      <c r="AN62" s="291">
        <v>160.9482079</v>
      </c>
      <c r="AO62" s="291">
        <v>151.45070999999999</v>
      </c>
      <c r="AP62" s="291">
        <v>129.50619520000001</v>
      </c>
      <c r="AQ62" s="291">
        <v>126.0004684</v>
      </c>
      <c r="AR62" s="291">
        <v>131.4349502</v>
      </c>
      <c r="AS62" s="291">
        <v>148.544118</v>
      </c>
      <c r="AT62" s="291">
        <v>146.8701265</v>
      </c>
      <c r="AU62" s="291">
        <v>130.67273850000001</v>
      </c>
      <c r="AV62" s="291">
        <v>131.32591070000001</v>
      </c>
      <c r="AW62" s="291">
        <v>146.62185009999999</v>
      </c>
      <c r="AX62" s="291">
        <v>181.7343654</v>
      </c>
      <c r="AY62" s="818">
        <v>212.6166734</v>
      </c>
      <c r="AZ62" s="818">
        <v>175.50936229999999</v>
      </c>
      <c r="BA62" s="818">
        <v>148.36332949999999</v>
      </c>
      <c r="BB62" s="818">
        <v>127.27889999999999</v>
      </c>
      <c r="BC62" s="818">
        <v>123.63290000000001</v>
      </c>
      <c r="BD62" s="818">
        <v>127.64239999999999</v>
      </c>
      <c r="BE62" s="302">
        <v>143.86609999999999</v>
      </c>
      <c r="BF62" s="302">
        <v>145.04040000000001</v>
      </c>
      <c r="BG62" s="302">
        <v>129.2567</v>
      </c>
      <c r="BH62" s="302">
        <v>133.38509999999999</v>
      </c>
      <c r="BI62" s="302">
        <v>150.185</v>
      </c>
      <c r="BJ62" s="302">
        <v>180.74109999999999</v>
      </c>
      <c r="BK62" s="302">
        <v>194.20330000000001</v>
      </c>
      <c r="BL62" s="302">
        <v>164.3236</v>
      </c>
      <c r="BM62" s="302">
        <v>154.30179999999999</v>
      </c>
      <c r="BN62" s="302">
        <v>128.99789999999999</v>
      </c>
      <c r="BO62" s="302">
        <v>123.75239999999999</v>
      </c>
      <c r="BP62" s="302">
        <v>129.0575</v>
      </c>
      <c r="BQ62" s="302">
        <v>148.45490000000001</v>
      </c>
      <c r="BR62" s="302">
        <v>147.88509999999999</v>
      </c>
      <c r="BS62" s="302">
        <v>131.8733</v>
      </c>
      <c r="BT62" s="302">
        <v>133.8314</v>
      </c>
      <c r="BU62" s="302">
        <v>152.42959999999999</v>
      </c>
      <c r="BV62" s="302">
        <v>183.52529999999999</v>
      </c>
    </row>
    <row r="63" spans="1:74" s="699" customFormat="1" ht="11.05" customHeight="1" x14ac:dyDescent="0.2">
      <c r="A63" s="207" t="s">
        <v>1374</v>
      </c>
      <c r="B63" s="701" t="s">
        <v>85</v>
      </c>
      <c r="C63" s="698">
        <v>90.138281509999999</v>
      </c>
      <c r="D63" s="698">
        <v>94.61694498</v>
      </c>
      <c r="E63" s="698">
        <v>71.112653620000003</v>
      </c>
      <c r="F63" s="698">
        <v>62.07670203</v>
      </c>
      <c r="G63" s="698">
        <v>72.421722419999995</v>
      </c>
      <c r="H63" s="698">
        <v>94.461197729999995</v>
      </c>
      <c r="I63" s="698">
        <v>110.1142545</v>
      </c>
      <c r="J63" s="698">
        <v>109.6606642</v>
      </c>
      <c r="K63" s="698">
        <v>87.84178962</v>
      </c>
      <c r="L63" s="698">
        <v>72.718991220000007</v>
      </c>
      <c r="M63" s="698">
        <v>67.415651539999999</v>
      </c>
      <c r="N63" s="698">
        <v>70.358790350000007</v>
      </c>
      <c r="O63" s="698">
        <v>95.539681630000004</v>
      </c>
      <c r="P63" s="698">
        <v>79.81338169</v>
      </c>
      <c r="Q63" s="698">
        <v>69.77236173</v>
      </c>
      <c r="R63" s="698">
        <v>63.034568899999996</v>
      </c>
      <c r="S63" s="698">
        <v>70.292669380000007</v>
      </c>
      <c r="T63" s="698">
        <v>82.614336539999996</v>
      </c>
      <c r="U63" s="698">
        <v>96.436043220000002</v>
      </c>
      <c r="V63" s="698">
        <v>94.47669028</v>
      </c>
      <c r="W63" s="698">
        <v>74.360175499999997</v>
      </c>
      <c r="X63" s="698">
        <v>64.219740110000004</v>
      </c>
      <c r="Y63" s="698">
        <v>65.854799670000006</v>
      </c>
      <c r="Z63" s="698">
        <v>82.517551040000001</v>
      </c>
      <c r="AA63" s="698">
        <v>71.219630390000006</v>
      </c>
      <c r="AB63" s="698">
        <v>55.587193509999999</v>
      </c>
      <c r="AC63" s="698">
        <v>59.267951719999999</v>
      </c>
      <c r="AD63" s="698">
        <v>47.929647869999997</v>
      </c>
      <c r="AE63" s="698">
        <v>52.535395800000003</v>
      </c>
      <c r="AF63" s="698">
        <v>66.991007940000003</v>
      </c>
      <c r="AG63" s="698">
        <v>86.359503570000001</v>
      </c>
      <c r="AH63" s="698">
        <v>85.530494270000005</v>
      </c>
      <c r="AI63" s="698">
        <v>67.918362740000006</v>
      </c>
      <c r="AJ63" s="698">
        <v>59.876707070000002</v>
      </c>
      <c r="AK63" s="698">
        <v>60.044526249999997</v>
      </c>
      <c r="AL63" s="698">
        <v>64.042027579999996</v>
      </c>
      <c r="AM63" s="698">
        <v>83.343104620000005</v>
      </c>
      <c r="AN63" s="698">
        <v>53.514919059999997</v>
      </c>
      <c r="AO63" s="698">
        <v>46.833974949999998</v>
      </c>
      <c r="AP63" s="698">
        <v>44.403024610000003</v>
      </c>
      <c r="AQ63" s="698">
        <v>53.718340820000002</v>
      </c>
      <c r="AR63" s="698">
        <v>68.115349409999993</v>
      </c>
      <c r="AS63" s="698">
        <v>79.198533299999994</v>
      </c>
      <c r="AT63" s="698">
        <v>77.09744001</v>
      </c>
      <c r="AU63" s="698">
        <v>62.881803619999999</v>
      </c>
      <c r="AV63" s="698">
        <v>56.499525970000001</v>
      </c>
      <c r="AW63" s="698">
        <v>54.536210500000003</v>
      </c>
      <c r="AX63" s="698">
        <v>70.833740160000005</v>
      </c>
      <c r="AY63" s="845">
        <v>89.285636429999997</v>
      </c>
      <c r="AZ63" s="845">
        <v>70.122089590000002</v>
      </c>
      <c r="BA63" s="845">
        <v>57.218178549999998</v>
      </c>
      <c r="BB63" s="845">
        <v>45.189160000000001</v>
      </c>
      <c r="BC63" s="845">
        <v>53.865209999999998</v>
      </c>
      <c r="BD63" s="845">
        <v>68.496179999999995</v>
      </c>
      <c r="BE63" s="453">
        <v>77.947990000000004</v>
      </c>
      <c r="BF63" s="453">
        <v>80.016099999999994</v>
      </c>
      <c r="BG63" s="453">
        <v>63.19258</v>
      </c>
      <c r="BH63" s="453">
        <v>55.992699999999999</v>
      </c>
      <c r="BI63" s="453">
        <v>55.018129999999999</v>
      </c>
      <c r="BJ63" s="453">
        <v>68.372649999999993</v>
      </c>
      <c r="BK63" s="453">
        <v>75.856250000000003</v>
      </c>
      <c r="BL63" s="453">
        <v>61.25694</v>
      </c>
      <c r="BM63" s="453">
        <v>52.865639999999999</v>
      </c>
      <c r="BN63" s="453">
        <v>45.166530000000002</v>
      </c>
      <c r="BO63" s="453">
        <v>50.522939999999998</v>
      </c>
      <c r="BP63" s="453">
        <v>63.277810000000002</v>
      </c>
      <c r="BQ63" s="453">
        <v>77.174520000000001</v>
      </c>
      <c r="BR63" s="453">
        <v>78.673699999999997</v>
      </c>
      <c r="BS63" s="453">
        <v>62.417389999999997</v>
      </c>
      <c r="BT63" s="453">
        <v>54.860729999999997</v>
      </c>
      <c r="BU63" s="453">
        <v>57.073520000000002</v>
      </c>
      <c r="BV63" s="453">
        <v>67.278819999999996</v>
      </c>
    </row>
    <row r="64" spans="1:74" s="134" customFormat="1" ht="11.95" customHeight="1" x14ac:dyDescent="0.2">
      <c r="A64" s="965"/>
      <c r="B64" s="1108" t="s">
        <v>1375</v>
      </c>
      <c r="C64" s="1108"/>
      <c r="D64" s="1108"/>
      <c r="E64" s="1108"/>
      <c r="F64" s="1108"/>
      <c r="G64" s="1108"/>
      <c r="H64" s="1108"/>
      <c r="I64" s="1108"/>
      <c r="J64" s="1108"/>
      <c r="K64" s="1108"/>
      <c r="L64" s="1108"/>
      <c r="M64" s="1108"/>
      <c r="N64" s="1108"/>
      <c r="O64" s="1108"/>
      <c r="P64" s="1108"/>
      <c r="Q64" s="1108"/>
      <c r="R64" s="699"/>
      <c r="S64" s="966"/>
      <c r="T64" s="966"/>
      <c r="U64" s="966"/>
      <c r="V64" s="966"/>
      <c r="W64" s="966"/>
      <c r="X64" s="966"/>
      <c r="Y64" s="966"/>
      <c r="Z64" s="966"/>
      <c r="AA64" s="966"/>
      <c r="AB64" s="966"/>
      <c r="AC64" s="966"/>
      <c r="AD64" s="966"/>
      <c r="AE64" s="966"/>
      <c r="AF64" s="966"/>
      <c r="AG64" s="966"/>
      <c r="AH64" s="966"/>
      <c r="AI64" s="966"/>
      <c r="AJ64" s="966"/>
      <c r="AK64" s="966"/>
      <c r="AL64" s="966"/>
      <c r="AM64" s="966"/>
      <c r="AN64" s="966"/>
      <c r="AO64" s="966"/>
      <c r="AP64" s="966"/>
      <c r="AQ64" s="966"/>
      <c r="AR64" s="966"/>
      <c r="AS64" s="966"/>
      <c r="AT64" s="966"/>
      <c r="AU64" s="966"/>
      <c r="AV64" s="966"/>
      <c r="AW64" s="966"/>
      <c r="AX64" s="966"/>
      <c r="AY64" s="653"/>
      <c r="AZ64" s="653"/>
      <c r="BA64" s="653"/>
      <c r="BB64" s="653"/>
      <c r="BC64" s="653"/>
      <c r="BD64" s="653"/>
      <c r="BE64" s="653"/>
      <c r="BF64" s="653"/>
      <c r="BG64" s="653"/>
      <c r="BH64" s="653"/>
      <c r="BI64" s="653"/>
      <c r="BJ64" s="146"/>
      <c r="BK64" s="966"/>
      <c r="BL64" s="966"/>
      <c r="BM64" s="966"/>
      <c r="BN64" s="966"/>
      <c r="BO64" s="966"/>
      <c r="BP64" s="966"/>
      <c r="BQ64" s="966"/>
      <c r="BR64" s="966"/>
      <c r="BS64" s="966"/>
      <c r="BT64" s="966"/>
      <c r="BU64" s="966"/>
      <c r="BV64" s="966"/>
    </row>
    <row r="65" spans="1:74" s="134" customFormat="1" ht="11.95" customHeight="1" x14ac:dyDescent="0.2">
      <c r="A65" s="965"/>
      <c r="B65" s="1108" t="s">
        <v>1376</v>
      </c>
      <c r="C65" s="1108"/>
      <c r="D65" s="1108"/>
      <c r="E65" s="1108"/>
      <c r="F65" s="1108"/>
      <c r="G65" s="1108"/>
      <c r="H65" s="1108"/>
      <c r="I65" s="1108"/>
      <c r="J65" s="1108"/>
      <c r="K65" s="1108"/>
      <c r="L65" s="1108"/>
      <c r="M65" s="1108"/>
      <c r="N65" s="1108"/>
      <c r="O65" s="1108"/>
      <c r="P65" s="1108"/>
      <c r="Q65" s="1108"/>
      <c r="R65" s="699"/>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653"/>
      <c r="AZ65" s="653"/>
      <c r="BA65" s="653"/>
      <c r="BB65" s="653"/>
      <c r="BC65" s="653"/>
      <c r="BD65" s="654"/>
      <c r="BE65" s="654"/>
      <c r="BF65" s="654"/>
      <c r="BG65" s="653"/>
      <c r="BH65" s="653"/>
      <c r="BI65" s="653"/>
      <c r="BJ65" s="146"/>
      <c r="BK65" s="966"/>
      <c r="BL65" s="966"/>
      <c r="BM65" s="966"/>
      <c r="BN65" s="966"/>
      <c r="BO65" s="966"/>
      <c r="BP65" s="966"/>
      <c r="BQ65" s="966"/>
      <c r="BR65" s="966"/>
      <c r="BS65" s="966"/>
      <c r="BT65" s="966"/>
      <c r="BU65" s="966"/>
      <c r="BV65" s="966"/>
    </row>
    <row r="66" spans="1:74" s="134" customFormat="1" ht="11.95" customHeight="1" x14ac:dyDescent="0.2">
      <c r="A66" s="965"/>
      <c r="B66" s="1108" t="s">
        <v>1377</v>
      </c>
      <c r="C66" s="998"/>
      <c r="D66" s="998"/>
      <c r="E66" s="998"/>
      <c r="F66" s="998"/>
      <c r="G66" s="998"/>
      <c r="H66" s="998"/>
      <c r="I66" s="998"/>
      <c r="J66" s="998"/>
      <c r="K66" s="998"/>
      <c r="L66" s="998"/>
      <c r="M66" s="998"/>
      <c r="N66" s="998"/>
      <c r="O66" s="998"/>
      <c r="P66" s="998"/>
      <c r="Q66" s="998"/>
      <c r="R66" s="699"/>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653"/>
      <c r="AZ66" s="653"/>
      <c r="BA66" s="653"/>
      <c r="BB66" s="653"/>
      <c r="BC66" s="653"/>
      <c r="BD66" s="654"/>
      <c r="BE66" s="654"/>
      <c r="BF66" s="654"/>
      <c r="BG66" s="653"/>
      <c r="BH66" s="653"/>
      <c r="BI66" s="653"/>
      <c r="BJ66" s="146"/>
      <c r="BK66" s="966"/>
      <c r="BL66" s="966"/>
      <c r="BM66" s="966"/>
      <c r="BN66" s="966"/>
      <c r="BO66" s="966"/>
      <c r="BP66" s="966"/>
      <c r="BQ66" s="966"/>
      <c r="BR66" s="966"/>
      <c r="BS66" s="966"/>
      <c r="BT66" s="966"/>
      <c r="BU66" s="966"/>
      <c r="BV66" s="966"/>
    </row>
    <row r="67" spans="1:74" s="241" customFormat="1" ht="11.95" customHeight="1" x14ac:dyDescent="0.25">
      <c r="A67" s="243"/>
      <c r="B67" s="718" t="s">
        <v>114</v>
      </c>
      <c r="C67" s="718"/>
      <c r="D67" s="718"/>
      <c r="E67" s="718"/>
      <c r="F67" s="718"/>
      <c r="G67" s="718"/>
      <c r="H67" s="719"/>
      <c r="I67" s="718"/>
      <c r="J67" s="718"/>
      <c r="K67" s="718"/>
      <c r="L67" s="718"/>
      <c r="M67" s="718"/>
      <c r="N67" s="718"/>
      <c r="O67" s="718"/>
      <c r="P67" s="718"/>
      <c r="Q67" s="718"/>
      <c r="R67" s="720"/>
      <c r="S67" s="252"/>
      <c r="T67" s="252"/>
      <c r="U67" s="252"/>
      <c r="V67" s="252"/>
      <c r="W67" s="252"/>
      <c r="X67" s="252"/>
      <c r="Y67" s="252"/>
      <c r="Z67" s="252"/>
      <c r="AA67" s="252"/>
      <c r="AB67" s="252"/>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638"/>
      <c r="AZ67" s="638"/>
      <c r="BA67" s="638"/>
      <c r="BB67" s="638"/>
      <c r="BC67" s="638"/>
      <c r="BD67" s="638"/>
      <c r="BE67" s="638"/>
      <c r="BF67" s="638"/>
      <c r="BG67" s="638"/>
      <c r="BH67" s="638"/>
      <c r="BI67" s="638"/>
      <c r="BJ67" s="253"/>
      <c r="BK67" s="253"/>
      <c r="BL67" s="253"/>
      <c r="BM67" s="253"/>
      <c r="BN67" s="253"/>
      <c r="BO67" s="253"/>
      <c r="BP67" s="253"/>
      <c r="BQ67" s="253"/>
      <c r="BR67" s="253"/>
      <c r="BS67" s="253"/>
      <c r="BT67" s="253"/>
      <c r="BU67" s="253"/>
      <c r="BV67" s="253"/>
    </row>
    <row r="68" spans="1:74" s="134" customFormat="1" ht="11.95" customHeight="1" x14ac:dyDescent="0.2">
      <c r="A68" s="965"/>
      <c r="B68" s="992" t="str">
        <f>Dates!$G$2</f>
        <v>EIA completed modeling and analysis for this report on Wednesday, July 2, 2025.</v>
      </c>
      <c r="C68" s="979"/>
      <c r="D68" s="979"/>
      <c r="E68" s="979"/>
      <c r="F68" s="979"/>
      <c r="G68" s="979"/>
      <c r="H68" s="979"/>
      <c r="I68" s="979"/>
      <c r="J68" s="979"/>
      <c r="K68" s="979"/>
      <c r="L68" s="979"/>
      <c r="M68" s="979"/>
      <c r="N68" s="979"/>
      <c r="O68" s="979"/>
      <c r="P68" s="979"/>
      <c r="Q68" s="979"/>
      <c r="R68" s="721"/>
      <c r="S68" s="966"/>
      <c r="T68" s="966"/>
      <c r="U68" s="966"/>
      <c r="V68" s="966"/>
      <c r="W68" s="966"/>
      <c r="X68" s="966"/>
      <c r="Y68" s="966"/>
      <c r="Z68" s="966"/>
      <c r="AA68" s="966"/>
      <c r="AB68" s="966"/>
      <c r="AC68" s="966"/>
      <c r="AD68" s="966"/>
      <c r="AE68" s="966"/>
      <c r="AF68" s="966"/>
      <c r="AG68" s="966"/>
      <c r="AH68" s="966"/>
      <c r="AI68" s="966"/>
      <c r="AJ68" s="966"/>
      <c r="AK68" s="966"/>
      <c r="AL68" s="966"/>
      <c r="AM68" s="966"/>
      <c r="AN68" s="966"/>
      <c r="AO68" s="966"/>
      <c r="AP68" s="966"/>
      <c r="AQ68" s="966"/>
      <c r="AR68" s="966"/>
      <c r="AS68" s="966"/>
      <c r="AT68" s="966"/>
      <c r="AU68" s="966"/>
      <c r="AV68" s="966"/>
      <c r="AW68" s="966"/>
      <c r="AX68" s="966"/>
      <c r="AY68" s="653"/>
      <c r="AZ68" s="653"/>
      <c r="BA68" s="653"/>
      <c r="BB68" s="653"/>
      <c r="BC68" s="653"/>
      <c r="BD68" s="654"/>
      <c r="BE68" s="654"/>
      <c r="BF68" s="654"/>
      <c r="BG68" s="653"/>
      <c r="BH68" s="653"/>
      <c r="BI68" s="653"/>
      <c r="BJ68" s="146"/>
      <c r="BK68" s="966"/>
      <c r="BL68" s="966"/>
      <c r="BM68" s="966"/>
      <c r="BN68" s="966"/>
      <c r="BO68" s="966"/>
      <c r="BP68" s="966"/>
      <c r="BQ68" s="966"/>
      <c r="BR68" s="966"/>
      <c r="BS68" s="966"/>
      <c r="BT68" s="966"/>
      <c r="BU68" s="966"/>
      <c r="BV68" s="966"/>
    </row>
    <row r="69" spans="1:74" s="134" customFormat="1" ht="11.95" customHeight="1" x14ac:dyDescent="0.2">
      <c r="A69" s="965"/>
      <c r="B69" s="987" t="s">
        <v>115</v>
      </c>
      <c r="C69" s="988"/>
      <c r="D69" s="988"/>
      <c r="E69" s="988"/>
      <c r="F69" s="988"/>
      <c r="G69" s="988"/>
      <c r="H69" s="988"/>
      <c r="I69" s="988"/>
      <c r="J69" s="988"/>
      <c r="K69" s="988"/>
      <c r="L69" s="988"/>
      <c r="M69" s="988"/>
      <c r="N69" s="988"/>
      <c r="O69" s="988"/>
      <c r="P69" s="988"/>
      <c r="Q69" s="988"/>
      <c r="R69" s="699"/>
      <c r="S69" s="966"/>
      <c r="T69" s="966"/>
      <c r="U69" s="966"/>
      <c r="V69" s="966"/>
      <c r="W69" s="966"/>
      <c r="X69" s="966"/>
      <c r="Y69" s="966"/>
      <c r="Z69" s="966"/>
      <c r="AA69" s="966"/>
      <c r="AB69" s="966"/>
      <c r="AC69" s="966"/>
      <c r="AD69" s="966"/>
      <c r="AE69" s="966"/>
      <c r="AF69" s="966"/>
      <c r="AG69" s="966"/>
      <c r="AH69" s="966"/>
      <c r="AI69" s="966"/>
      <c r="AJ69" s="966"/>
      <c r="AK69" s="966"/>
      <c r="AL69" s="966"/>
      <c r="AM69" s="966"/>
      <c r="AN69" s="966"/>
      <c r="AO69" s="966"/>
      <c r="AP69" s="966"/>
      <c r="AQ69" s="966"/>
      <c r="AR69" s="966"/>
      <c r="AS69" s="966"/>
      <c r="AT69" s="966"/>
      <c r="AU69" s="966"/>
      <c r="AV69" s="966"/>
      <c r="AW69" s="966"/>
      <c r="AX69" s="966"/>
      <c r="AY69" s="653"/>
      <c r="AZ69" s="653"/>
      <c r="BA69" s="653"/>
      <c r="BB69" s="653"/>
      <c r="BC69" s="653"/>
      <c r="BD69" s="654"/>
      <c r="BE69" s="654"/>
      <c r="BF69" s="654"/>
      <c r="BG69" s="653"/>
      <c r="BH69" s="653"/>
      <c r="BI69" s="653"/>
      <c r="BJ69" s="146"/>
      <c r="BK69" s="966"/>
      <c r="BL69" s="966"/>
      <c r="BM69" s="966"/>
      <c r="BN69" s="966"/>
      <c r="BO69" s="966"/>
      <c r="BP69" s="966"/>
      <c r="BQ69" s="966"/>
      <c r="BR69" s="966"/>
      <c r="BS69" s="966"/>
      <c r="BT69" s="966"/>
      <c r="BU69" s="966"/>
      <c r="BV69" s="966"/>
    </row>
    <row r="70" spans="1:74" s="134" customFormat="1" ht="11.95" customHeight="1" x14ac:dyDescent="0.2">
      <c r="A70" s="965"/>
      <c r="B70" s="727" t="s">
        <v>1378</v>
      </c>
      <c r="C70" s="259"/>
      <c r="D70" s="259"/>
      <c r="E70" s="259"/>
      <c r="F70" s="259"/>
      <c r="G70" s="259"/>
      <c r="H70" s="751"/>
      <c r="I70" s="259"/>
      <c r="J70" s="259"/>
      <c r="K70" s="259"/>
      <c r="L70" s="259"/>
      <c r="M70" s="259"/>
      <c r="N70" s="259"/>
      <c r="O70" s="259"/>
      <c r="P70" s="259"/>
      <c r="Q70" s="259"/>
      <c r="R70" s="699"/>
      <c r="S70" s="966"/>
      <c r="T70" s="966"/>
      <c r="U70" s="966"/>
      <c r="V70" s="966"/>
      <c r="W70" s="966"/>
      <c r="X70" s="966"/>
      <c r="Y70" s="966"/>
      <c r="Z70" s="966"/>
      <c r="AA70" s="966"/>
      <c r="AB70" s="966"/>
      <c r="AC70" s="966"/>
      <c r="AD70" s="966"/>
      <c r="AE70" s="966"/>
      <c r="AF70" s="966"/>
      <c r="AG70" s="966"/>
      <c r="AH70" s="966"/>
      <c r="AI70" s="966"/>
      <c r="AJ70" s="966"/>
      <c r="AK70" s="966"/>
      <c r="AL70" s="966"/>
      <c r="AM70" s="966"/>
      <c r="AN70" s="966"/>
      <c r="AO70" s="966"/>
      <c r="AP70" s="966"/>
      <c r="AQ70" s="966"/>
      <c r="AR70" s="966"/>
      <c r="AS70" s="966"/>
      <c r="AT70" s="966"/>
      <c r="AU70" s="966"/>
      <c r="AV70" s="966"/>
      <c r="AW70" s="966"/>
      <c r="AX70" s="966"/>
      <c r="AY70" s="653"/>
      <c r="AZ70" s="653"/>
      <c r="BA70" s="653"/>
      <c r="BB70" s="653"/>
      <c r="BC70" s="653"/>
      <c r="BD70" s="654"/>
      <c r="BE70" s="654"/>
      <c r="BF70" s="654"/>
      <c r="BG70" s="653"/>
      <c r="BH70" s="653"/>
      <c r="BI70" s="653"/>
      <c r="BJ70" s="146"/>
      <c r="BK70" s="966"/>
      <c r="BL70" s="966"/>
      <c r="BM70" s="966"/>
      <c r="BN70" s="966"/>
      <c r="BO70" s="966"/>
      <c r="BP70" s="966"/>
      <c r="BQ70" s="966"/>
      <c r="BR70" s="966"/>
      <c r="BS70" s="966"/>
      <c r="BT70" s="966"/>
      <c r="BU70" s="966"/>
      <c r="BV70" s="966"/>
    </row>
    <row r="71" spans="1:74" s="134" customFormat="1" ht="11.95" customHeight="1" x14ac:dyDescent="0.2">
      <c r="A71" s="965"/>
      <c r="B71" s="1001" t="s">
        <v>116</v>
      </c>
      <c r="C71" s="988"/>
      <c r="D71" s="988"/>
      <c r="E71" s="988"/>
      <c r="F71" s="988"/>
      <c r="G71" s="988"/>
      <c r="H71" s="988"/>
      <c r="I71" s="988"/>
      <c r="J71" s="988"/>
      <c r="K71" s="988"/>
      <c r="L71" s="988"/>
      <c r="M71" s="988"/>
      <c r="N71" s="988"/>
      <c r="O71" s="988"/>
      <c r="P71" s="988"/>
      <c r="Q71" s="988"/>
      <c r="R71" s="699"/>
      <c r="S71" s="966"/>
      <c r="T71" s="966"/>
      <c r="U71" s="966"/>
      <c r="V71" s="966"/>
      <c r="W71" s="966"/>
      <c r="X71" s="966"/>
      <c r="Y71" s="966"/>
      <c r="Z71" s="966"/>
      <c r="AA71" s="966"/>
      <c r="AB71" s="966"/>
      <c r="AC71" s="966"/>
      <c r="AD71" s="966"/>
      <c r="AE71" s="966"/>
      <c r="AF71" s="966"/>
      <c r="AG71" s="966"/>
      <c r="AH71" s="966"/>
      <c r="AI71" s="966"/>
      <c r="AJ71" s="966"/>
      <c r="AK71" s="966"/>
      <c r="AL71" s="966"/>
      <c r="AM71" s="966"/>
      <c r="AN71" s="966"/>
      <c r="AO71" s="966"/>
      <c r="AP71" s="966"/>
      <c r="AQ71" s="966"/>
      <c r="AR71" s="966"/>
      <c r="AS71" s="966"/>
      <c r="AT71" s="966"/>
      <c r="AU71" s="966"/>
      <c r="AV71" s="966"/>
      <c r="AW71" s="966"/>
      <c r="AX71" s="966"/>
      <c r="AY71" s="653"/>
      <c r="AZ71" s="653"/>
      <c r="BA71" s="653"/>
      <c r="BB71" s="653"/>
      <c r="BC71" s="653"/>
      <c r="BD71" s="654"/>
      <c r="BE71" s="654"/>
      <c r="BF71" s="654"/>
      <c r="BG71" s="653"/>
      <c r="BH71" s="653"/>
      <c r="BI71" s="653"/>
      <c r="BJ71" s="146"/>
      <c r="BK71" s="966"/>
      <c r="BL71" s="966"/>
      <c r="BM71" s="966"/>
      <c r="BN71" s="966"/>
      <c r="BO71" s="966"/>
      <c r="BP71" s="966"/>
      <c r="BQ71" s="966"/>
      <c r="BR71" s="966"/>
      <c r="BS71" s="966"/>
      <c r="BT71" s="966"/>
      <c r="BU71" s="966"/>
      <c r="BV71" s="966"/>
    </row>
    <row r="72" spans="1:74" s="134" customFormat="1" ht="11.95" customHeight="1" x14ac:dyDescent="0.2">
      <c r="A72" s="965"/>
      <c r="B72" s="993" t="s">
        <v>118</v>
      </c>
      <c r="C72" s="993"/>
      <c r="D72" s="993"/>
      <c r="E72" s="993"/>
      <c r="F72" s="993"/>
      <c r="G72" s="993"/>
      <c r="H72" s="993"/>
      <c r="I72" s="993"/>
      <c r="J72" s="993"/>
      <c r="K72" s="993"/>
      <c r="L72" s="993"/>
      <c r="M72" s="993"/>
      <c r="N72" s="993"/>
      <c r="O72" s="993"/>
      <c r="P72" s="993"/>
      <c r="Q72" s="993"/>
      <c r="R72" s="993"/>
      <c r="S72" s="966"/>
      <c r="T72" s="966"/>
      <c r="U72" s="966"/>
      <c r="V72" s="966"/>
      <c r="W72" s="966"/>
      <c r="X72" s="966"/>
      <c r="Y72" s="966"/>
      <c r="Z72" s="966"/>
      <c r="AA72" s="966"/>
      <c r="AB72" s="966"/>
      <c r="AC72" s="966"/>
      <c r="AD72" s="966"/>
      <c r="AE72" s="966"/>
      <c r="AF72" s="966"/>
      <c r="AG72" s="966"/>
      <c r="AH72" s="966"/>
      <c r="AI72" s="966"/>
      <c r="AJ72" s="966"/>
      <c r="AK72" s="966"/>
      <c r="AL72" s="966"/>
      <c r="AM72" s="966"/>
      <c r="AN72" s="966"/>
      <c r="AO72" s="966"/>
      <c r="AP72" s="966"/>
      <c r="AQ72" s="966"/>
      <c r="AR72" s="966"/>
      <c r="AS72" s="966"/>
      <c r="AT72" s="966"/>
      <c r="AU72" s="966"/>
      <c r="AV72" s="966"/>
      <c r="AW72" s="966"/>
      <c r="AX72" s="966"/>
      <c r="AY72" s="653"/>
      <c r="AZ72" s="653"/>
      <c r="BA72" s="653"/>
      <c r="BB72" s="653"/>
      <c r="BC72" s="653"/>
      <c r="BD72" s="654"/>
      <c r="BE72" s="654"/>
      <c r="BF72" s="654"/>
      <c r="BG72" s="653"/>
      <c r="BH72" s="653"/>
      <c r="BI72" s="653"/>
      <c r="BJ72" s="146"/>
      <c r="BK72" s="966"/>
      <c r="BL72" s="966"/>
      <c r="BM72" s="966"/>
      <c r="BN72" s="966"/>
      <c r="BO72" s="966"/>
      <c r="BP72" s="966"/>
      <c r="BQ72" s="966"/>
      <c r="BR72" s="966"/>
      <c r="BS72" s="966"/>
      <c r="BT72" s="966"/>
      <c r="BU72" s="966"/>
      <c r="BV72" s="966"/>
    </row>
    <row r="73" spans="1:74" s="134" customFormat="1" ht="22.45" customHeight="1" x14ac:dyDescent="0.2">
      <c r="A73" s="965"/>
      <c r="B73" s="996" t="s">
        <v>1379</v>
      </c>
      <c r="C73" s="997"/>
      <c r="D73" s="997"/>
      <c r="E73" s="997"/>
      <c r="F73" s="997"/>
      <c r="G73" s="997"/>
      <c r="H73" s="997"/>
      <c r="I73" s="997"/>
      <c r="J73" s="997"/>
      <c r="K73" s="997"/>
      <c r="L73" s="997"/>
      <c r="M73" s="997"/>
      <c r="N73" s="997"/>
      <c r="O73" s="997"/>
      <c r="P73" s="997"/>
      <c r="Q73" s="998"/>
      <c r="R73" s="699"/>
      <c r="S73" s="966"/>
      <c r="T73" s="966"/>
      <c r="U73" s="966"/>
      <c r="V73" s="966"/>
      <c r="W73" s="966"/>
      <c r="X73" s="966"/>
      <c r="Y73" s="966"/>
      <c r="Z73" s="966"/>
      <c r="AA73" s="966"/>
      <c r="AB73" s="966"/>
      <c r="AC73" s="966"/>
      <c r="AD73" s="966"/>
      <c r="AE73" s="966"/>
      <c r="AF73" s="966"/>
      <c r="AG73" s="966"/>
      <c r="AH73" s="966"/>
      <c r="AI73" s="966"/>
      <c r="AJ73" s="966"/>
      <c r="AK73" s="966"/>
      <c r="AL73" s="966"/>
      <c r="AM73" s="966"/>
      <c r="AN73" s="966"/>
      <c r="AO73" s="966"/>
      <c r="AP73" s="966"/>
      <c r="AQ73" s="966"/>
      <c r="AR73" s="966"/>
      <c r="AS73" s="966"/>
      <c r="AT73" s="966"/>
      <c r="AU73" s="966"/>
      <c r="AV73" s="966"/>
      <c r="AW73" s="966"/>
      <c r="AX73" s="966"/>
      <c r="AY73" s="653"/>
      <c r="AZ73" s="653"/>
      <c r="BA73" s="653"/>
      <c r="BB73" s="653"/>
      <c r="BC73" s="653"/>
      <c r="BD73" s="654"/>
      <c r="BE73" s="654"/>
      <c r="BF73" s="654"/>
      <c r="BG73" s="653"/>
      <c r="BH73" s="653"/>
      <c r="BI73" s="653"/>
      <c r="BJ73" s="146"/>
      <c r="BK73" s="966"/>
      <c r="BL73" s="966"/>
      <c r="BM73" s="966"/>
      <c r="BN73" s="966"/>
      <c r="BO73" s="966"/>
      <c r="BP73" s="966"/>
      <c r="BQ73" s="966"/>
      <c r="BR73" s="966"/>
      <c r="BS73" s="966"/>
      <c r="BT73" s="966"/>
      <c r="BU73" s="966"/>
      <c r="BV73" s="966"/>
    </row>
    <row r="74" spans="1:74" s="134" customFormat="1" ht="11.95" customHeight="1" x14ac:dyDescent="0.2">
      <c r="A74" s="965"/>
      <c r="B74" s="996" t="s">
        <v>122</v>
      </c>
      <c r="C74" s="998"/>
      <c r="D74" s="998"/>
      <c r="E74" s="998"/>
      <c r="F74" s="998"/>
      <c r="G74" s="998"/>
      <c r="H74" s="998"/>
      <c r="I74" s="998"/>
      <c r="J74" s="998"/>
      <c r="K74" s="998"/>
      <c r="L74" s="998"/>
      <c r="M74" s="998"/>
      <c r="N74" s="998"/>
      <c r="O74" s="998"/>
      <c r="P74" s="998"/>
      <c r="Q74" s="998"/>
      <c r="R74" s="699"/>
      <c r="S74" s="966"/>
      <c r="T74" s="966"/>
      <c r="U74" s="966"/>
      <c r="V74" s="966"/>
      <c r="W74" s="966"/>
      <c r="X74" s="966"/>
      <c r="Y74" s="966"/>
      <c r="Z74" s="966"/>
      <c r="AA74" s="966"/>
      <c r="AB74" s="966"/>
      <c r="AC74" s="966"/>
      <c r="AD74" s="966"/>
      <c r="AE74" s="966"/>
      <c r="AF74" s="966"/>
      <c r="AG74" s="966"/>
      <c r="AH74" s="966"/>
      <c r="AI74" s="966"/>
      <c r="AJ74" s="966"/>
      <c r="AK74" s="966"/>
      <c r="AL74" s="966"/>
      <c r="AM74" s="966"/>
      <c r="AN74" s="966"/>
      <c r="AO74" s="966"/>
      <c r="AP74" s="966"/>
      <c r="AQ74" s="966"/>
      <c r="AR74" s="966"/>
      <c r="AS74" s="966"/>
      <c r="AT74" s="966"/>
      <c r="AU74" s="966"/>
      <c r="AV74" s="966"/>
      <c r="AW74" s="966"/>
      <c r="AX74" s="966"/>
      <c r="AY74" s="653"/>
      <c r="AZ74" s="653"/>
      <c r="BA74" s="653"/>
      <c r="BB74" s="653"/>
      <c r="BC74" s="653"/>
      <c r="BD74" s="654"/>
      <c r="BE74" s="654"/>
      <c r="BF74" s="654"/>
      <c r="BG74" s="653"/>
      <c r="BH74" s="653"/>
      <c r="BI74" s="653"/>
      <c r="BJ74" s="146"/>
      <c r="BK74" s="966"/>
      <c r="BL74" s="966"/>
      <c r="BM74" s="966"/>
      <c r="BN74" s="966"/>
      <c r="BO74" s="966"/>
      <c r="BP74" s="966"/>
      <c r="BQ74" s="966"/>
      <c r="BR74" s="966"/>
      <c r="BS74" s="966"/>
      <c r="BT74" s="966"/>
      <c r="BU74" s="966"/>
      <c r="BV74" s="966"/>
    </row>
    <row r="75" spans="1:74" s="134" customFormat="1" ht="11.95" customHeight="1" x14ac:dyDescent="0.2">
      <c r="A75" s="965"/>
      <c r="B75" s="1000" t="s">
        <v>123</v>
      </c>
      <c r="C75" s="998"/>
      <c r="D75" s="998"/>
      <c r="E75" s="998"/>
      <c r="F75" s="998"/>
      <c r="G75" s="998"/>
      <c r="H75" s="998"/>
      <c r="I75" s="998"/>
      <c r="J75" s="998"/>
      <c r="K75" s="998"/>
      <c r="L75" s="998"/>
      <c r="M75" s="998"/>
      <c r="N75" s="998"/>
      <c r="O75" s="998"/>
      <c r="P75" s="998"/>
      <c r="Q75" s="998"/>
      <c r="R75" s="699"/>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653"/>
      <c r="AZ75" s="653"/>
      <c r="BA75" s="653"/>
      <c r="BB75" s="653"/>
      <c r="BC75" s="653"/>
      <c r="BD75" s="654"/>
      <c r="BE75" s="654"/>
      <c r="BF75" s="654"/>
      <c r="BG75" s="653"/>
      <c r="BH75" s="653"/>
      <c r="BI75" s="653"/>
      <c r="BJ75" s="146"/>
      <c r="BK75" s="966"/>
      <c r="BL75" s="966"/>
      <c r="BM75" s="966"/>
      <c r="BN75" s="966"/>
      <c r="BO75" s="966"/>
      <c r="BP75" s="966"/>
      <c r="BQ75" s="966"/>
      <c r="BR75" s="966"/>
      <c r="BS75" s="966"/>
      <c r="BT75" s="966"/>
      <c r="BU75" s="966"/>
      <c r="BV75" s="966"/>
    </row>
    <row r="76" spans="1:74" x14ac:dyDescent="0.2">
      <c r="A76" s="699"/>
      <c r="B76" s="699"/>
      <c r="C76" s="699"/>
      <c r="D76" s="699"/>
      <c r="E76" s="699"/>
      <c r="F76" s="699"/>
      <c r="G76" s="699"/>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c r="AE76" s="699"/>
      <c r="AF76" s="699"/>
      <c r="AG76" s="699"/>
      <c r="AH76" s="699"/>
      <c r="AI76" s="699"/>
      <c r="AJ76" s="699"/>
      <c r="AK76" s="699"/>
      <c r="AL76" s="699"/>
      <c r="AM76" s="699"/>
      <c r="AN76" s="699"/>
      <c r="AO76" s="699"/>
      <c r="AP76" s="699"/>
      <c r="AQ76" s="699"/>
      <c r="AR76" s="699"/>
      <c r="AS76" s="699"/>
      <c r="AT76" s="699"/>
      <c r="AU76" s="699"/>
      <c r="AV76" s="699"/>
      <c r="AW76" s="699"/>
      <c r="AX76" s="699"/>
      <c r="BK76" s="93"/>
      <c r="BL76" s="93"/>
      <c r="BM76" s="93"/>
      <c r="BN76" s="93"/>
      <c r="BO76" s="93"/>
      <c r="BP76" s="93"/>
      <c r="BQ76" s="93"/>
      <c r="BR76" s="93"/>
      <c r="BS76" s="93"/>
      <c r="BT76" s="93"/>
      <c r="BU76" s="93"/>
      <c r="BV76" s="93"/>
    </row>
    <row r="77" spans="1:74" x14ac:dyDescent="0.2">
      <c r="A77" s="699"/>
      <c r="B77" s="699"/>
      <c r="C77" s="699"/>
      <c r="D77" s="699"/>
      <c r="E77" s="699"/>
      <c r="F77" s="699"/>
      <c r="G77" s="699"/>
      <c r="H77" s="699"/>
      <c r="I77" s="699"/>
      <c r="J77" s="699"/>
      <c r="K77" s="699"/>
      <c r="L77" s="699"/>
      <c r="M77" s="699"/>
      <c r="N77" s="699"/>
      <c r="O77" s="699"/>
      <c r="P77" s="699"/>
      <c r="Q77" s="699"/>
      <c r="R77" s="699"/>
      <c r="S77" s="699"/>
      <c r="T77" s="699"/>
      <c r="U77" s="699"/>
      <c r="V77" s="699"/>
      <c r="W77" s="699"/>
      <c r="X77" s="699"/>
      <c r="Y77" s="699"/>
      <c r="Z77" s="699"/>
      <c r="AA77" s="699"/>
      <c r="AB77" s="699"/>
      <c r="AC77" s="699"/>
      <c r="AD77" s="699"/>
      <c r="AE77" s="699"/>
      <c r="AF77" s="699"/>
      <c r="AG77" s="699"/>
      <c r="AH77" s="699"/>
      <c r="AI77" s="699"/>
      <c r="AJ77" s="699"/>
      <c r="AK77" s="699"/>
      <c r="AL77" s="699"/>
      <c r="AM77" s="699"/>
      <c r="AN77" s="699"/>
      <c r="AO77" s="699"/>
      <c r="AP77" s="699"/>
      <c r="AQ77" s="699"/>
      <c r="AR77" s="699"/>
      <c r="AS77" s="699"/>
      <c r="AT77" s="699"/>
      <c r="AU77" s="699"/>
      <c r="AV77" s="699"/>
      <c r="AW77" s="699"/>
      <c r="AX77" s="699"/>
      <c r="BK77" s="93"/>
      <c r="BL77" s="93"/>
      <c r="BM77" s="93"/>
      <c r="BN77" s="93"/>
      <c r="BO77" s="93"/>
      <c r="BP77" s="93"/>
      <c r="BQ77" s="93"/>
      <c r="BR77" s="93"/>
      <c r="BS77" s="93"/>
      <c r="BT77" s="93"/>
      <c r="BU77" s="93"/>
      <c r="BV77" s="93"/>
    </row>
    <row r="78" spans="1:74" x14ac:dyDescent="0.2">
      <c r="A78" s="699"/>
      <c r="B78" s="699"/>
      <c r="C78" s="699"/>
      <c r="D78" s="699"/>
      <c r="E78" s="699"/>
      <c r="F78" s="699"/>
      <c r="G78" s="699"/>
      <c r="H78" s="699"/>
      <c r="I78" s="699"/>
      <c r="J78" s="699"/>
      <c r="K78" s="699"/>
      <c r="L78" s="699"/>
      <c r="M78" s="699"/>
      <c r="N78" s="699"/>
      <c r="O78" s="699"/>
      <c r="P78" s="699"/>
      <c r="Q78" s="699"/>
      <c r="R78" s="699"/>
      <c r="S78" s="699"/>
      <c r="T78" s="699"/>
      <c r="U78" s="699"/>
      <c r="V78" s="699"/>
      <c r="W78" s="699"/>
      <c r="X78" s="699"/>
      <c r="Y78" s="699"/>
      <c r="Z78" s="699"/>
      <c r="AA78" s="699"/>
      <c r="AB78" s="699"/>
      <c r="AC78" s="699"/>
      <c r="AD78" s="699"/>
      <c r="AE78" s="699"/>
      <c r="AF78" s="699"/>
      <c r="AG78" s="699"/>
      <c r="AH78" s="699"/>
      <c r="AI78" s="699"/>
      <c r="AJ78" s="699"/>
      <c r="AK78" s="699"/>
      <c r="AL78" s="699"/>
      <c r="AM78" s="699"/>
      <c r="AN78" s="699"/>
      <c r="AO78" s="699"/>
      <c r="AP78" s="699"/>
      <c r="AQ78" s="699"/>
      <c r="AR78" s="699"/>
      <c r="AS78" s="699"/>
      <c r="AT78" s="699"/>
      <c r="AU78" s="699"/>
      <c r="AV78" s="699"/>
      <c r="AW78" s="699"/>
      <c r="AX78" s="699"/>
      <c r="BK78" s="93"/>
      <c r="BL78" s="93"/>
      <c r="BM78" s="93"/>
      <c r="BN78" s="93"/>
      <c r="BO78" s="93"/>
      <c r="BP78" s="93"/>
      <c r="BQ78" s="93"/>
      <c r="BR78" s="93"/>
      <c r="BS78" s="93"/>
      <c r="BT78" s="93"/>
      <c r="BU78" s="93"/>
      <c r="BV78" s="93"/>
    </row>
    <row r="79" spans="1:74" x14ac:dyDescent="0.2">
      <c r="A79" s="699"/>
      <c r="B79" s="699"/>
      <c r="C79" s="699"/>
      <c r="D79" s="699"/>
      <c r="E79" s="699"/>
      <c r="F79" s="699"/>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c r="AD79" s="699"/>
      <c r="AE79" s="699"/>
      <c r="AF79" s="699"/>
      <c r="AG79" s="699"/>
      <c r="AH79" s="699"/>
      <c r="AI79" s="699"/>
      <c r="AJ79" s="699"/>
      <c r="AK79" s="699"/>
      <c r="AL79" s="699"/>
      <c r="AM79" s="699"/>
      <c r="AN79" s="699"/>
      <c r="AO79" s="699"/>
      <c r="AP79" s="699"/>
      <c r="AQ79" s="699"/>
      <c r="AR79" s="699"/>
      <c r="AS79" s="699"/>
      <c r="AT79" s="699"/>
      <c r="AU79" s="699"/>
      <c r="AV79" s="699"/>
      <c r="AW79" s="699"/>
      <c r="AX79" s="699"/>
      <c r="BK79" s="93"/>
      <c r="BL79" s="93"/>
      <c r="BM79" s="93"/>
      <c r="BN79" s="93"/>
      <c r="BO79" s="93"/>
      <c r="BP79" s="93"/>
      <c r="BQ79" s="93"/>
      <c r="BR79" s="93"/>
      <c r="BS79" s="93"/>
      <c r="BT79" s="93"/>
      <c r="BU79" s="93"/>
      <c r="BV79" s="93"/>
    </row>
    <row r="80" spans="1:74" x14ac:dyDescent="0.2">
      <c r="A80" s="699"/>
      <c r="B80" s="699"/>
      <c r="C80" s="699"/>
      <c r="D80" s="699"/>
      <c r="E80" s="699"/>
      <c r="F80" s="699"/>
      <c r="G80" s="699"/>
      <c r="H80" s="699"/>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699"/>
      <c r="AG80" s="699"/>
      <c r="AH80" s="699"/>
      <c r="AI80" s="699"/>
      <c r="AJ80" s="699"/>
      <c r="AK80" s="699"/>
      <c r="AL80" s="699"/>
      <c r="AM80" s="699"/>
      <c r="AN80" s="699"/>
      <c r="AO80" s="699"/>
      <c r="AP80" s="699"/>
      <c r="AQ80" s="699"/>
      <c r="AR80" s="699"/>
      <c r="AS80" s="699"/>
      <c r="AT80" s="699"/>
      <c r="AU80" s="699"/>
      <c r="AV80" s="699"/>
      <c r="AW80" s="699"/>
      <c r="AX80" s="699"/>
      <c r="BK80" s="93"/>
      <c r="BL80" s="93"/>
      <c r="BM80" s="93"/>
      <c r="BN80" s="93"/>
      <c r="BO80" s="93"/>
      <c r="BP80" s="93"/>
      <c r="BQ80" s="93"/>
      <c r="BR80" s="93"/>
      <c r="BS80" s="93"/>
      <c r="BT80" s="93"/>
      <c r="BU80" s="93"/>
      <c r="BV80" s="93"/>
    </row>
    <row r="81" spans="63:74" x14ac:dyDescent="0.2">
      <c r="BK81" s="93"/>
      <c r="BL81" s="93"/>
      <c r="BM81" s="93"/>
      <c r="BN81" s="93"/>
      <c r="BO81" s="93"/>
      <c r="BP81" s="93"/>
      <c r="BQ81" s="93"/>
      <c r="BR81" s="93"/>
      <c r="BS81" s="93"/>
      <c r="BT81" s="93"/>
      <c r="BU81" s="93"/>
      <c r="BV81" s="93"/>
    </row>
    <row r="82" spans="63:74" x14ac:dyDescent="0.2">
      <c r="BK82" s="93"/>
      <c r="BL82" s="93"/>
      <c r="BM82" s="93"/>
      <c r="BN82" s="93"/>
      <c r="BO82" s="93"/>
      <c r="BP82" s="93"/>
      <c r="BQ82" s="93"/>
      <c r="BR82" s="93"/>
      <c r="BS82" s="93"/>
      <c r="BT82" s="93"/>
      <c r="BU82" s="93"/>
      <c r="BV82" s="93"/>
    </row>
    <row r="83" spans="63:74" x14ac:dyDescent="0.2">
      <c r="BK83" s="93"/>
      <c r="BL83" s="93"/>
      <c r="BM83" s="93"/>
      <c r="BN83" s="93"/>
      <c r="BO83" s="93"/>
      <c r="BP83" s="93"/>
      <c r="BQ83" s="93"/>
      <c r="BR83" s="93"/>
      <c r="BS83" s="93"/>
      <c r="BT83" s="93"/>
      <c r="BU83" s="93"/>
      <c r="BV83" s="93"/>
    </row>
    <row r="84" spans="63:74" x14ac:dyDescent="0.2">
      <c r="BK84" s="93"/>
      <c r="BL84" s="93"/>
      <c r="BM84" s="93"/>
      <c r="BN84" s="93"/>
      <c r="BO84" s="93"/>
      <c r="BP84" s="93"/>
      <c r="BQ84" s="93"/>
      <c r="BR84" s="93"/>
      <c r="BS84" s="93"/>
      <c r="BT84" s="93"/>
      <c r="BU84" s="93"/>
      <c r="BV84" s="93"/>
    </row>
    <row r="85" spans="63:74" x14ac:dyDescent="0.2">
      <c r="BK85" s="93"/>
      <c r="BL85" s="93"/>
      <c r="BM85" s="93"/>
      <c r="BN85" s="93"/>
      <c r="BO85" s="93"/>
      <c r="BP85" s="93"/>
      <c r="BQ85" s="93"/>
      <c r="BR85" s="93"/>
      <c r="BS85" s="93"/>
      <c r="BT85" s="93"/>
      <c r="BU85" s="93"/>
      <c r="BV85" s="93"/>
    </row>
    <row r="86" spans="63:74" x14ac:dyDescent="0.2">
      <c r="BK86" s="93"/>
      <c r="BL86" s="93"/>
      <c r="BM86" s="93"/>
      <c r="BN86" s="93"/>
      <c r="BO86" s="93"/>
      <c r="BP86" s="93"/>
      <c r="BQ86" s="93"/>
      <c r="BR86" s="93"/>
      <c r="BS86" s="93"/>
      <c r="BT86" s="93"/>
      <c r="BU86" s="93"/>
      <c r="BV86" s="93"/>
    </row>
    <row r="87" spans="63:74" x14ac:dyDescent="0.2">
      <c r="BK87" s="93"/>
      <c r="BL87" s="93"/>
      <c r="BM87" s="93"/>
      <c r="BN87" s="93"/>
      <c r="BO87" s="93"/>
      <c r="BP87" s="93"/>
      <c r="BQ87" s="93"/>
      <c r="BR87" s="93"/>
      <c r="BS87" s="93"/>
      <c r="BT87" s="93"/>
      <c r="BU87" s="93"/>
      <c r="BV87" s="93"/>
    </row>
    <row r="88" spans="63:74" x14ac:dyDescent="0.2">
      <c r="BK88" s="93"/>
      <c r="BL88" s="93"/>
      <c r="BM88" s="93"/>
      <c r="BN88" s="93"/>
      <c r="BO88" s="93"/>
      <c r="BP88" s="93"/>
      <c r="BQ88" s="93"/>
      <c r="BR88" s="93"/>
      <c r="BS88" s="93"/>
      <c r="BT88" s="93"/>
      <c r="BU88" s="93"/>
      <c r="BV88" s="93"/>
    </row>
    <row r="89" spans="63:74" x14ac:dyDescent="0.2">
      <c r="BK89" s="93"/>
      <c r="BL89" s="93"/>
      <c r="BM89" s="93"/>
      <c r="BN89" s="93"/>
      <c r="BO89" s="93"/>
      <c r="BP89" s="93"/>
      <c r="BQ89" s="93"/>
      <c r="BR89" s="93"/>
      <c r="BS89" s="93"/>
      <c r="BT89" s="93"/>
      <c r="BU89" s="93"/>
      <c r="BV89" s="93"/>
    </row>
    <row r="90" spans="63:74" x14ac:dyDescent="0.2">
      <c r="BK90" s="93"/>
      <c r="BL90" s="93"/>
      <c r="BM90" s="93"/>
      <c r="BN90" s="93"/>
      <c r="BO90" s="93"/>
      <c r="BP90" s="93"/>
      <c r="BQ90" s="93"/>
      <c r="BR90" s="93"/>
      <c r="BS90" s="93"/>
      <c r="BT90" s="93"/>
      <c r="BU90" s="93"/>
      <c r="BV90" s="93"/>
    </row>
    <row r="91" spans="63:74" x14ac:dyDescent="0.2">
      <c r="BK91" s="93"/>
      <c r="BL91" s="93"/>
      <c r="BM91" s="93"/>
      <c r="BN91" s="93"/>
      <c r="BO91" s="93"/>
      <c r="BP91" s="93"/>
      <c r="BQ91" s="93"/>
      <c r="BR91" s="93"/>
      <c r="BS91" s="93"/>
      <c r="BT91" s="93"/>
      <c r="BU91" s="93"/>
      <c r="BV91" s="93"/>
    </row>
    <row r="92" spans="63:74" x14ac:dyDescent="0.2">
      <c r="BK92" s="93"/>
      <c r="BL92" s="93"/>
      <c r="BM92" s="93"/>
      <c r="BN92" s="93"/>
      <c r="BO92" s="93"/>
      <c r="BP92" s="93"/>
      <c r="BQ92" s="93"/>
      <c r="BR92" s="93"/>
      <c r="BS92" s="93"/>
      <c r="BT92" s="93"/>
      <c r="BU92" s="93"/>
      <c r="BV92" s="93"/>
    </row>
    <row r="93" spans="63:74" x14ac:dyDescent="0.2">
      <c r="BK93" s="93"/>
      <c r="BL93" s="93"/>
      <c r="BM93" s="93"/>
      <c r="BN93" s="93"/>
      <c r="BO93" s="93"/>
      <c r="BP93" s="93"/>
      <c r="BQ93" s="93"/>
      <c r="BR93" s="93"/>
      <c r="BS93" s="93"/>
      <c r="BT93" s="93"/>
      <c r="BU93" s="93"/>
      <c r="BV93" s="93"/>
    </row>
    <row r="94" spans="63:74" x14ac:dyDescent="0.2">
      <c r="BK94" s="93"/>
      <c r="BL94" s="93"/>
      <c r="BM94" s="93"/>
      <c r="BN94" s="93"/>
      <c r="BO94" s="93"/>
      <c r="BP94" s="93"/>
      <c r="BQ94" s="93"/>
      <c r="BR94" s="93"/>
      <c r="BS94" s="93"/>
      <c r="BT94" s="93"/>
      <c r="BU94" s="93"/>
      <c r="BV94" s="93"/>
    </row>
    <row r="95" spans="63:74" x14ac:dyDescent="0.2">
      <c r="BK95" s="93"/>
      <c r="BL95" s="93"/>
      <c r="BM95" s="93"/>
      <c r="BN95" s="93"/>
      <c r="BO95" s="93"/>
      <c r="BP95" s="93"/>
      <c r="BQ95" s="93"/>
      <c r="BR95" s="93"/>
      <c r="BS95" s="93"/>
      <c r="BT95" s="93"/>
      <c r="BU95" s="93"/>
      <c r="BV95" s="93"/>
    </row>
    <row r="96" spans="63:74" x14ac:dyDescent="0.2">
      <c r="BK96" s="93"/>
      <c r="BL96" s="93"/>
      <c r="BM96" s="93"/>
      <c r="BN96" s="93"/>
      <c r="BO96" s="93"/>
      <c r="BP96" s="93"/>
      <c r="BQ96" s="93"/>
      <c r="BR96" s="93"/>
      <c r="BS96" s="93"/>
      <c r="BT96" s="93"/>
      <c r="BU96" s="93"/>
      <c r="BV96" s="93"/>
    </row>
    <row r="97" spans="63:74" x14ac:dyDescent="0.2">
      <c r="BK97" s="93"/>
      <c r="BL97" s="93"/>
      <c r="BM97" s="93"/>
      <c r="BN97" s="93"/>
      <c r="BO97" s="93"/>
      <c r="BP97" s="93"/>
      <c r="BQ97" s="93"/>
      <c r="BR97" s="93"/>
      <c r="BS97" s="93"/>
      <c r="BT97" s="93"/>
      <c r="BU97" s="93"/>
      <c r="BV97" s="93"/>
    </row>
    <row r="98" spans="63:74" x14ac:dyDescent="0.2">
      <c r="BK98" s="93"/>
      <c r="BL98" s="93"/>
      <c r="BM98" s="93"/>
      <c r="BN98" s="93"/>
      <c r="BO98" s="93"/>
      <c r="BP98" s="93"/>
      <c r="BQ98" s="93"/>
      <c r="BR98" s="93"/>
      <c r="BS98" s="93"/>
      <c r="BT98" s="93"/>
      <c r="BU98" s="93"/>
      <c r="BV98" s="93"/>
    </row>
    <row r="99" spans="63:74" x14ac:dyDescent="0.2">
      <c r="BK99" s="93"/>
      <c r="BL99" s="93"/>
      <c r="BM99" s="93"/>
      <c r="BN99" s="93"/>
      <c r="BO99" s="93"/>
      <c r="BP99" s="93"/>
      <c r="BQ99" s="93"/>
      <c r="BR99" s="93"/>
      <c r="BS99" s="93"/>
      <c r="BT99" s="93"/>
      <c r="BU99" s="93"/>
      <c r="BV99" s="93"/>
    </row>
    <row r="100" spans="63:74" x14ac:dyDescent="0.2">
      <c r="BK100" s="93"/>
      <c r="BL100" s="93"/>
      <c r="BM100" s="93"/>
      <c r="BN100" s="93"/>
      <c r="BO100" s="93"/>
      <c r="BP100" s="93"/>
      <c r="BQ100" s="93"/>
      <c r="BR100" s="93"/>
      <c r="BS100" s="93"/>
      <c r="BT100" s="93"/>
      <c r="BU100" s="93"/>
      <c r="BV100" s="93"/>
    </row>
    <row r="101" spans="63:74" x14ac:dyDescent="0.2">
      <c r="BK101" s="93"/>
      <c r="BL101" s="93"/>
      <c r="BM101" s="93"/>
      <c r="BN101" s="93"/>
      <c r="BO101" s="93"/>
      <c r="BP101" s="93"/>
      <c r="BQ101" s="93"/>
      <c r="BR101" s="93"/>
      <c r="BS101" s="93"/>
      <c r="BT101" s="93"/>
      <c r="BU101" s="93"/>
      <c r="BV101" s="93"/>
    </row>
    <row r="102" spans="63:74" x14ac:dyDescent="0.2">
      <c r="BK102" s="93"/>
      <c r="BL102" s="93"/>
      <c r="BM102" s="93"/>
      <c r="BN102" s="93"/>
      <c r="BO102" s="93"/>
      <c r="BP102" s="93"/>
      <c r="BQ102" s="93"/>
      <c r="BR102" s="93"/>
      <c r="BS102" s="93"/>
      <c r="BT102" s="93"/>
      <c r="BU102" s="93"/>
      <c r="BV102" s="93"/>
    </row>
    <row r="103" spans="63:74" x14ac:dyDescent="0.2">
      <c r="BK103" s="93"/>
      <c r="BL103" s="93"/>
      <c r="BM103" s="93"/>
      <c r="BN103" s="93"/>
      <c r="BO103" s="93"/>
      <c r="BP103" s="93"/>
      <c r="BQ103" s="93"/>
      <c r="BR103" s="93"/>
      <c r="BS103" s="93"/>
      <c r="BT103" s="93"/>
      <c r="BU103" s="93"/>
      <c r="BV103" s="93"/>
    </row>
    <row r="104" spans="63:74" x14ac:dyDescent="0.2">
      <c r="BK104" s="93"/>
      <c r="BL104" s="93"/>
      <c r="BM104" s="93"/>
      <c r="BN104" s="93"/>
      <c r="BO104" s="93"/>
      <c r="BP104" s="93"/>
      <c r="BQ104" s="93"/>
      <c r="BR104" s="93"/>
      <c r="BS104" s="93"/>
      <c r="BT104" s="93"/>
      <c r="BU104" s="93"/>
      <c r="BV104" s="93"/>
    </row>
    <row r="105" spans="63:74" x14ac:dyDescent="0.2">
      <c r="BK105" s="93"/>
      <c r="BL105" s="93"/>
      <c r="BM105" s="93"/>
      <c r="BN105" s="93"/>
      <c r="BO105" s="93"/>
      <c r="BP105" s="93"/>
      <c r="BQ105" s="93"/>
      <c r="BR105" s="93"/>
      <c r="BS105" s="93"/>
      <c r="BT105" s="93"/>
      <c r="BU105" s="93"/>
      <c r="BV105" s="93"/>
    </row>
    <row r="106" spans="63:74" x14ac:dyDescent="0.2">
      <c r="BK106" s="93"/>
      <c r="BL106" s="93"/>
      <c r="BM106" s="93"/>
      <c r="BN106" s="93"/>
      <c r="BO106" s="93"/>
      <c r="BP106" s="93"/>
      <c r="BQ106" s="93"/>
      <c r="BR106" s="93"/>
      <c r="BS106" s="93"/>
      <c r="BT106" s="93"/>
      <c r="BU106" s="93"/>
      <c r="BV106" s="93"/>
    </row>
    <row r="107" spans="63:74" x14ac:dyDescent="0.2">
      <c r="BK107" s="93"/>
      <c r="BL107" s="93"/>
      <c r="BM107" s="93"/>
      <c r="BN107" s="93"/>
      <c r="BO107" s="93"/>
      <c r="BP107" s="93"/>
      <c r="BQ107" s="93"/>
      <c r="BR107" s="93"/>
      <c r="BS107" s="93"/>
      <c r="BT107" s="93"/>
      <c r="BU107" s="93"/>
      <c r="BV107" s="93"/>
    </row>
    <row r="108" spans="63:74" x14ac:dyDescent="0.2">
      <c r="BK108" s="93"/>
      <c r="BL108" s="93"/>
      <c r="BM108" s="93"/>
      <c r="BN108" s="93"/>
      <c r="BO108" s="93"/>
      <c r="BP108" s="93"/>
      <c r="BQ108" s="93"/>
      <c r="BR108" s="93"/>
      <c r="BS108" s="93"/>
      <c r="BT108" s="93"/>
      <c r="BU108" s="93"/>
      <c r="BV108" s="93"/>
    </row>
    <row r="109" spans="63:74" x14ac:dyDescent="0.2">
      <c r="BK109" s="93"/>
      <c r="BL109" s="93"/>
      <c r="BM109" s="93"/>
      <c r="BN109" s="93"/>
      <c r="BO109" s="93"/>
      <c r="BP109" s="93"/>
      <c r="BQ109" s="93"/>
      <c r="BR109" s="93"/>
      <c r="BS109" s="93"/>
      <c r="BT109" s="93"/>
      <c r="BU109" s="93"/>
      <c r="BV109" s="93"/>
    </row>
    <row r="110" spans="63:74" x14ac:dyDescent="0.2">
      <c r="BK110" s="93"/>
      <c r="BL110" s="93"/>
      <c r="BM110" s="93"/>
      <c r="BN110" s="93"/>
      <c r="BO110" s="93"/>
      <c r="BP110" s="93"/>
      <c r="BQ110" s="93"/>
      <c r="BR110" s="93"/>
      <c r="BS110" s="93"/>
      <c r="BT110" s="93"/>
      <c r="BU110" s="93"/>
      <c r="BV110" s="93"/>
    </row>
    <row r="111" spans="63:74" x14ac:dyDescent="0.2">
      <c r="BK111" s="93"/>
      <c r="BL111" s="93"/>
      <c r="BM111" s="93"/>
      <c r="BN111" s="93"/>
      <c r="BO111" s="93"/>
      <c r="BP111" s="93"/>
      <c r="BQ111" s="93"/>
      <c r="BR111" s="93"/>
      <c r="BS111" s="93"/>
      <c r="BT111" s="93"/>
      <c r="BU111" s="93"/>
      <c r="BV111" s="93"/>
    </row>
    <row r="112" spans="63:74" x14ac:dyDescent="0.2">
      <c r="BK112" s="93"/>
      <c r="BL112" s="93"/>
      <c r="BM112" s="93"/>
      <c r="BN112" s="93"/>
      <c r="BO112" s="93"/>
      <c r="BP112" s="93"/>
      <c r="BQ112" s="93"/>
      <c r="BR112" s="93"/>
      <c r="BS112" s="93"/>
      <c r="BT112" s="93"/>
      <c r="BU112" s="93"/>
      <c r="BV112" s="93"/>
    </row>
    <row r="113" spans="63:74" x14ac:dyDescent="0.2">
      <c r="BK113" s="93"/>
      <c r="BL113" s="93"/>
      <c r="BM113" s="93"/>
      <c r="BN113" s="93"/>
      <c r="BO113" s="93"/>
      <c r="BP113" s="93"/>
      <c r="BQ113" s="93"/>
      <c r="BR113" s="93"/>
      <c r="BS113" s="93"/>
      <c r="BT113" s="93"/>
      <c r="BU113" s="93"/>
      <c r="BV113" s="93"/>
    </row>
    <row r="114" spans="63:74" x14ac:dyDescent="0.2">
      <c r="BK114" s="93"/>
      <c r="BL114" s="93"/>
      <c r="BM114" s="93"/>
      <c r="BN114" s="93"/>
      <c r="BO114" s="93"/>
      <c r="BP114" s="93"/>
      <c r="BQ114" s="93"/>
      <c r="BR114" s="93"/>
      <c r="BS114" s="93"/>
      <c r="BT114" s="93"/>
      <c r="BU114" s="93"/>
      <c r="BV114" s="93"/>
    </row>
    <row r="115" spans="63:74" x14ac:dyDescent="0.2">
      <c r="BK115" s="93"/>
      <c r="BL115" s="93"/>
      <c r="BM115" s="93"/>
      <c r="BN115" s="93"/>
      <c r="BO115" s="93"/>
      <c r="BP115" s="93"/>
      <c r="BQ115" s="93"/>
      <c r="BR115" s="93"/>
      <c r="BS115" s="93"/>
      <c r="BT115" s="93"/>
      <c r="BU115" s="93"/>
      <c r="BV115" s="93"/>
    </row>
    <row r="116" spans="63:74" x14ac:dyDescent="0.2">
      <c r="BK116" s="93"/>
      <c r="BL116" s="93"/>
      <c r="BM116" s="93"/>
      <c r="BN116" s="93"/>
      <c r="BO116" s="93"/>
      <c r="BP116" s="93"/>
      <c r="BQ116" s="93"/>
      <c r="BR116" s="93"/>
      <c r="BS116" s="93"/>
      <c r="BT116" s="93"/>
      <c r="BU116" s="93"/>
      <c r="BV116" s="93"/>
    </row>
    <row r="117" spans="63:74" x14ac:dyDescent="0.2">
      <c r="BK117" s="93"/>
      <c r="BL117" s="93"/>
      <c r="BM117" s="93"/>
      <c r="BN117" s="93"/>
      <c r="BO117" s="93"/>
      <c r="BP117" s="93"/>
      <c r="BQ117" s="93"/>
      <c r="BR117" s="93"/>
      <c r="BS117" s="93"/>
      <c r="BT117" s="93"/>
      <c r="BU117" s="93"/>
      <c r="BV117" s="93"/>
    </row>
    <row r="118" spans="63:74" x14ac:dyDescent="0.2">
      <c r="BK118" s="93"/>
      <c r="BL118" s="93"/>
      <c r="BM118" s="93"/>
      <c r="BN118" s="93"/>
      <c r="BO118" s="93"/>
      <c r="BP118" s="93"/>
      <c r="BQ118" s="93"/>
      <c r="BR118" s="93"/>
      <c r="BS118" s="93"/>
      <c r="BT118" s="93"/>
      <c r="BU118" s="93"/>
      <c r="BV118" s="93"/>
    </row>
    <row r="119" spans="63:74" x14ac:dyDescent="0.2">
      <c r="BK119" s="93"/>
      <c r="BL119" s="93"/>
      <c r="BM119" s="93"/>
      <c r="BN119" s="93"/>
      <c r="BO119" s="93"/>
      <c r="BP119" s="93"/>
      <c r="BQ119" s="93"/>
      <c r="BR119" s="93"/>
      <c r="BS119" s="93"/>
      <c r="BT119" s="93"/>
      <c r="BU119" s="93"/>
      <c r="BV119" s="93"/>
    </row>
    <row r="120" spans="63:74" x14ac:dyDescent="0.2">
      <c r="BK120" s="93"/>
      <c r="BL120" s="93"/>
      <c r="BM120" s="93"/>
      <c r="BN120" s="93"/>
      <c r="BO120" s="93"/>
      <c r="BP120" s="93"/>
      <c r="BQ120" s="93"/>
      <c r="BR120" s="93"/>
      <c r="BS120" s="93"/>
      <c r="BT120" s="93"/>
      <c r="BU120" s="93"/>
      <c r="BV120" s="93"/>
    </row>
    <row r="121" spans="63:74" x14ac:dyDescent="0.2">
      <c r="BK121" s="93"/>
      <c r="BL121" s="93"/>
      <c r="BM121" s="93"/>
      <c r="BN121" s="93"/>
      <c r="BO121" s="93"/>
      <c r="BP121" s="93"/>
      <c r="BQ121" s="93"/>
      <c r="BR121" s="93"/>
      <c r="BS121" s="93"/>
      <c r="BT121" s="93"/>
      <c r="BU121" s="93"/>
      <c r="BV121" s="93"/>
    </row>
    <row r="122" spans="63:74" x14ac:dyDescent="0.2">
      <c r="BK122" s="93"/>
      <c r="BL122" s="93"/>
      <c r="BM122" s="93"/>
      <c r="BN122" s="93"/>
      <c r="BO122" s="93"/>
      <c r="BP122" s="93"/>
      <c r="BQ122" s="93"/>
      <c r="BR122" s="93"/>
      <c r="BS122" s="93"/>
      <c r="BT122" s="93"/>
      <c r="BU122" s="93"/>
      <c r="BV122" s="93"/>
    </row>
    <row r="123" spans="63:74" x14ac:dyDescent="0.2">
      <c r="BK123" s="93"/>
      <c r="BL123" s="93"/>
      <c r="BM123" s="93"/>
      <c r="BN123" s="93"/>
      <c r="BO123" s="93"/>
      <c r="BP123" s="93"/>
      <c r="BQ123" s="93"/>
      <c r="BR123" s="93"/>
      <c r="BS123" s="93"/>
      <c r="BT123" s="93"/>
      <c r="BU123" s="93"/>
      <c r="BV123" s="93"/>
    </row>
    <row r="124" spans="63:74" x14ac:dyDescent="0.2">
      <c r="BK124" s="93"/>
      <c r="BL124" s="93"/>
      <c r="BM124" s="93"/>
      <c r="BN124" s="93"/>
      <c r="BO124" s="93"/>
      <c r="BP124" s="93"/>
      <c r="BQ124" s="93"/>
      <c r="BR124" s="93"/>
      <c r="BS124" s="93"/>
      <c r="BT124" s="93"/>
      <c r="BU124" s="93"/>
      <c r="BV124" s="93"/>
    </row>
    <row r="125" spans="63:74" x14ac:dyDescent="0.2">
      <c r="BK125" s="93"/>
      <c r="BL125" s="93"/>
      <c r="BM125" s="93"/>
      <c r="BN125" s="93"/>
      <c r="BO125" s="93"/>
      <c r="BP125" s="93"/>
      <c r="BQ125" s="93"/>
      <c r="BR125" s="93"/>
      <c r="BS125" s="93"/>
      <c r="BT125" s="93"/>
      <c r="BU125" s="93"/>
      <c r="BV125" s="93"/>
    </row>
    <row r="126" spans="63:74" x14ac:dyDescent="0.2">
      <c r="BK126" s="93"/>
      <c r="BL126" s="93"/>
      <c r="BM126" s="93"/>
      <c r="BN126" s="93"/>
      <c r="BO126" s="93"/>
      <c r="BP126" s="93"/>
      <c r="BQ126" s="93"/>
      <c r="BR126" s="93"/>
      <c r="BS126" s="93"/>
      <c r="BT126" s="93"/>
      <c r="BU126" s="93"/>
      <c r="BV126" s="93"/>
    </row>
    <row r="127" spans="63:74" x14ac:dyDescent="0.2">
      <c r="BK127" s="93"/>
      <c r="BL127" s="93"/>
      <c r="BM127" s="93"/>
      <c r="BN127" s="93"/>
      <c r="BO127" s="93"/>
      <c r="BP127" s="93"/>
      <c r="BQ127" s="93"/>
      <c r="BR127" s="93"/>
      <c r="BS127" s="93"/>
      <c r="BT127" s="93"/>
      <c r="BU127" s="93"/>
      <c r="BV127" s="93"/>
    </row>
    <row r="128" spans="63:74" x14ac:dyDescent="0.2">
      <c r="BK128" s="93"/>
      <c r="BL128" s="93"/>
      <c r="BM128" s="93"/>
      <c r="BN128" s="93"/>
      <c r="BO128" s="93"/>
      <c r="BP128" s="93"/>
      <c r="BQ128" s="93"/>
      <c r="BR128" s="93"/>
      <c r="BS128" s="93"/>
      <c r="BT128" s="93"/>
      <c r="BU128" s="93"/>
      <c r="BV128" s="93"/>
    </row>
    <row r="129" spans="63:74" x14ac:dyDescent="0.2">
      <c r="BK129" s="93"/>
      <c r="BL129" s="93"/>
      <c r="BM129" s="93"/>
      <c r="BN129" s="93"/>
      <c r="BO129" s="93"/>
      <c r="BP129" s="93"/>
      <c r="BQ129" s="93"/>
      <c r="BR129" s="93"/>
      <c r="BS129" s="93"/>
      <c r="BT129" s="93"/>
      <c r="BU129" s="93"/>
      <c r="BV129" s="93"/>
    </row>
    <row r="130" spans="63:74" x14ac:dyDescent="0.2">
      <c r="BK130" s="93"/>
      <c r="BL130" s="93"/>
      <c r="BM130" s="93"/>
      <c r="BN130" s="93"/>
      <c r="BO130" s="93"/>
      <c r="BP130" s="93"/>
      <c r="BQ130" s="93"/>
      <c r="BR130" s="93"/>
      <c r="BS130" s="93"/>
      <c r="BT130" s="93"/>
      <c r="BU130" s="93"/>
      <c r="BV130" s="93"/>
    </row>
    <row r="131" spans="63:74" x14ac:dyDescent="0.2">
      <c r="BK131" s="93"/>
      <c r="BL131" s="93"/>
      <c r="BM131" s="93"/>
      <c r="BN131" s="93"/>
      <c r="BO131" s="93"/>
      <c r="BP131" s="93"/>
      <c r="BQ131" s="93"/>
      <c r="BR131" s="93"/>
      <c r="BS131" s="93"/>
      <c r="BT131" s="93"/>
      <c r="BU131" s="93"/>
      <c r="BV131" s="93"/>
    </row>
    <row r="132" spans="63:74" x14ac:dyDescent="0.2">
      <c r="BK132" s="93"/>
      <c r="BL132" s="93"/>
      <c r="BM132" s="93"/>
      <c r="BN132" s="93"/>
      <c r="BO132" s="93"/>
      <c r="BP132" s="93"/>
      <c r="BQ132" s="93"/>
      <c r="BR132" s="93"/>
      <c r="BS132" s="93"/>
      <c r="BT132" s="93"/>
      <c r="BU132" s="93"/>
      <c r="BV132" s="93"/>
    </row>
    <row r="133" spans="63:74" x14ac:dyDescent="0.2">
      <c r="BK133" s="93"/>
      <c r="BL133" s="93"/>
      <c r="BM133" s="93"/>
      <c r="BN133" s="93"/>
      <c r="BO133" s="93"/>
      <c r="BP133" s="93"/>
      <c r="BQ133" s="93"/>
      <c r="BR133" s="93"/>
      <c r="BS133" s="93"/>
      <c r="BT133" s="93"/>
      <c r="BU133" s="93"/>
      <c r="BV133" s="93"/>
    </row>
    <row r="134" spans="63:74" x14ac:dyDescent="0.2">
      <c r="BK134" s="93"/>
      <c r="BL134" s="93"/>
      <c r="BM134" s="93"/>
      <c r="BN134" s="93"/>
      <c r="BO134" s="93"/>
      <c r="BP134" s="93"/>
      <c r="BQ134" s="93"/>
      <c r="BR134" s="93"/>
      <c r="BS134" s="93"/>
      <c r="BT134" s="93"/>
      <c r="BU134" s="93"/>
      <c r="BV134" s="93"/>
    </row>
    <row r="135" spans="63:74" x14ac:dyDescent="0.2">
      <c r="BK135" s="93"/>
      <c r="BL135" s="93"/>
      <c r="BM135" s="93"/>
      <c r="BN135" s="93"/>
      <c r="BO135" s="93"/>
      <c r="BP135" s="93"/>
      <c r="BQ135" s="93"/>
      <c r="BR135" s="93"/>
      <c r="BS135" s="93"/>
      <c r="BT135" s="93"/>
      <c r="BU135" s="93"/>
      <c r="BV135" s="93"/>
    </row>
    <row r="136" spans="63:74" x14ac:dyDescent="0.2">
      <c r="BK136" s="93"/>
      <c r="BL136" s="93"/>
      <c r="BM136" s="93"/>
      <c r="BN136" s="93"/>
      <c r="BO136" s="93"/>
      <c r="BP136" s="93"/>
      <c r="BQ136" s="93"/>
      <c r="BR136" s="93"/>
      <c r="BS136" s="93"/>
      <c r="BT136" s="93"/>
      <c r="BU136" s="93"/>
      <c r="BV136" s="93"/>
    </row>
    <row r="137" spans="63:74" x14ac:dyDescent="0.2">
      <c r="BK137" s="93"/>
      <c r="BL137" s="93"/>
      <c r="BM137" s="93"/>
      <c r="BN137" s="93"/>
      <c r="BO137" s="93"/>
      <c r="BP137" s="93"/>
      <c r="BQ137" s="93"/>
      <c r="BR137" s="93"/>
      <c r="BS137" s="93"/>
      <c r="BT137" s="93"/>
      <c r="BU137" s="93"/>
      <c r="BV137" s="93"/>
    </row>
    <row r="138" spans="63:74" x14ac:dyDescent="0.2">
      <c r="BK138" s="93"/>
      <c r="BL138" s="93"/>
      <c r="BM138" s="93"/>
      <c r="BN138" s="93"/>
      <c r="BO138" s="93"/>
      <c r="BP138" s="93"/>
      <c r="BQ138" s="93"/>
      <c r="BR138" s="93"/>
      <c r="BS138" s="93"/>
      <c r="BT138" s="93"/>
      <c r="BU138" s="93"/>
      <c r="BV138" s="93"/>
    </row>
    <row r="139" spans="63:74" x14ac:dyDescent="0.2">
      <c r="BK139" s="93"/>
      <c r="BL139" s="93"/>
      <c r="BM139" s="93"/>
      <c r="BN139" s="93"/>
      <c r="BO139" s="93"/>
      <c r="BP139" s="93"/>
      <c r="BQ139" s="93"/>
      <c r="BR139" s="93"/>
      <c r="BS139" s="93"/>
      <c r="BT139" s="93"/>
      <c r="BU139" s="93"/>
      <c r="BV139" s="93"/>
    </row>
    <row r="140" spans="63:74" x14ac:dyDescent="0.2">
      <c r="BK140" s="93"/>
      <c r="BL140" s="93"/>
      <c r="BM140" s="93"/>
      <c r="BN140" s="93"/>
      <c r="BO140" s="93"/>
      <c r="BP140" s="93"/>
      <c r="BQ140" s="93"/>
      <c r="BR140" s="93"/>
      <c r="BS140" s="93"/>
      <c r="BT140" s="93"/>
      <c r="BU140" s="93"/>
      <c r="BV140" s="93"/>
    </row>
    <row r="141" spans="63:74" x14ac:dyDescent="0.2">
      <c r="BK141" s="93"/>
      <c r="BL141" s="93"/>
      <c r="BM141" s="93"/>
      <c r="BN141" s="93"/>
      <c r="BO141" s="93"/>
      <c r="BP141" s="93"/>
      <c r="BQ141" s="93"/>
      <c r="BR141" s="93"/>
      <c r="BS141" s="93"/>
      <c r="BT141" s="93"/>
      <c r="BU141" s="93"/>
      <c r="BV141" s="93"/>
    </row>
    <row r="142" spans="63:74" x14ac:dyDescent="0.2">
      <c r="BK142" s="93"/>
      <c r="BL142" s="93"/>
      <c r="BM142" s="93"/>
      <c r="BN142" s="93"/>
      <c r="BO142" s="93"/>
      <c r="BP142" s="93"/>
      <c r="BQ142" s="93"/>
      <c r="BR142" s="93"/>
      <c r="BS142" s="93"/>
      <c r="BT142" s="93"/>
      <c r="BU142" s="93"/>
      <c r="BV142" s="93"/>
    </row>
    <row r="143" spans="63:74" x14ac:dyDescent="0.2">
      <c r="BK143" s="93"/>
      <c r="BL143" s="93"/>
      <c r="BM143" s="93"/>
      <c r="BN143" s="93"/>
      <c r="BO143" s="93"/>
      <c r="BP143" s="93"/>
      <c r="BQ143" s="93"/>
      <c r="BR143" s="93"/>
      <c r="BS143" s="93"/>
      <c r="BT143" s="93"/>
      <c r="BU143" s="93"/>
      <c r="BV143" s="93"/>
    </row>
    <row r="144" spans="63:74" x14ac:dyDescent="0.2">
      <c r="BK144" s="93"/>
      <c r="BL144" s="93"/>
      <c r="BM144" s="93"/>
      <c r="BN144" s="93"/>
      <c r="BO144" s="93"/>
      <c r="BP144" s="93"/>
      <c r="BQ144" s="93"/>
      <c r="BR144" s="93"/>
      <c r="BS144" s="93"/>
      <c r="BT144" s="93"/>
      <c r="BU144" s="93"/>
      <c r="BV144" s="93"/>
    </row>
    <row r="145" spans="63:74" x14ac:dyDescent="0.2">
      <c r="BK145" s="93"/>
      <c r="BL145" s="93"/>
      <c r="BM145" s="93"/>
      <c r="BN145" s="93"/>
      <c r="BO145" s="93"/>
      <c r="BP145" s="93"/>
      <c r="BQ145" s="93"/>
      <c r="BR145" s="93"/>
      <c r="BS145" s="93"/>
      <c r="BT145" s="93"/>
      <c r="BU145" s="93"/>
      <c r="BV145" s="93"/>
    </row>
    <row r="146" spans="63:74" x14ac:dyDescent="0.2">
      <c r="BK146" s="93"/>
      <c r="BL146" s="93"/>
      <c r="BM146" s="93"/>
      <c r="BN146" s="93"/>
      <c r="BO146" s="93"/>
      <c r="BP146" s="93"/>
      <c r="BQ146" s="93"/>
      <c r="BR146" s="93"/>
      <c r="BS146" s="93"/>
      <c r="BT146" s="93"/>
      <c r="BU146" s="93"/>
      <c r="BV146" s="93"/>
    </row>
    <row r="147" spans="63:74" x14ac:dyDescent="0.2">
      <c r="BK147" s="93"/>
      <c r="BL147" s="93"/>
      <c r="BM147" s="93"/>
      <c r="BN147" s="93"/>
      <c r="BO147" s="93"/>
      <c r="BP147" s="93"/>
      <c r="BQ147" s="93"/>
      <c r="BR147" s="93"/>
      <c r="BS147" s="93"/>
      <c r="BT147" s="93"/>
      <c r="BU147" s="93"/>
      <c r="BV147" s="93"/>
    </row>
    <row r="148" spans="63:74" x14ac:dyDescent="0.2">
      <c r="BK148" s="93"/>
      <c r="BL148" s="93"/>
      <c r="BM148" s="93"/>
      <c r="BN148" s="93"/>
      <c r="BO148" s="93"/>
      <c r="BP148" s="93"/>
      <c r="BQ148" s="93"/>
      <c r="BR148" s="93"/>
      <c r="BS148" s="93"/>
      <c r="BT148" s="93"/>
      <c r="BU148" s="93"/>
      <c r="BV148" s="93"/>
    </row>
    <row r="149" spans="63:74" x14ac:dyDescent="0.2">
      <c r="BK149" s="93"/>
      <c r="BL149" s="93"/>
      <c r="BM149" s="93"/>
      <c r="BN149" s="93"/>
      <c r="BO149" s="93"/>
      <c r="BP149" s="93"/>
      <c r="BQ149" s="93"/>
      <c r="BR149" s="93"/>
      <c r="BS149" s="93"/>
      <c r="BT149" s="93"/>
      <c r="BU149" s="93"/>
      <c r="BV149" s="93"/>
    </row>
    <row r="150" spans="63:74" x14ac:dyDescent="0.2">
      <c r="BK150" s="93"/>
      <c r="BL150" s="93"/>
      <c r="BM150" s="93"/>
      <c r="BN150" s="93"/>
      <c r="BO150" s="93"/>
      <c r="BP150" s="93"/>
      <c r="BQ150" s="93"/>
      <c r="BR150" s="93"/>
      <c r="BS150" s="93"/>
      <c r="BT150" s="93"/>
      <c r="BU150" s="93"/>
      <c r="BV150" s="93"/>
    </row>
    <row r="151" spans="63:74" x14ac:dyDescent="0.2">
      <c r="BK151" s="93"/>
      <c r="BL151" s="93"/>
      <c r="BM151" s="93"/>
      <c r="BN151" s="93"/>
      <c r="BO151" s="93"/>
      <c r="BP151" s="93"/>
      <c r="BQ151" s="93"/>
      <c r="BR151" s="93"/>
      <c r="BS151" s="93"/>
      <c r="BT151" s="93"/>
      <c r="BU151" s="93"/>
      <c r="BV151" s="93"/>
    </row>
    <row r="152" spans="63:74" x14ac:dyDescent="0.2">
      <c r="BK152" s="93"/>
      <c r="BL152" s="93"/>
      <c r="BM152" s="93"/>
      <c r="BN152" s="93"/>
      <c r="BO152" s="93"/>
      <c r="BP152" s="93"/>
      <c r="BQ152" s="93"/>
      <c r="BR152" s="93"/>
      <c r="BS152" s="93"/>
      <c r="BT152" s="93"/>
      <c r="BU152" s="93"/>
      <c r="BV152" s="93"/>
    </row>
    <row r="153" spans="63:74" x14ac:dyDescent="0.2">
      <c r="BK153" s="93"/>
      <c r="BL153" s="93"/>
      <c r="BM153" s="93"/>
      <c r="BN153" s="93"/>
      <c r="BO153" s="93"/>
      <c r="BP153" s="93"/>
      <c r="BQ153" s="93"/>
      <c r="BR153" s="93"/>
      <c r="BS153" s="93"/>
      <c r="BT153" s="93"/>
      <c r="BU153" s="93"/>
      <c r="BV153" s="93"/>
    </row>
    <row r="154" spans="63:74" x14ac:dyDescent="0.2">
      <c r="BK154" s="93"/>
      <c r="BL154" s="93"/>
      <c r="BM154" s="93"/>
      <c r="BN154" s="93"/>
      <c r="BO154" s="93"/>
      <c r="BP154" s="93"/>
      <c r="BQ154" s="93"/>
      <c r="BR154" s="93"/>
      <c r="BS154" s="93"/>
      <c r="BT154" s="93"/>
      <c r="BU154" s="93"/>
      <c r="BV154" s="93"/>
    </row>
    <row r="155" spans="63:74" x14ac:dyDescent="0.2">
      <c r="BK155" s="93"/>
      <c r="BL155" s="93"/>
      <c r="BM155" s="93"/>
      <c r="BN155" s="93"/>
      <c r="BO155" s="93"/>
      <c r="BP155" s="93"/>
      <c r="BQ155" s="93"/>
      <c r="BR155" s="93"/>
      <c r="BS155" s="93"/>
      <c r="BT155" s="93"/>
      <c r="BU155" s="93"/>
      <c r="BV155" s="93"/>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pane="topRight" activeCell="BF63" sqref="BF63"/>
      <selection pane="bottomLeft" activeCell="BF63" sqref="BF63"/>
      <selection pane="bottomRight" activeCell="B1" sqref="B1:AL1"/>
    </sheetView>
  </sheetViews>
  <sheetFormatPr defaultColWidth="9.625" defaultRowHeight="10.7" x14ac:dyDescent="0.2"/>
  <cols>
    <col min="1" max="1" width="12" style="59" customWidth="1"/>
    <col min="2" max="2" width="43.375" style="59" customWidth="1"/>
    <col min="3" max="50" width="7.375" style="59" customWidth="1"/>
    <col min="51" max="55" width="7.375" style="786" customWidth="1"/>
    <col min="56" max="58" width="7.375" style="655" customWidth="1"/>
    <col min="59" max="61" width="7.375" style="786" customWidth="1"/>
    <col min="62" max="62" width="7.375" style="92" customWidth="1"/>
    <col min="63" max="74" width="7.375" style="59" customWidth="1"/>
    <col min="75" max="16384" width="9.625" style="59"/>
  </cols>
  <sheetData>
    <row r="1" spans="1:74" ht="13.4" customHeight="1" x14ac:dyDescent="0.2">
      <c r="A1" s="976" t="s">
        <v>38</v>
      </c>
      <c r="B1" s="1111" t="s">
        <v>34</v>
      </c>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c r="AA1" s="1112"/>
      <c r="AB1" s="1112"/>
      <c r="AC1" s="1112"/>
      <c r="AD1" s="1112"/>
      <c r="AE1" s="1112"/>
      <c r="AF1" s="1112"/>
      <c r="AG1" s="1112"/>
      <c r="AH1" s="1112"/>
      <c r="AI1" s="1112"/>
      <c r="AJ1" s="1112"/>
      <c r="AK1" s="1112"/>
      <c r="AL1" s="1112"/>
      <c r="AM1" s="752"/>
      <c r="AN1" s="752"/>
      <c r="AO1" s="752"/>
      <c r="AP1" s="752"/>
      <c r="AQ1" s="752"/>
      <c r="AR1" s="752"/>
      <c r="AS1" s="752"/>
      <c r="AT1" s="752"/>
      <c r="AU1" s="752"/>
      <c r="AV1" s="752"/>
      <c r="AW1" s="752"/>
      <c r="AX1" s="752"/>
      <c r="BK1" s="752"/>
      <c r="BL1" s="752"/>
      <c r="BM1" s="752"/>
      <c r="BN1" s="752"/>
      <c r="BO1" s="752"/>
      <c r="BP1" s="752"/>
      <c r="BQ1" s="752"/>
      <c r="BR1" s="752"/>
      <c r="BS1" s="752"/>
      <c r="BT1" s="752"/>
      <c r="BU1" s="752"/>
      <c r="BV1" s="752"/>
    </row>
    <row r="2" spans="1:74" s="8" customFormat="1"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924"/>
      <c r="AN2" s="924"/>
      <c r="AO2" s="924"/>
      <c r="AP2" s="924"/>
      <c r="AQ2" s="924"/>
      <c r="AR2" s="924"/>
      <c r="AS2" s="924"/>
      <c r="AT2" s="924"/>
      <c r="AU2" s="924"/>
      <c r="AV2" s="924"/>
      <c r="AW2" s="924"/>
      <c r="AX2" s="924"/>
      <c r="AY2" s="766"/>
      <c r="AZ2" s="766"/>
      <c r="BA2" s="766"/>
      <c r="BB2" s="766"/>
      <c r="BC2" s="766"/>
      <c r="BD2" s="275"/>
      <c r="BE2" s="275"/>
      <c r="BF2" s="275"/>
      <c r="BG2" s="766"/>
      <c r="BH2" s="766"/>
      <c r="BI2" s="766"/>
      <c r="BJ2" s="110"/>
      <c r="BK2" s="924"/>
      <c r="BL2" s="924"/>
      <c r="BM2" s="924"/>
      <c r="BN2" s="924"/>
      <c r="BO2" s="924"/>
      <c r="BP2" s="924"/>
      <c r="BQ2" s="924"/>
      <c r="BR2" s="924"/>
      <c r="BS2" s="924"/>
      <c r="BT2" s="924"/>
      <c r="BU2" s="924"/>
      <c r="BV2" s="924"/>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967"/>
      <c r="B5" s="60" t="s">
        <v>1380</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883"/>
      <c r="AZ5" s="883"/>
      <c r="BA5" s="883"/>
      <c r="BB5" s="883"/>
      <c r="BC5" s="883"/>
      <c r="BD5" s="914"/>
      <c r="BE5" s="808"/>
      <c r="BF5" s="808"/>
      <c r="BG5" s="808"/>
      <c r="BH5" s="808"/>
      <c r="BI5" s="808"/>
      <c r="BJ5" s="467"/>
      <c r="BK5" s="467"/>
      <c r="BL5" s="467"/>
      <c r="BM5" s="467"/>
      <c r="BN5" s="467"/>
      <c r="BO5" s="467"/>
      <c r="BP5" s="467"/>
      <c r="BQ5" s="467"/>
      <c r="BR5" s="467"/>
      <c r="BS5" s="467"/>
      <c r="BT5" s="467"/>
      <c r="BU5" s="467"/>
      <c r="BV5" s="467"/>
    </row>
    <row r="6" spans="1:74" ht="11.05" customHeight="1" x14ac:dyDescent="0.2">
      <c r="A6" s="967" t="s">
        <v>1381</v>
      </c>
      <c r="B6" s="968" t="s">
        <v>774</v>
      </c>
      <c r="C6" s="295">
        <v>1089.3732669999999</v>
      </c>
      <c r="D6" s="295">
        <v>1092.7406688999999</v>
      </c>
      <c r="E6" s="295">
        <v>1098.5007559000001</v>
      </c>
      <c r="F6" s="295">
        <v>1111.4989969999999</v>
      </c>
      <c r="G6" s="295">
        <v>1118.4103528999999</v>
      </c>
      <c r="H6" s="295">
        <v>1124.0802923000001</v>
      </c>
      <c r="I6" s="295">
        <v>1127.1698596000001</v>
      </c>
      <c r="J6" s="295">
        <v>1131.361183</v>
      </c>
      <c r="K6" s="295">
        <v>1135.3153067000001</v>
      </c>
      <c r="L6" s="295">
        <v>1140.8158464000001</v>
      </c>
      <c r="M6" s="295">
        <v>1142.9578593000001</v>
      </c>
      <c r="N6" s="295">
        <v>1143.5249607999999</v>
      </c>
      <c r="O6" s="295">
        <v>1139.0960267999999</v>
      </c>
      <c r="P6" s="295">
        <v>1139.0791489999999</v>
      </c>
      <c r="Q6" s="295">
        <v>1140.0532033</v>
      </c>
      <c r="R6" s="295">
        <v>1144.1601230000001</v>
      </c>
      <c r="S6" s="295">
        <v>1145.5095911999999</v>
      </c>
      <c r="T6" s="295">
        <v>1146.2435412</v>
      </c>
      <c r="U6" s="295">
        <v>1143.0037678000001</v>
      </c>
      <c r="V6" s="295">
        <v>1145.0253356000001</v>
      </c>
      <c r="W6" s="295">
        <v>1148.9500392</v>
      </c>
      <c r="X6" s="295">
        <v>1160.6876337000001</v>
      </c>
      <c r="Y6" s="295">
        <v>1163.9862928</v>
      </c>
      <c r="Z6" s="295">
        <v>1164.7557714</v>
      </c>
      <c r="AA6" s="295">
        <v>1157.9204199000001</v>
      </c>
      <c r="AB6" s="295">
        <v>1157.438275</v>
      </c>
      <c r="AC6" s="295">
        <v>1158.2336869999999</v>
      </c>
      <c r="AD6" s="295">
        <v>1161.8663669</v>
      </c>
      <c r="AE6" s="295">
        <v>1164.0471096000001</v>
      </c>
      <c r="AF6" s="295">
        <v>1166.335626</v>
      </c>
      <c r="AG6" s="295">
        <v>1168.5238724000001</v>
      </c>
      <c r="AH6" s="295">
        <v>1171.1839691</v>
      </c>
      <c r="AI6" s="295">
        <v>1174.1078723000001</v>
      </c>
      <c r="AJ6" s="295">
        <v>1177.5133329</v>
      </c>
      <c r="AK6" s="295">
        <v>1180.8015362000001</v>
      </c>
      <c r="AL6" s="295">
        <v>1184.190233</v>
      </c>
      <c r="AM6" s="295">
        <v>1188.4285334000001</v>
      </c>
      <c r="AN6" s="295">
        <v>1191.4563846000001</v>
      </c>
      <c r="AO6" s="295">
        <v>1194.0228967999999</v>
      </c>
      <c r="AP6" s="295">
        <v>1195.1854542999999</v>
      </c>
      <c r="AQ6" s="295">
        <v>1197.5362502</v>
      </c>
      <c r="AR6" s="295">
        <v>1200.1326687000001</v>
      </c>
      <c r="AS6" s="295">
        <v>1203.703587</v>
      </c>
      <c r="AT6" s="295">
        <v>1206.2445929999999</v>
      </c>
      <c r="AU6" s="295">
        <v>1208.4845639</v>
      </c>
      <c r="AV6" s="295">
        <v>1211.2400884000001</v>
      </c>
      <c r="AW6" s="295">
        <v>1212.2655474000001</v>
      </c>
      <c r="AX6" s="295">
        <v>1212.3775298</v>
      </c>
      <c r="AY6" s="822">
        <v>1209.5935512999999</v>
      </c>
      <c r="AZ6" s="822">
        <v>1209.3654434</v>
      </c>
      <c r="BA6" s="822">
        <v>1209.7107219</v>
      </c>
      <c r="BB6" s="822">
        <v>1211.4899186</v>
      </c>
      <c r="BC6" s="822">
        <v>1212.3365712</v>
      </c>
      <c r="BD6" s="822">
        <v>1213.1112114</v>
      </c>
      <c r="BE6" s="306">
        <v>1213.3009999999999</v>
      </c>
      <c r="BF6" s="306">
        <v>1214.316</v>
      </c>
      <c r="BG6" s="306">
        <v>1215.644</v>
      </c>
      <c r="BH6" s="306">
        <v>1217.579</v>
      </c>
      <c r="BI6" s="306">
        <v>1219.309</v>
      </c>
      <c r="BJ6" s="306">
        <v>1221.1310000000001</v>
      </c>
      <c r="BK6" s="306">
        <v>1223.136</v>
      </c>
      <c r="BL6" s="306">
        <v>1225.0709999999999</v>
      </c>
      <c r="BM6" s="306">
        <v>1227.027</v>
      </c>
      <c r="BN6" s="306">
        <v>1229.1189999999999</v>
      </c>
      <c r="BO6" s="306">
        <v>1231.0329999999999</v>
      </c>
      <c r="BP6" s="306">
        <v>1232.883</v>
      </c>
      <c r="BQ6" s="306">
        <v>1234.675</v>
      </c>
      <c r="BR6" s="306">
        <v>1236.393</v>
      </c>
      <c r="BS6" s="306">
        <v>1238.0429999999999</v>
      </c>
      <c r="BT6" s="306">
        <v>1239.624</v>
      </c>
      <c r="BU6" s="306">
        <v>1241.1379999999999</v>
      </c>
      <c r="BV6" s="306">
        <v>1242.5830000000001</v>
      </c>
    </row>
    <row r="7" spans="1:74" ht="11.05" customHeight="1" x14ac:dyDescent="0.2">
      <c r="A7" s="967" t="s">
        <v>1382</v>
      </c>
      <c r="B7" s="968" t="s">
        <v>776</v>
      </c>
      <c r="C7" s="295">
        <v>3054.9612846</v>
      </c>
      <c r="D7" s="295">
        <v>3062.2146182000001</v>
      </c>
      <c r="E7" s="295">
        <v>3073.3206958999999</v>
      </c>
      <c r="F7" s="295">
        <v>3095.1171168000001</v>
      </c>
      <c r="G7" s="295">
        <v>3108.8004832000001</v>
      </c>
      <c r="H7" s="295">
        <v>3121.2083941999999</v>
      </c>
      <c r="I7" s="295">
        <v>3123.5618113</v>
      </c>
      <c r="J7" s="295">
        <v>3140.0030906000002</v>
      </c>
      <c r="K7" s="295">
        <v>3161.7531935000002</v>
      </c>
      <c r="L7" s="295">
        <v>3212.3260049999999</v>
      </c>
      <c r="M7" s="295">
        <v>3227.0583412999999</v>
      </c>
      <c r="N7" s="295">
        <v>3229.4640875</v>
      </c>
      <c r="O7" s="295">
        <v>3200.4258212</v>
      </c>
      <c r="P7" s="295">
        <v>3192.5164539000002</v>
      </c>
      <c r="Q7" s="295">
        <v>3186.6185633</v>
      </c>
      <c r="R7" s="295">
        <v>3181.4418601000002</v>
      </c>
      <c r="S7" s="295">
        <v>3180.5346398000001</v>
      </c>
      <c r="T7" s="295">
        <v>3182.6066132000001</v>
      </c>
      <c r="U7" s="295">
        <v>3192.3611079000002</v>
      </c>
      <c r="V7" s="295">
        <v>3196.863973</v>
      </c>
      <c r="W7" s="295">
        <v>3200.8185358999999</v>
      </c>
      <c r="X7" s="295">
        <v>3203.0360762</v>
      </c>
      <c r="Y7" s="295">
        <v>3206.7855755</v>
      </c>
      <c r="Z7" s="295">
        <v>3210.8783131999999</v>
      </c>
      <c r="AA7" s="295">
        <v>3215.4068825999998</v>
      </c>
      <c r="AB7" s="295">
        <v>3220.1166521</v>
      </c>
      <c r="AC7" s="295">
        <v>3225.1002149999999</v>
      </c>
      <c r="AD7" s="295">
        <v>3227.6411484999999</v>
      </c>
      <c r="AE7" s="295">
        <v>3235.2096154999999</v>
      </c>
      <c r="AF7" s="295">
        <v>3245.0891931000001</v>
      </c>
      <c r="AG7" s="295">
        <v>3264.4841987</v>
      </c>
      <c r="AH7" s="295">
        <v>3273.5827592999999</v>
      </c>
      <c r="AI7" s="295">
        <v>3279.5891925000001</v>
      </c>
      <c r="AJ7" s="295">
        <v>3278.0291241999998</v>
      </c>
      <c r="AK7" s="295">
        <v>3281.2070828000001</v>
      </c>
      <c r="AL7" s="295">
        <v>3284.6486945000001</v>
      </c>
      <c r="AM7" s="295">
        <v>3286.3432195999999</v>
      </c>
      <c r="AN7" s="295">
        <v>3291.8201918</v>
      </c>
      <c r="AO7" s="295">
        <v>3299.0688716</v>
      </c>
      <c r="AP7" s="295">
        <v>3311.2809017</v>
      </c>
      <c r="AQ7" s="295">
        <v>3319.6792647000002</v>
      </c>
      <c r="AR7" s="295">
        <v>3327.4556032</v>
      </c>
      <c r="AS7" s="295">
        <v>3333.5897513</v>
      </c>
      <c r="AT7" s="295">
        <v>3340.8871654</v>
      </c>
      <c r="AU7" s="295">
        <v>3348.3276796999999</v>
      </c>
      <c r="AV7" s="295">
        <v>3358.7597986000001</v>
      </c>
      <c r="AW7" s="295">
        <v>3364.3501347000001</v>
      </c>
      <c r="AX7" s="295">
        <v>3367.9471923999999</v>
      </c>
      <c r="AY7" s="822">
        <v>3365.9136557000002</v>
      </c>
      <c r="AZ7" s="822">
        <v>3368.252144</v>
      </c>
      <c r="BA7" s="822">
        <v>3371.3253411000001</v>
      </c>
      <c r="BB7" s="822">
        <v>3376.6402693</v>
      </c>
      <c r="BC7" s="822">
        <v>3380.0526174000001</v>
      </c>
      <c r="BD7" s="822">
        <v>3383.0694076999998</v>
      </c>
      <c r="BE7" s="306">
        <v>3383.9810000000002</v>
      </c>
      <c r="BF7" s="306">
        <v>3387.489</v>
      </c>
      <c r="BG7" s="306">
        <v>3391.8829999999998</v>
      </c>
      <c r="BH7" s="306">
        <v>3398.3339999999998</v>
      </c>
      <c r="BI7" s="306">
        <v>3403.623</v>
      </c>
      <c r="BJ7" s="306">
        <v>3408.9209999999998</v>
      </c>
      <c r="BK7" s="306">
        <v>3414.018</v>
      </c>
      <c r="BL7" s="306">
        <v>3419.489</v>
      </c>
      <c r="BM7" s="306">
        <v>3425.1239999999998</v>
      </c>
      <c r="BN7" s="306">
        <v>3431.3710000000001</v>
      </c>
      <c r="BO7" s="306">
        <v>3437.002</v>
      </c>
      <c r="BP7" s="306">
        <v>3442.4630000000002</v>
      </c>
      <c r="BQ7" s="306">
        <v>3447.6860000000001</v>
      </c>
      <c r="BR7" s="306">
        <v>3452.86</v>
      </c>
      <c r="BS7" s="306">
        <v>3457.9160000000002</v>
      </c>
      <c r="BT7" s="306">
        <v>3462.8539999999998</v>
      </c>
      <c r="BU7" s="306">
        <v>3467.674</v>
      </c>
      <c r="BV7" s="306">
        <v>3472.3760000000002</v>
      </c>
    </row>
    <row r="8" spans="1:74" ht="11.05" customHeight="1" x14ac:dyDescent="0.2">
      <c r="A8" s="967" t="s">
        <v>1383</v>
      </c>
      <c r="B8" s="968" t="s">
        <v>961</v>
      </c>
      <c r="C8" s="295">
        <v>2739.0335452999998</v>
      </c>
      <c r="D8" s="295">
        <v>2749.8956358</v>
      </c>
      <c r="E8" s="295">
        <v>2762.1879226999999</v>
      </c>
      <c r="F8" s="295">
        <v>2782.4091982999998</v>
      </c>
      <c r="G8" s="295">
        <v>2792.6877838</v>
      </c>
      <c r="H8" s="295">
        <v>2799.5224714999999</v>
      </c>
      <c r="I8" s="295">
        <v>2792.7892109999998</v>
      </c>
      <c r="J8" s="295">
        <v>2800.3291407000002</v>
      </c>
      <c r="K8" s="295">
        <v>2812.0182104999999</v>
      </c>
      <c r="L8" s="295">
        <v>2840.2908330999999</v>
      </c>
      <c r="M8" s="295">
        <v>2850.9523728999998</v>
      </c>
      <c r="N8" s="295">
        <v>2856.4372429</v>
      </c>
      <c r="O8" s="295">
        <v>2850.2900201000002</v>
      </c>
      <c r="P8" s="295">
        <v>2850.2631176999998</v>
      </c>
      <c r="Q8" s="295">
        <v>2849.9011126999999</v>
      </c>
      <c r="R8" s="295">
        <v>2847.6616524999999</v>
      </c>
      <c r="S8" s="295">
        <v>2847.7862070000001</v>
      </c>
      <c r="T8" s="295">
        <v>2848.7324235000001</v>
      </c>
      <c r="U8" s="295">
        <v>2850.6987340000001</v>
      </c>
      <c r="V8" s="295">
        <v>2853.1394503000001</v>
      </c>
      <c r="W8" s="295">
        <v>2856.2530044999999</v>
      </c>
      <c r="X8" s="295">
        <v>2861.8447142</v>
      </c>
      <c r="Y8" s="295">
        <v>2864.9499556999999</v>
      </c>
      <c r="Z8" s="295">
        <v>2867.3740468000001</v>
      </c>
      <c r="AA8" s="295">
        <v>2866.9590300999998</v>
      </c>
      <c r="AB8" s="295">
        <v>2869.6392881000002</v>
      </c>
      <c r="AC8" s="295">
        <v>2873.2568633999999</v>
      </c>
      <c r="AD8" s="295">
        <v>2877.5274211999999</v>
      </c>
      <c r="AE8" s="295">
        <v>2883.2328824000001</v>
      </c>
      <c r="AF8" s="295">
        <v>2890.0889120000002</v>
      </c>
      <c r="AG8" s="295">
        <v>2900.4893562000002</v>
      </c>
      <c r="AH8" s="295">
        <v>2907.8511382000002</v>
      </c>
      <c r="AI8" s="295">
        <v>2914.5681040999998</v>
      </c>
      <c r="AJ8" s="295">
        <v>2922.2627787000001</v>
      </c>
      <c r="AK8" s="295">
        <v>2926.4732187</v>
      </c>
      <c r="AL8" s="295">
        <v>2928.8219488999998</v>
      </c>
      <c r="AM8" s="295">
        <v>2923.4508231</v>
      </c>
      <c r="AN8" s="295">
        <v>2926.4697434</v>
      </c>
      <c r="AO8" s="295">
        <v>2932.0205636000001</v>
      </c>
      <c r="AP8" s="295">
        <v>2944.0217035999999</v>
      </c>
      <c r="AQ8" s="295">
        <v>2951.6975087000001</v>
      </c>
      <c r="AR8" s="295">
        <v>2958.9663986999999</v>
      </c>
      <c r="AS8" s="295">
        <v>2966.2026592000002</v>
      </c>
      <c r="AT8" s="295">
        <v>2972.3770051000001</v>
      </c>
      <c r="AU8" s="295">
        <v>2977.8637219000002</v>
      </c>
      <c r="AV8" s="295">
        <v>2984.6733104</v>
      </c>
      <c r="AW8" s="295">
        <v>2987.2768934000001</v>
      </c>
      <c r="AX8" s="295">
        <v>2987.6849716000002</v>
      </c>
      <c r="AY8" s="822">
        <v>2980.7504889000002</v>
      </c>
      <c r="AZ8" s="822">
        <v>2980.6278499</v>
      </c>
      <c r="BA8" s="822">
        <v>2982.1699984000002</v>
      </c>
      <c r="BB8" s="822">
        <v>2988.2042771000001</v>
      </c>
      <c r="BC8" s="822">
        <v>2990.9554936</v>
      </c>
      <c r="BD8" s="822">
        <v>2993.2509905000002</v>
      </c>
      <c r="BE8" s="306">
        <v>2993.2869999999998</v>
      </c>
      <c r="BF8" s="306">
        <v>2996.0239999999999</v>
      </c>
      <c r="BG8" s="306">
        <v>2999.6570000000002</v>
      </c>
      <c r="BH8" s="306">
        <v>3005.3760000000002</v>
      </c>
      <c r="BI8" s="306">
        <v>3009.9110000000001</v>
      </c>
      <c r="BJ8" s="306">
        <v>3014.453</v>
      </c>
      <c r="BK8" s="306">
        <v>3018.3009999999999</v>
      </c>
      <c r="BL8" s="306">
        <v>3023.3780000000002</v>
      </c>
      <c r="BM8" s="306">
        <v>3028.9839999999999</v>
      </c>
      <c r="BN8" s="306">
        <v>3036.3580000000002</v>
      </c>
      <c r="BO8" s="306">
        <v>3042.0940000000001</v>
      </c>
      <c r="BP8" s="306">
        <v>3047.43</v>
      </c>
      <c r="BQ8" s="306">
        <v>3051.9459999999999</v>
      </c>
      <c r="BR8" s="306">
        <v>3056.8</v>
      </c>
      <c r="BS8" s="306">
        <v>3061.5709999999999</v>
      </c>
      <c r="BT8" s="306">
        <v>3066.26</v>
      </c>
      <c r="BU8" s="306">
        <v>3070.866</v>
      </c>
      <c r="BV8" s="306">
        <v>3075.3890000000001</v>
      </c>
    </row>
    <row r="9" spans="1:74" ht="11.05" customHeight="1" x14ac:dyDescent="0.2">
      <c r="A9" s="967" t="s">
        <v>1384</v>
      </c>
      <c r="B9" s="968" t="s">
        <v>963</v>
      </c>
      <c r="C9" s="295">
        <v>1307.2056141</v>
      </c>
      <c r="D9" s="295">
        <v>1313.6449107999999</v>
      </c>
      <c r="E9" s="295">
        <v>1320.459764</v>
      </c>
      <c r="F9" s="295">
        <v>1331.9228691999999</v>
      </c>
      <c r="G9" s="295">
        <v>1336.2843135999999</v>
      </c>
      <c r="H9" s="295">
        <v>1337.8167927</v>
      </c>
      <c r="I9" s="295">
        <v>1330.8720083000001</v>
      </c>
      <c r="J9" s="295">
        <v>1330.9827806999999</v>
      </c>
      <c r="K9" s="295">
        <v>1332.5008114</v>
      </c>
      <c r="L9" s="295">
        <v>1337.4009732</v>
      </c>
      <c r="M9" s="295">
        <v>1340.2523664</v>
      </c>
      <c r="N9" s="295">
        <v>1343.0298636</v>
      </c>
      <c r="O9" s="295">
        <v>1347.1453354</v>
      </c>
      <c r="P9" s="295">
        <v>1348.7161375000001</v>
      </c>
      <c r="Q9" s="295">
        <v>1349.1541405</v>
      </c>
      <c r="R9" s="295">
        <v>1344.8127615999999</v>
      </c>
      <c r="S9" s="295">
        <v>1345.7201037</v>
      </c>
      <c r="T9" s="295">
        <v>1348.2295838</v>
      </c>
      <c r="U9" s="295">
        <v>1356.1229418999999</v>
      </c>
      <c r="V9" s="295">
        <v>1359.0003933999999</v>
      </c>
      <c r="W9" s="295">
        <v>1360.6436779999999</v>
      </c>
      <c r="X9" s="295">
        <v>1358.0056288999999</v>
      </c>
      <c r="Y9" s="295">
        <v>1359.4659552000001</v>
      </c>
      <c r="Z9" s="295">
        <v>1361.9774898999999</v>
      </c>
      <c r="AA9" s="295">
        <v>1367.3442156999999</v>
      </c>
      <c r="AB9" s="295">
        <v>1370.6051803</v>
      </c>
      <c r="AC9" s="295">
        <v>1373.5643662</v>
      </c>
      <c r="AD9" s="295">
        <v>1374.6026251999999</v>
      </c>
      <c r="AE9" s="295">
        <v>1378.1726152000001</v>
      </c>
      <c r="AF9" s="295">
        <v>1382.6551879000001</v>
      </c>
      <c r="AG9" s="295">
        <v>1390.2634198999999</v>
      </c>
      <c r="AH9" s="295">
        <v>1394.9113503999999</v>
      </c>
      <c r="AI9" s="295">
        <v>1398.8120561000001</v>
      </c>
      <c r="AJ9" s="295">
        <v>1404.648148</v>
      </c>
      <c r="AK9" s="295">
        <v>1405.0424459000001</v>
      </c>
      <c r="AL9" s="295">
        <v>1402.6775608</v>
      </c>
      <c r="AM9" s="295">
        <v>1390.0908793999999</v>
      </c>
      <c r="AN9" s="295">
        <v>1387.8045881999999</v>
      </c>
      <c r="AO9" s="295">
        <v>1388.356074</v>
      </c>
      <c r="AP9" s="295">
        <v>1396.3150344999999</v>
      </c>
      <c r="AQ9" s="295">
        <v>1399.1148006999999</v>
      </c>
      <c r="AR9" s="295">
        <v>1401.3250703000001</v>
      </c>
      <c r="AS9" s="295">
        <v>1401.7021454000001</v>
      </c>
      <c r="AT9" s="295">
        <v>1403.6661956</v>
      </c>
      <c r="AU9" s="295">
        <v>1405.9735229</v>
      </c>
      <c r="AV9" s="295">
        <v>1410.6937779</v>
      </c>
      <c r="AW9" s="295">
        <v>1412.1354213</v>
      </c>
      <c r="AX9" s="295">
        <v>1412.3681036999999</v>
      </c>
      <c r="AY9" s="822">
        <v>1408.5964234</v>
      </c>
      <c r="AZ9" s="822">
        <v>1408.5077352999999</v>
      </c>
      <c r="BA9" s="822">
        <v>1409.3066375000001</v>
      </c>
      <c r="BB9" s="822">
        <v>1412.3352635000001</v>
      </c>
      <c r="BC9" s="822">
        <v>1413.9027466</v>
      </c>
      <c r="BD9" s="822">
        <v>1415.3512201999999</v>
      </c>
      <c r="BE9" s="306">
        <v>1415.98</v>
      </c>
      <c r="BF9" s="306">
        <v>1417.7159999999999</v>
      </c>
      <c r="BG9" s="306">
        <v>1419.8579999999999</v>
      </c>
      <c r="BH9" s="306">
        <v>1422.885</v>
      </c>
      <c r="BI9" s="306">
        <v>1425.482</v>
      </c>
      <c r="BJ9" s="306">
        <v>1428.1279999999999</v>
      </c>
      <c r="BK9" s="306">
        <v>1430.7070000000001</v>
      </c>
      <c r="BL9" s="306">
        <v>1433.5360000000001</v>
      </c>
      <c r="BM9" s="306">
        <v>1436.501</v>
      </c>
      <c r="BN9" s="306">
        <v>1439.9390000000001</v>
      </c>
      <c r="BO9" s="306">
        <v>1442.9190000000001</v>
      </c>
      <c r="BP9" s="306">
        <v>1445.78</v>
      </c>
      <c r="BQ9" s="306">
        <v>1448.5309999999999</v>
      </c>
      <c r="BR9" s="306">
        <v>1451.1469999999999</v>
      </c>
      <c r="BS9" s="306">
        <v>1453.635</v>
      </c>
      <c r="BT9" s="306">
        <v>1455.9970000000001</v>
      </c>
      <c r="BU9" s="306">
        <v>1458.232</v>
      </c>
      <c r="BV9" s="306">
        <v>1460.34</v>
      </c>
    </row>
    <row r="10" spans="1:74" ht="11.05" customHeight="1" x14ac:dyDescent="0.2">
      <c r="A10" s="967" t="s">
        <v>1385</v>
      </c>
      <c r="B10" s="968" t="s">
        <v>965</v>
      </c>
      <c r="C10" s="295">
        <v>3813.2284417999999</v>
      </c>
      <c r="D10" s="295">
        <v>3834.9260693000001</v>
      </c>
      <c r="E10" s="295">
        <v>3856.3500181999998</v>
      </c>
      <c r="F10" s="295">
        <v>3879.7479282999998</v>
      </c>
      <c r="G10" s="295">
        <v>3898.9387900000002</v>
      </c>
      <c r="H10" s="295">
        <v>3916.1702432000002</v>
      </c>
      <c r="I10" s="295">
        <v>3923.8446023000001</v>
      </c>
      <c r="J10" s="295">
        <v>3942.8555025999999</v>
      </c>
      <c r="K10" s="295">
        <v>3965.6052586000001</v>
      </c>
      <c r="L10" s="295">
        <v>4008.5061314</v>
      </c>
      <c r="M10" s="295">
        <v>4026.424403</v>
      </c>
      <c r="N10" s="295">
        <v>4035.7723344999999</v>
      </c>
      <c r="O10" s="295">
        <v>4021.9002227999999</v>
      </c>
      <c r="P10" s="295">
        <v>4025.0947514999998</v>
      </c>
      <c r="Q10" s="295">
        <v>4030.7062172999999</v>
      </c>
      <c r="R10" s="295">
        <v>4039.8168375</v>
      </c>
      <c r="S10" s="295">
        <v>4049.450515</v>
      </c>
      <c r="T10" s="295">
        <v>4060.6894668999998</v>
      </c>
      <c r="U10" s="295">
        <v>4074.8352817</v>
      </c>
      <c r="V10" s="295">
        <v>4088.3085910999998</v>
      </c>
      <c r="W10" s="295">
        <v>4102.4109835999998</v>
      </c>
      <c r="X10" s="295">
        <v>4122.3384745000003</v>
      </c>
      <c r="Y10" s="295">
        <v>4133.8020217000003</v>
      </c>
      <c r="Z10" s="295">
        <v>4141.9976405999996</v>
      </c>
      <c r="AA10" s="295">
        <v>4141.9520421999996</v>
      </c>
      <c r="AB10" s="295">
        <v>4147.3417710000003</v>
      </c>
      <c r="AC10" s="295">
        <v>4153.1935382000001</v>
      </c>
      <c r="AD10" s="295">
        <v>4156.8133029999999</v>
      </c>
      <c r="AE10" s="295">
        <v>4165.6096773999998</v>
      </c>
      <c r="AF10" s="295">
        <v>4176.8886206999996</v>
      </c>
      <c r="AG10" s="295">
        <v>4193.3003373000001</v>
      </c>
      <c r="AH10" s="295">
        <v>4207.5567652</v>
      </c>
      <c r="AI10" s="295">
        <v>4222.3081088999998</v>
      </c>
      <c r="AJ10" s="295">
        <v>4240.8592588000001</v>
      </c>
      <c r="AK10" s="295">
        <v>4254.1217660000002</v>
      </c>
      <c r="AL10" s="295">
        <v>4265.4005211000003</v>
      </c>
      <c r="AM10" s="295">
        <v>4271.1586209999996</v>
      </c>
      <c r="AN10" s="295">
        <v>4281.1225489999997</v>
      </c>
      <c r="AO10" s="295">
        <v>4291.7554022000004</v>
      </c>
      <c r="AP10" s="295">
        <v>4303.9398698000005</v>
      </c>
      <c r="AQ10" s="295">
        <v>4315.2485563</v>
      </c>
      <c r="AR10" s="295">
        <v>4326.5641508999997</v>
      </c>
      <c r="AS10" s="295">
        <v>4338.4609241999997</v>
      </c>
      <c r="AT10" s="295">
        <v>4349.3596324</v>
      </c>
      <c r="AU10" s="295">
        <v>4359.8345458000003</v>
      </c>
      <c r="AV10" s="295">
        <v>4373.8243421999996</v>
      </c>
      <c r="AW10" s="295">
        <v>4380.4976580000002</v>
      </c>
      <c r="AX10" s="295">
        <v>4383.7931707999996</v>
      </c>
      <c r="AY10" s="822">
        <v>4378.7735191000002</v>
      </c>
      <c r="AZ10" s="822">
        <v>4379.016447</v>
      </c>
      <c r="BA10" s="822">
        <v>4379.5845931000003</v>
      </c>
      <c r="BB10" s="822">
        <v>4380.5786486999996</v>
      </c>
      <c r="BC10" s="822">
        <v>4381.7217124999997</v>
      </c>
      <c r="BD10" s="822">
        <v>4383.1144759999997</v>
      </c>
      <c r="BE10" s="306">
        <v>4383.7830000000004</v>
      </c>
      <c r="BF10" s="306">
        <v>4386.4059999999999</v>
      </c>
      <c r="BG10" s="306">
        <v>4390.0079999999998</v>
      </c>
      <c r="BH10" s="306">
        <v>4394.6909999999998</v>
      </c>
      <c r="BI10" s="306">
        <v>4400.1779999999999</v>
      </c>
      <c r="BJ10" s="306">
        <v>4406.57</v>
      </c>
      <c r="BK10" s="306">
        <v>4414.5870000000004</v>
      </c>
      <c r="BL10" s="306">
        <v>4422.2479999999996</v>
      </c>
      <c r="BM10" s="306">
        <v>4430.2730000000001</v>
      </c>
      <c r="BN10" s="306">
        <v>4439.201</v>
      </c>
      <c r="BO10" s="306">
        <v>4447.55</v>
      </c>
      <c r="BP10" s="306">
        <v>4455.8580000000002</v>
      </c>
      <c r="BQ10" s="306">
        <v>4464.5290000000005</v>
      </c>
      <c r="BR10" s="306">
        <v>4472.4530000000004</v>
      </c>
      <c r="BS10" s="306">
        <v>4480.0339999999997</v>
      </c>
      <c r="BT10" s="306">
        <v>4487.2719999999999</v>
      </c>
      <c r="BU10" s="306">
        <v>4494.1660000000002</v>
      </c>
      <c r="BV10" s="306">
        <v>4500.7169999999996</v>
      </c>
    </row>
    <row r="11" spans="1:74" ht="11.05" customHeight="1" x14ac:dyDescent="0.2">
      <c r="A11" s="967" t="s">
        <v>1386</v>
      </c>
      <c r="B11" s="968" t="s">
        <v>967</v>
      </c>
      <c r="C11" s="295">
        <v>950.31734926000001</v>
      </c>
      <c r="D11" s="295">
        <v>955.60498939000001</v>
      </c>
      <c r="E11" s="295">
        <v>959.12414501000001</v>
      </c>
      <c r="F11" s="295">
        <v>958.85845056999995</v>
      </c>
      <c r="G11" s="295">
        <v>960.35291137000002</v>
      </c>
      <c r="H11" s="295">
        <v>961.59116185000005</v>
      </c>
      <c r="I11" s="295">
        <v>960.11001777000001</v>
      </c>
      <c r="J11" s="295">
        <v>962.68323578000002</v>
      </c>
      <c r="K11" s="295">
        <v>966.84763166000005</v>
      </c>
      <c r="L11" s="295">
        <v>977.16362749999996</v>
      </c>
      <c r="M11" s="295">
        <v>981.09006251000005</v>
      </c>
      <c r="N11" s="295">
        <v>983.18735877999995</v>
      </c>
      <c r="O11" s="295">
        <v>980.74750931000005</v>
      </c>
      <c r="P11" s="295">
        <v>981.21753338999997</v>
      </c>
      <c r="Q11" s="295">
        <v>981.88942400999997</v>
      </c>
      <c r="R11" s="295">
        <v>982.48453676999998</v>
      </c>
      <c r="S11" s="295">
        <v>983.76914376000002</v>
      </c>
      <c r="T11" s="295">
        <v>985.46460058000002</v>
      </c>
      <c r="U11" s="295">
        <v>987.40162752000003</v>
      </c>
      <c r="V11" s="295">
        <v>990.04574378999996</v>
      </c>
      <c r="W11" s="295">
        <v>993.22766966999995</v>
      </c>
      <c r="X11" s="295">
        <v>999.02838584999995</v>
      </c>
      <c r="Y11" s="295">
        <v>1001.7251954</v>
      </c>
      <c r="Z11" s="295">
        <v>1003.3990791</v>
      </c>
      <c r="AA11" s="295">
        <v>1002.7249672</v>
      </c>
      <c r="AB11" s="295">
        <v>1003.3468014</v>
      </c>
      <c r="AC11" s="295">
        <v>1003.939512</v>
      </c>
      <c r="AD11" s="295">
        <v>1003.4508109</v>
      </c>
      <c r="AE11" s="295">
        <v>1004.7744904</v>
      </c>
      <c r="AF11" s="295">
        <v>1006.8582623999999</v>
      </c>
      <c r="AG11" s="295">
        <v>1010.8300505</v>
      </c>
      <c r="AH11" s="295">
        <v>1013.5880648999999</v>
      </c>
      <c r="AI11" s="295">
        <v>1016.2602290999999</v>
      </c>
      <c r="AJ11" s="295">
        <v>1019.710652</v>
      </c>
      <c r="AK11" s="295">
        <v>1021.5630341999999</v>
      </c>
      <c r="AL11" s="295">
        <v>1022.6814844</v>
      </c>
      <c r="AM11" s="295">
        <v>1021.0848264</v>
      </c>
      <c r="AN11" s="295">
        <v>1022.2212953</v>
      </c>
      <c r="AO11" s="295">
        <v>1024.1097146</v>
      </c>
      <c r="AP11" s="295">
        <v>1027.1899499000001</v>
      </c>
      <c r="AQ11" s="295">
        <v>1030.2523710999999</v>
      </c>
      <c r="AR11" s="295">
        <v>1033.7368435999999</v>
      </c>
      <c r="AS11" s="295">
        <v>1038.7223237999999</v>
      </c>
      <c r="AT11" s="295">
        <v>1042.2416817000001</v>
      </c>
      <c r="AU11" s="295">
        <v>1045.3738738</v>
      </c>
      <c r="AV11" s="295">
        <v>1048.8706036999999</v>
      </c>
      <c r="AW11" s="295">
        <v>1050.6646863000001</v>
      </c>
      <c r="AX11" s="295">
        <v>1051.5078252000001</v>
      </c>
      <c r="AY11" s="822">
        <v>1049.5107493999999</v>
      </c>
      <c r="AZ11" s="822">
        <v>1049.8689543999999</v>
      </c>
      <c r="BA11" s="822">
        <v>1050.6931689999999</v>
      </c>
      <c r="BB11" s="822">
        <v>1052.8423256999999</v>
      </c>
      <c r="BC11" s="822">
        <v>1053.9543602000001</v>
      </c>
      <c r="BD11" s="822">
        <v>1054.8882048999999</v>
      </c>
      <c r="BE11" s="306">
        <v>1055.039</v>
      </c>
      <c r="BF11" s="306">
        <v>1056.07</v>
      </c>
      <c r="BG11" s="306">
        <v>1057.377</v>
      </c>
      <c r="BH11" s="306">
        <v>1059.252</v>
      </c>
      <c r="BI11" s="306">
        <v>1060.8910000000001</v>
      </c>
      <c r="BJ11" s="306">
        <v>1062.587</v>
      </c>
      <c r="BK11" s="306">
        <v>1064.1959999999999</v>
      </c>
      <c r="BL11" s="306">
        <v>1066.114</v>
      </c>
      <c r="BM11" s="306">
        <v>1068.1980000000001</v>
      </c>
      <c r="BN11" s="306">
        <v>1070.7909999999999</v>
      </c>
      <c r="BO11" s="306">
        <v>1072.9480000000001</v>
      </c>
      <c r="BP11" s="306">
        <v>1075.0129999999999</v>
      </c>
      <c r="BQ11" s="306">
        <v>1076.9780000000001</v>
      </c>
      <c r="BR11" s="306">
        <v>1078.864</v>
      </c>
      <c r="BS11" s="306">
        <v>1080.663</v>
      </c>
      <c r="BT11" s="306">
        <v>1082.376</v>
      </c>
      <c r="BU11" s="306">
        <v>1084.0029999999999</v>
      </c>
      <c r="BV11" s="306">
        <v>1085.5429999999999</v>
      </c>
    </row>
    <row r="12" spans="1:74" ht="11.05" customHeight="1" x14ac:dyDescent="0.2">
      <c r="A12" s="967" t="s">
        <v>1387</v>
      </c>
      <c r="B12" s="968" t="s">
        <v>969</v>
      </c>
      <c r="C12" s="295">
        <v>2393.4484520999999</v>
      </c>
      <c r="D12" s="295">
        <v>2405.6542187999999</v>
      </c>
      <c r="E12" s="295">
        <v>2417.8120988000001</v>
      </c>
      <c r="F12" s="295">
        <v>2433.0956237999999</v>
      </c>
      <c r="G12" s="295">
        <v>2442.7775814000001</v>
      </c>
      <c r="H12" s="295">
        <v>2450.0315034999999</v>
      </c>
      <c r="I12" s="295">
        <v>2448.826638</v>
      </c>
      <c r="J12" s="295">
        <v>2455.7475528999998</v>
      </c>
      <c r="K12" s="295">
        <v>2464.7634963</v>
      </c>
      <c r="L12" s="295">
        <v>2484.2301025000002</v>
      </c>
      <c r="M12" s="295">
        <v>2491.1693770000002</v>
      </c>
      <c r="N12" s="295">
        <v>2493.9369541000001</v>
      </c>
      <c r="O12" s="295">
        <v>2486.1920580999999</v>
      </c>
      <c r="P12" s="295">
        <v>2485.3718223999999</v>
      </c>
      <c r="Q12" s="295">
        <v>2485.1354713999999</v>
      </c>
      <c r="R12" s="295">
        <v>2480.3168222999998</v>
      </c>
      <c r="S12" s="295">
        <v>2485.1228772999998</v>
      </c>
      <c r="T12" s="295">
        <v>2494.3874537000002</v>
      </c>
      <c r="U12" s="295">
        <v>2510.7430915</v>
      </c>
      <c r="V12" s="295">
        <v>2526.9503061</v>
      </c>
      <c r="W12" s="295">
        <v>2545.6416374</v>
      </c>
      <c r="X12" s="295">
        <v>2573.0374351</v>
      </c>
      <c r="Y12" s="295">
        <v>2592.0317374000001</v>
      </c>
      <c r="Z12" s="295">
        <v>2608.8448939999998</v>
      </c>
      <c r="AA12" s="295">
        <v>2621.3608138999998</v>
      </c>
      <c r="AB12" s="295">
        <v>2635.3987476000002</v>
      </c>
      <c r="AC12" s="295">
        <v>2648.8426039000001</v>
      </c>
      <c r="AD12" s="295">
        <v>2660.1678072</v>
      </c>
      <c r="AE12" s="295">
        <v>2673.5669407</v>
      </c>
      <c r="AF12" s="295">
        <v>2687.5154286000002</v>
      </c>
      <c r="AG12" s="295">
        <v>2703.8895097</v>
      </c>
      <c r="AH12" s="295">
        <v>2717.5295276000002</v>
      </c>
      <c r="AI12" s="295">
        <v>2730.311721</v>
      </c>
      <c r="AJ12" s="295">
        <v>2746.3467578999998</v>
      </c>
      <c r="AK12" s="295">
        <v>2754.3303013</v>
      </c>
      <c r="AL12" s="295">
        <v>2758.3730191999998</v>
      </c>
      <c r="AM12" s="295">
        <v>2750.5568287999999</v>
      </c>
      <c r="AN12" s="295">
        <v>2752.6564576999999</v>
      </c>
      <c r="AO12" s="295">
        <v>2756.7538230999999</v>
      </c>
      <c r="AP12" s="295">
        <v>2764.0697377000001</v>
      </c>
      <c r="AQ12" s="295">
        <v>2771.2469664999999</v>
      </c>
      <c r="AR12" s="295">
        <v>2779.5063221999999</v>
      </c>
      <c r="AS12" s="295">
        <v>2790.8278500000001</v>
      </c>
      <c r="AT12" s="295">
        <v>2799.7664257000001</v>
      </c>
      <c r="AU12" s="295">
        <v>2808.3020944999998</v>
      </c>
      <c r="AV12" s="295">
        <v>2819.3335419999999</v>
      </c>
      <c r="AW12" s="295">
        <v>2824.8893828</v>
      </c>
      <c r="AX12" s="295">
        <v>2827.8683027000002</v>
      </c>
      <c r="AY12" s="822">
        <v>2823.1892044000001</v>
      </c>
      <c r="AZ12" s="822">
        <v>2824.8251048000002</v>
      </c>
      <c r="BA12" s="822">
        <v>2827.6949070999999</v>
      </c>
      <c r="BB12" s="822">
        <v>2833.4726816000002</v>
      </c>
      <c r="BC12" s="822">
        <v>2837.5547342999998</v>
      </c>
      <c r="BD12" s="822">
        <v>2841.6151358000002</v>
      </c>
      <c r="BE12" s="306">
        <v>2844.8530000000001</v>
      </c>
      <c r="BF12" s="306">
        <v>2849.471</v>
      </c>
      <c r="BG12" s="306">
        <v>2854.6680000000001</v>
      </c>
      <c r="BH12" s="306">
        <v>2861.248</v>
      </c>
      <c r="BI12" s="306">
        <v>2866.9989999999998</v>
      </c>
      <c r="BJ12" s="306">
        <v>2872.7260000000001</v>
      </c>
      <c r="BK12" s="306">
        <v>2878.328</v>
      </c>
      <c r="BL12" s="306">
        <v>2884.0819999999999</v>
      </c>
      <c r="BM12" s="306">
        <v>2889.8870000000002</v>
      </c>
      <c r="BN12" s="306">
        <v>2895.8530000000001</v>
      </c>
      <c r="BO12" s="306">
        <v>2901.68</v>
      </c>
      <c r="BP12" s="306">
        <v>2907.4769999999999</v>
      </c>
      <c r="BQ12" s="306">
        <v>2913.4650000000001</v>
      </c>
      <c r="BR12" s="306">
        <v>2919.0360000000001</v>
      </c>
      <c r="BS12" s="306">
        <v>2924.4119999999998</v>
      </c>
      <c r="BT12" s="306">
        <v>2929.5920000000001</v>
      </c>
      <c r="BU12" s="306">
        <v>2934.576</v>
      </c>
      <c r="BV12" s="306">
        <v>2939.3649999999998</v>
      </c>
    </row>
    <row r="13" spans="1:74" ht="11.05" customHeight="1" x14ac:dyDescent="0.2">
      <c r="A13" s="967" t="s">
        <v>1388</v>
      </c>
      <c r="B13" s="968" t="s">
        <v>788</v>
      </c>
      <c r="C13" s="295">
        <v>1430.1050676</v>
      </c>
      <c r="D13" s="295">
        <v>1438.7761424</v>
      </c>
      <c r="E13" s="295">
        <v>1447.1431038999999</v>
      </c>
      <c r="F13" s="295">
        <v>1455.3374080000001</v>
      </c>
      <c r="G13" s="295">
        <v>1462.9975511</v>
      </c>
      <c r="H13" s="295">
        <v>1470.2549892</v>
      </c>
      <c r="I13" s="295">
        <v>1475.1952498999999</v>
      </c>
      <c r="J13" s="295">
        <v>1483.083132</v>
      </c>
      <c r="K13" s="295">
        <v>1492.0041633000001</v>
      </c>
      <c r="L13" s="295">
        <v>1507.5400778999999</v>
      </c>
      <c r="M13" s="295">
        <v>1514.3411069000001</v>
      </c>
      <c r="N13" s="295">
        <v>1517.9889845</v>
      </c>
      <c r="O13" s="295">
        <v>1514.5892392999999</v>
      </c>
      <c r="P13" s="295">
        <v>1514.8516675000001</v>
      </c>
      <c r="Q13" s="295">
        <v>1514.8817977000001</v>
      </c>
      <c r="R13" s="295">
        <v>1512.4223175</v>
      </c>
      <c r="S13" s="295">
        <v>1513.6808363</v>
      </c>
      <c r="T13" s="295">
        <v>1516.4000418000001</v>
      </c>
      <c r="U13" s="295">
        <v>1521.5611214999999</v>
      </c>
      <c r="V13" s="295">
        <v>1526.4658092</v>
      </c>
      <c r="W13" s="295">
        <v>1532.0952926</v>
      </c>
      <c r="X13" s="295">
        <v>1540.1402098000001</v>
      </c>
      <c r="Y13" s="295">
        <v>1545.9513059000001</v>
      </c>
      <c r="Z13" s="295">
        <v>1551.2192190000001</v>
      </c>
      <c r="AA13" s="295">
        <v>1554.8528706</v>
      </c>
      <c r="AB13" s="295">
        <v>1559.8527269000001</v>
      </c>
      <c r="AC13" s="295">
        <v>1565.1277092</v>
      </c>
      <c r="AD13" s="295">
        <v>1571.3654122</v>
      </c>
      <c r="AE13" s="295">
        <v>1576.6749506000001</v>
      </c>
      <c r="AF13" s="295">
        <v>1581.7439191000001</v>
      </c>
      <c r="AG13" s="295">
        <v>1586.5504691000001</v>
      </c>
      <c r="AH13" s="295">
        <v>1591.1546840000001</v>
      </c>
      <c r="AI13" s="295">
        <v>1595.5347153</v>
      </c>
      <c r="AJ13" s="295">
        <v>1600.7272198000001</v>
      </c>
      <c r="AK13" s="295">
        <v>1603.8813912999999</v>
      </c>
      <c r="AL13" s="295">
        <v>1606.0338866</v>
      </c>
      <c r="AM13" s="295">
        <v>1604.5278917000001</v>
      </c>
      <c r="AN13" s="295">
        <v>1606.6696449999999</v>
      </c>
      <c r="AO13" s="295">
        <v>1609.8023324000001</v>
      </c>
      <c r="AP13" s="295">
        <v>1615.2238460000001</v>
      </c>
      <c r="AQ13" s="295">
        <v>1619.3649829000001</v>
      </c>
      <c r="AR13" s="295">
        <v>1623.5236351999999</v>
      </c>
      <c r="AS13" s="295">
        <v>1627.9554209999999</v>
      </c>
      <c r="AT13" s="295">
        <v>1631.9573903999999</v>
      </c>
      <c r="AU13" s="295">
        <v>1635.7851614000001</v>
      </c>
      <c r="AV13" s="295">
        <v>1640.9483256000001</v>
      </c>
      <c r="AW13" s="295">
        <v>1643.2955065000001</v>
      </c>
      <c r="AX13" s="295">
        <v>1644.3362956000001</v>
      </c>
      <c r="AY13" s="822">
        <v>1641.1066979</v>
      </c>
      <c r="AZ13" s="822">
        <v>1641.7576994000001</v>
      </c>
      <c r="BA13" s="822">
        <v>1643.3253052</v>
      </c>
      <c r="BB13" s="822">
        <v>1647.1699361000001</v>
      </c>
      <c r="BC13" s="822">
        <v>1649.5504349</v>
      </c>
      <c r="BD13" s="822">
        <v>1651.8272225000001</v>
      </c>
      <c r="BE13" s="306">
        <v>1653.287</v>
      </c>
      <c r="BF13" s="306">
        <v>1655.8910000000001</v>
      </c>
      <c r="BG13" s="306">
        <v>1658.9269999999999</v>
      </c>
      <c r="BH13" s="306">
        <v>1662.89</v>
      </c>
      <c r="BI13" s="306">
        <v>1666.4179999999999</v>
      </c>
      <c r="BJ13" s="306">
        <v>1670.0050000000001</v>
      </c>
      <c r="BK13" s="306">
        <v>1673.682</v>
      </c>
      <c r="BL13" s="306">
        <v>1677.367</v>
      </c>
      <c r="BM13" s="306">
        <v>1681.0889999999999</v>
      </c>
      <c r="BN13" s="306">
        <v>1685.0070000000001</v>
      </c>
      <c r="BO13" s="306">
        <v>1688.6869999999999</v>
      </c>
      <c r="BP13" s="306">
        <v>1692.287</v>
      </c>
      <c r="BQ13" s="306">
        <v>1695.8150000000001</v>
      </c>
      <c r="BR13" s="306">
        <v>1699.248</v>
      </c>
      <c r="BS13" s="306">
        <v>1702.5940000000001</v>
      </c>
      <c r="BT13" s="306">
        <v>1705.854</v>
      </c>
      <c r="BU13" s="306">
        <v>1709.027</v>
      </c>
      <c r="BV13" s="306">
        <v>1712.114</v>
      </c>
    </row>
    <row r="14" spans="1:74" ht="11.05" customHeight="1" x14ac:dyDescent="0.2">
      <c r="A14" s="967" t="s">
        <v>1389</v>
      </c>
      <c r="B14" s="968" t="s">
        <v>790</v>
      </c>
      <c r="C14" s="295">
        <v>4052.2118620000001</v>
      </c>
      <c r="D14" s="295">
        <v>4078.1220579999999</v>
      </c>
      <c r="E14" s="295">
        <v>4102.6272558000001</v>
      </c>
      <c r="F14" s="295">
        <v>4127.6386460000003</v>
      </c>
      <c r="G14" s="295">
        <v>4147.9004548000003</v>
      </c>
      <c r="H14" s="295">
        <v>4165.3238726999998</v>
      </c>
      <c r="I14" s="295">
        <v>4171.5560402999999</v>
      </c>
      <c r="J14" s="295">
        <v>4189.5673208999997</v>
      </c>
      <c r="K14" s="295">
        <v>4211.0048551</v>
      </c>
      <c r="L14" s="295">
        <v>4258.2299776999998</v>
      </c>
      <c r="M14" s="295">
        <v>4269.7490178999997</v>
      </c>
      <c r="N14" s="295">
        <v>4267.9233106000001</v>
      </c>
      <c r="O14" s="295">
        <v>4229.8048355999999</v>
      </c>
      <c r="P14" s="295">
        <v>4218.5006481999999</v>
      </c>
      <c r="Q14" s="295">
        <v>4211.0627284000002</v>
      </c>
      <c r="R14" s="295">
        <v>4208.8545126999998</v>
      </c>
      <c r="S14" s="295">
        <v>4208.1265505000001</v>
      </c>
      <c r="T14" s="295">
        <v>4210.2422784</v>
      </c>
      <c r="U14" s="295">
        <v>4220.2814375999997</v>
      </c>
      <c r="V14" s="295">
        <v>4224.2747399</v>
      </c>
      <c r="W14" s="295">
        <v>4227.3019265000003</v>
      </c>
      <c r="X14" s="295">
        <v>4220.9669940000003</v>
      </c>
      <c r="Y14" s="295">
        <v>4228.3589517999999</v>
      </c>
      <c r="Z14" s="295">
        <v>4241.0817963999998</v>
      </c>
      <c r="AA14" s="295">
        <v>4271.9584117000004</v>
      </c>
      <c r="AB14" s="295">
        <v>4285.7258672999997</v>
      </c>
      <c r="AC14" s="295">
        <v>4295.2070469999999</v>
      </c>
      <c r="AD14" s="295">
        <v>4289.8717649</v>
      </c>
      <c r="AE14" s="295">
        <v>4298.6780322000004</v>
      </c>
      <c r="AF14" s="295">
        <v>4311.0956630000001</v>
      </c>
      <c r="AG14" s="295">
        <v>4334.5148275000001</v>
      </c>
      <c r="AH14" s="295">
        <v>4348.6125577000003</v>
      </c>
      <c r="AI14" s="295">
        <v>4360.7790237999998</v>
      </c>
      <c r="AJ14" s="295">
        <v>4365.3089911999996</v>
      </c>
      <c r="AK14" s="295">
        <v>4377.8918549</v>
      </c>
      <c r="AL14" s="295">
        <v>4392.8223803000001</v>
      </c>
      <c r="AM14" s="295">
        <v>4416.6270291999999</v>
      </c>
      <c r="AN14" s="295">
        <v>4431.3580318000004</v>
      </c>
      <c r="AO14" s="295">
        <v>4443.5418498999998</v>
      </c>
      <c r="AP14" s="295">
        <v>4449.1032292999998</v>
      </c>
      <c r="AQ14" s="295">
        <v>4459.2491189000002</v>
      </c>
      <c r="AR14" s="295">
        <v>4469.9042645999998</v>
      </c>
      <c r="AS14" s="295">
        <v>4484.2784675000003</v>
      </c>
      <c r="AT14" s="295">
        <v>4493.5447745000001</v>
      </c>
      <c r="AU14" s="295">
        <v>4500.9129867000001</v>
      </c>
      <c r="AV14" s="295">
        <v>4507.4920564000004</v>
      </c>
      <c r="AW14" s="295">
        <v>4510.2323648000001</v>
      </c>
      <c r="AX14" s="295">
        <v>4510.2428640999997</v>
      </c>
      <c r="AY14" s="822">
        <v>4500.9386099000003</v>
      </c>
      <c r="AZ14" s="822">
        <v>4500.4281994000003</v>
      </c>
      <c r="BA14" s="822">
        <v>4502.1266882999998</v>
      </c>
      <c r="BB14" s="822">
        <v>4508.8009117000001</v>
      </c>
      <c r="BC14" s="822">
        <v>4512.8420727000002</v>
      </c>
      <c r="BD14" s="822">
        <v>4517.0170065000002</v>
      </c>
      <c r="BE14" s="306">
        <v>4520.1509999999998</v>
      </c>
      <c r="BF14" s="306">
        <v>4525.4740000000002</v>
      </c>
      <c r="BG14" s="306">
        <v>4531.8130000000001</v>
      </c>
      <c r="BH14" s="306">
        <v>4540.0159999999996</v>
      </c>
      <c r="BI14" s="306">
        <v>4547.7470000000003</v>
      </c>
      <c r="BJ14" s="306">
        <v>4555.8559999999998</v>
      </c>
      <c r="BK14" s="306">
        <v>4564.509</v>
      </c>
      <c r="BL14" s="306">
        <v>4573.2479999999996</v>
      </c>
      <c r="BM14" s="306">
        <v>4582.24</v>
      </c>
      <c r="BN14" s="306">
        <v>4592.4930000000004</v>
      </c>
      <c r="BO14" s="306">
        <v>4601.2340000000004</v>
      </c>
      <c r="BP14" s="306">
        <v>4609.4719999999998</v>
      </c>
      <c r="BQ14" s="306">
        <v>4617.1850000000004</v>
      </c>
      <c r="BR14" s="306">
        <v>4624.433</v>
      </c>
      <c r="BS14" s="306">
        <v>4631.1940000000004</v>
      </c>
      <c r="BT14" s="306">
        <v>4637.4669999999996</v>
      </c>
      <c r="BU14" s="306">
        <v>4643.2539999999999</v>
      </c>
      <c r="BV14" s="306">
        <v>4648.5540000000001</v>
      </c>
    </row>
    <row r="15" spans="1:74" ht="11.05" customHeight="1" x14ac:dyDescent="0.2">
      <c r="A15" s="967"/>
      <c r="B15" s="60" t="s">
        <v>1390</v>
      </c>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c r="AS15" s="462"/>
      <c r="AT15" s="462"/>
      <c r="AU15" s="462"/>
      <c r="AV15" s="462"/>
      <c r="AW15" s="462"/>
      <c r="AX15" s="462"/>
      <c r="AY15" s="884"/>
      <c r="AZ15" s="884"/>
      <c r="BA15" s="884"/>
      <c r="BB15" s="884"/>
      <c r="BC15" s="884"/>
      <c r="BD15" s="884"/>
      <c r="BE15" s="468"/>
      <c r="BF15" s="468"/>
      <c r="BG15" s="468"/>
      <c r="BH15" s="468"/>
      <c r="BI15" s="468"/>
      <c r="BJ15" s="468"/>
      <c r="BK15" s="468"/>
      <c r="BL15" s="468"/>
      <c r="BM15" s="468"/>
      <c r="BN15" s="468"/>
      <c r="BO15" s="468"/>
      <c r="BP15" s="468"/>
      <c r="BQ15" s="468"/>
      <c r="BR15" s="468"/>
      <c r="BS15" s="468"/>
      <c r="BT15" s="468"/>
      <c r="BU15" s="468"/>
      <c r="BV15" s="468"/>
    </row>
    <row r="16" spans="1:74" ht="11.05" customHeight="1" x14ac:dyDescent="0.2">
      <c r="A16" s="967" t="s">
        <v>1391</v>
      </c>
      <c r="B16" s="968" t="s">
        <v>774</v>
      </c>
      <c r="C16" s="291">
        <v>94.052765712999999</v>
      </c>
      <c r="D16" s="291">
        <v>94.189551965999996</v>
      </c>
      <c r="E16" s="291">
        <v>94.544556740999994</v>
      </c>
      <c r="F16" s="291">
        <v>95.608004178000002</v>
      </c>
      <c r="G16" s="291">
        <v>96.031777888999997</v>
      </c>
      <c r="H16" s="291">
        <v>96.306102015999997</v>
      </c>
      <c r="I16" s="291">
        <v>96.146877489000005</v>
      </c>
      <c r="J16" s="291">
        <v>96.335376748000002</v>
      </c>
      <c r="K16" s="291">
        <v>96.587500723000005</v>
      </c>
      <c r="L16" s="291">
        <v>97.101106634000004</v>
      </c>
      <c r="M16" s="291">
        <v>97.332087126999994</v>
      </c>
      <c r="N16" s="291">
        <v>97.478299419999999</v>
      </c>
      <c r="O16" s="291">
        <v>97.398167904000005</v>
      </c>
      <c r="P16" s="291">
        <v>97.481025509000006</v>
      </c>
      <c r="Q16" s="291">
        <v>97.585296623999994</v>
      </c>
      <c r="R16" s="291">
        <v>97.815480933000003</v>
      </c>
      <c r="S16" s="291">
        <v>97.884204304999997</v>
      </c>
      <c r="T16" s="291">
        <v>97.895966423000004</v>
      </c>
      <c r="U16" s="291">
        <v>97.938630603999997</v>
      </c>
      <c r="V16" s="291">
        <v>97.770572728000005</v>
      </c>
      <c r="W16" s="291">
        <v>97.479656112000001</v>
      </c>
      <c r="X16" s="291">
        <v>96.718339623999995</v>
      </c>
      <c r="Y16" s="291">
        <v>96.442361375000004</v>
      </c>
      <c r="Z16" s="291">
        <v>96.304180234</v>
      </c>
      <c r="AA16" s="291">
        <v>96.557287107999997</v>
      </c>
      <c r="AB16" s="291">
        <v>96.504582002000006</v>
      </c>
      <c r="AC16" s="291">
        <v>96.399555824999993</v>
      </c>
      <c r="AD16" s="291">
        <v>96.169413102999997</v>
      </c>
      <c r="AE16" s="291">
        <v>96.014341384999994</v>
      </c>
      <c r="AF16" s="291">
        <v>95.861545199000005</v>
      </c>
      <c r="AG16" s="291">
        <v>95.743839746000006</v>
      </c>
      <c r="AH16" s="291">
        <v>95.570983224000003</v>
      </c>
      <c r="AI16" s="291">
        <v>95.375790834</v>
      </c>
      <c r="AJ16" s="291">
        <v>95.143417975999995</v>
      </c>
      <c r="AK16" s="291">
        <v>94.914687299999997</v>
      </c>
      <c r="AL16" s="291">
        <v>94.674754206000003</v>
      </c>
      <c r="AM16" s="291">
        <v>94.287246151000005</v>
      </c>
      <c r="AN16" s="291">
        <v>94.127187625999994</v>
      </c>
      <c r="AO16" s="291">
        <v>94.058206091000002</v>
      </c>
      <c r="AP16" s="291">
        <v>94.255536840999994</v>
      </c>
      <c r="AQ16" s="291">
        <v>94.237282809000007</v>
      </c>
      <c r="AR16" s="291">
        <v>94.178679293000002</v>
      </c>
      <c r="AS16" s="291">
        <v>94.034299505999996</v>
      </c>
      <c r="AT16" s="291">
        <v>93.929067109000002</v>
      </c>
      <c r="AU16" s="291">
        <v>93.817555315000007</v>
      </c>
      <c r="AV16" s="291">
        <v>93.485876434000005</v>
      </c>
      <c r="AW16" s="291">
        <v>93.522221618000003</v>
      </c>
      <c r="AX16" s="291">
        <v>93.712703173999998</v>
      </c>
      <c r="AY16" s="818">
        <v>94.387850599999993</v>
      </c>
      <c r="AZ16" s="818">
        <v>94.638707779000001</v>
      </c>
      <c r="BA16" s="818">
        <v>94.795804208999996</v>
      </c>
      <c r="BB16" s="818">
        <v>94.804523556999996</v>
      </c>
      <c r="BC16" s="818">
        <v>94.815060736000007</v>
      </c>
      <c r="BD16" s="818">
        <v>94.772799411999998</v>
      </c>
      <c r="BE16" s="302">
        <v>94.601659999999995</v>
      </c>
      <c r="BF16" s="302">
        <v>94.510859999999994</v>
      </c>
      <c r="BG16" s="302">
        <v>94.424319999999994</v>
      </c>
      <c r="BH16" s="302">
        <v>94.331879999999998</v>
      </c>
      <c r="BI16" s="302">
        <v>94.261470000000003</v>
      </c>
      <c r="BJ16" s="302">
        <v>94.202929999999995</v>
      </c>
      <c r="BK16" s="302">
        <v>94.128609999999995</v>
      </c>
      <c r="BL16" s="302">
        <v>94.114570000000001</v>
      </c>
      <c r="BM16" s="302">
        <v>94.133150000000001</v>
      </c>
      <c r="BN16" s="302">
        <v>94.185540000000003</v>
      </c>
      <c r="BO16" s="302">
        <v>94.268460000000005</v>
      </c>
      <c r="BP16" s="302">
        <v>94.383110000000002</v>
      </c>
      <c r="BQ16" s="302">
        <v>94.585509999999999</v>
      </c>
      <c r="BR16" s="302">
        <v>94.721599999999995</v>
      </c>
      <c r="BS16" s="302">
        <v>94.847399999999993</v>
      </c>
      <c r="BT16" s="302">
        <v>94.962919999999997</v>
      </c>
      <c r="BU16" s="302">
        <v>95.068150000000003</v>
      </c>
      <c r="BV16" s="302">
        <v>95.1631</v>
      </c>
    </row>
    <row r="17" spans="1:74" ht="11.05" customHeight="1" x14ac:dyDescent="0.2">
      <c r="A17" s="967" t="s">
        <v>1392</v>
      </c>
      <c r="B17" s="968" t="s">
        <v>776</v>
      </c>
      <c r="C17" s="291">
        <v>91.863000714999998</v>
      </c>
      <c r="D17" s="291">
        <v>91.949296923999995</v>
      </c>
      <c r="E17" s="291">
        <v>92.207693137999996</v>
      </c>
      <c r="F17" s="291">
        <v>92.988895518999996</v>
      </c>
      <c r="G17" s="291">
        <v>93.328462117000001</v>
      </c>
      <c r="H17" s="291">
        <v>93.577099095999998</v>
      </c>
      <c r="I17" s="291">
        <v>93.459597947999995</v>
      </c>
      <c r="J17" s="291">
        <v>93.732782069999999</v>
      </c>
      <c r="K17" s="291">
        <v>94.121442955000006</v>
      </c>
      <c r="L17" s="291">
        <v>94.904417296999995</v>
      </c>
      <c r="M17" s="291">
        <v>95.314904186999996</v>
      </c>
      <c r="N17" s="291">
        <v>95.631740319000002</v>
      </c>
      <c r="O17" s="291">
        <v>95.749971377999998</v>
      </c>
      <c r="P17" s="291">
        <v>95.958221730000005</v>
      </c>
      <c r="Q17" s="291">
        <v>96.151537059999995</v>
      </c>
      <c r="R17" s="291">
        <v>96.401439382000007</v>
      </c>
      <c r="S17" s="291">
        <v>96.511243160000006</v>
      </c>
      <c r="T17" s="291">
        <v>96.552470408000005</v>
      </c>
      <c r="U17" s="291">
        <v>96.593806200000003</v>
      </c>
      <c r="V17" s="291">
        <v>96.446366581000007</v>
      </c>
      <c r="W17" s="291">
        <v>96.178836625000002</v>
      </c>
      <c r="X17" s="291">
        <v>95.440018319000004</v>
      </c>
      <c r="Y17" s="291">
        <v>95.195706200000004</v>
      </c>
      <c r="Z17" s="291">
        <v>95.094702253999998</v>
      </c>
      <c r="AA17" s="291">
        <v>95.360948124999993</v>
      </c>
      <c r="AB17" s="291">
        <v>95.378604292999995</v>
      </c>
      <c r="AC17" s="291">
        <v>95.371612400000004</v>
      </c>
      <c r="AD17" s="291">
        <v>95.308370281999998</v>
      </c>
      <c r="AE17" s="291">
        <v>95.275783895000004</v>
      </c>
      <c r="AF17" s="291">
        <v>95.242251072000002</v>
      </c>
      <c r="AG17" s="291">
        <v>95.237087243999994</v>
      </c>
      <c r="AH17" s="291">
        <v>95.179674977999994</v>
      </c>
      <c r="AI17" s="291">
        <v>95.099329702999995</v>
      </c>
      <c r="AJ17" s="291">
        <v>94.963203441000005</v>
      </c>
      <c r="AK17" s="291">
        <v>94.861628132999996</v>
      </c>
      <c r="AL17" s="291">
        <v>94.761755800000003</v>
      </c>
      <c r="AM17" s="291">
        <v>94.568609379999998</v>
      </c>
      <c r="AN17" s="291">
        <v>94.543375792999996</v>
      </c>
      <c r="AO17" s="291">
        <v>94.591077976999998</v>
      </c>
      <c r="AP17" s="291">
        <v>94.862894010999995</v>
      </c>
      <c r="AQ17" s="291">
        <v>94.943084178999996</v>
      </c>
      <c r="AR17" s="291">
        <v>94.982826559000003</v>
      </c>
      <c r="AS17" s="291">
        <v>94.982791829000007</v>
      </c>
      <c r="AT17" s="291">
        <v>94.941135626999994</v>
      </c>
      <c r="AU17" s="291">
        <v>94.858528630999999</v>
      </c>
      <c r="AV17" s="291">
        <v>94.436960740000004</v>
      </c>
      <c r="AW17" s="291">
        <v>94.495959729999996</v>
      </c>
      <c r="AX17" s="291">
        <v>94.737515501000004</v>
      </c>
      <c r="AY17" s="818">
        <v>95.578749755000004</v>
      </c>
      <c r="AZ17" s="818">
        <v>95.872577812000003</v>
      </c>
      <c r="BA17" s="818">
        <v>96.036121374999993</v>
      </c>
      <c r="BB17" s="818">
        <v>95.953844235999995</v>
      </c>
      <c r="BC17" s="818">
        <v>95.943470963999999</v>
      </c>
      <c r="BD17" s="818">
        <v>95.889465350999998</v>
      </c>
      <c r="BE17" s="302">
        <v>95.720359999999999</v>
      </c>
      <c r="BF17" s="302">
        <v>95.632689999999997</v>
      </c>
      <c r="BG17" s="302">
        <v>95.554990000000004</v>
      </c>
      <c r="BH17" s="302">
        <v>95.507869999999997</v>
      </c>
      <c r="BI17" s="302">
        <v>95.434659999999994</v>
      </c>
      <c r="BJ17" s="302">
        <v>95.355969999999999</v>
      </c>
      <c r="BK17" s="302">
        <v>95.226179999999999</v>
      </c>
      <c r="BL17" s="302">
        <v>95.170720000000003</v>
      </c>
      <c r="BM17" s="302">
        <v>95.143979999999999</v>
      </c>
      <c r="BN17" s="302">
        <v>95.143990000000002</v>
      </c>
      <c r="BO17" s="302">
        <v>95.176169999999999</v>
      </c>
      <c r="BP17" s="302">
        <v>95.23854</v>
      </c>
      <c r="BQ17" s="302">
        <v>95.375140000000002</v>
      </c>
      <c r="BR17" s="302">
        <v>95.464870000000005</v>
      </c>
      <c r="BS17" s="302">
        <v>95.551770000000005</v>
      </c>
      <c r="BT17" s="302">
        <v>95.635829999999999</v>
      </c>
      <c r="BU17" s="302">
        <v>95.717070000000007</v>
      </c>
      <c r="BV17" s="302">
        <v>95.795469999999995</v>
      </c>
    </row>
    <row r="18" spans="1:74" ht="11.05" customHeight="1" x14ac:dyDescent="0.2">
      <c r="A18" s="967" t="s">
        <v>1393</v>
      </c>
      <c r="B18" s="968" t="s">
        <v>961</v>
      </c>
      <c r="C18" s="291">
        <v>94.294788756000003</v>
      </c>
      <c r="D18" s="291">
        <v>94.398445578999997</v>
      </c>
      <c r="E18" s="291">
        <v>94.557863154000003</v>
      </c>
      <c r="F18" s="291">
        <v>94.871258037999993</v>
      </c>
      <c r="G18" s="291">
        <v>95.068534694999997</v>
      </c>
      <c r="H18" s="291">
        <v>95.247909684000007</v>
      </c>
      <c r="I18" s="291">
        <v>95.222255739000005</v>
      </c>
      <c r="J18" s="291">
        <v>95.506172840999994</v>
      </c>
      <c r="K18" s="291">
        <v>95.912533722999996</v>
      </c>
      <c r="L18" s="291">
        <v>96.794198253000005</v>
      </c>
      <c r="M18" s="291">
        <v>97.180801795999997</v>
      </c>
      <c r="N18" s="291">
        <v>97.425204218999994</v>
      </c>
      <c r="O18" s="291">
        <v>97.311999065999998</v>
      </c>
      <c r="P18" s="291">
        <v>97.433554090000001</v>
      </c>
      <c r="Q18" s="291">
        <v>97.574462835000006</v>
      </c>
      <c r="R18" s="291">
        <v>97.817024751999995</v>
      </c>
      <c r="S18" s="291">
        <v>97.934916350999998</v>
      </c>
      <c r="T18" s="291">
        <v>98.010437082999999</v>
      </c>
      <c r="U18" s="291">
        <v>98.164931779</v>
      </c>
      <c r="V18" s="291">
        <v>98.064702155000006</v>
      </c>
      <c r="W18" s="291">
        <v>97.831093042000006</v>
      </c>
      <c r="X18" s="291">
        <v>97.118952555999996</v>
      </c>
      <c r="Y18" s="291">
        <v>96.877448376000004</v>
      </c>
      <c r="Z18" s="291">
        <v>96.761428620999993</v>
      </c>
      <c r="AA18" s="291">
        <v>96.950132471000003</v>
      </c>
      <c r="AB18" s="291">
        <v>96.950652175000002</v>
      </c>
      <c r="AC18" s="291">
        <v>96.942226915999996</v>
      </c>
      <c r="AD18" s="291">
        <v>96.928576934999995</v>
      </c>
      <c r="AE18" s="291">
        <v>96.899471568999999</v>
      </c>
      <c r="AF18" s="291">
        <v>96.858631059999993</v>
      </c>
      <c r="AG18" s="291">
        <v>96.888618984000004</v>
      </c>
      <c r="AH18" s="291">
        <v>96.762385503999994</v>
      </c>
      <c r="AI18" s="291">
        <v>96.562494196000003</v>
      </c>
      <c r="AJ18" s="291">
        <v>96.104075510000001</v>
      </c>
      <c r="AK18" s="291">
        <v>95.895520712000007</v>
      </c>
      <c r="AL18" s="291">
        <v>95.751960249999996</v>
      </c>
      <c r="AM18" s="291">
        <v>95.692024782000004</v>
      </c>
      <c r="AN18" s="291">
        <v>95.664480001000001</v>
      </c>
      <c r="AO18" s="291">
        <v>95.687956564000004</v>
      </c>
      <c r="AP18" s="291">
        <v>95.920449001999998</v>
      </c>
      <c r="AQ18" s="291">
        <v>95.927472354000002</v>
      </c>
      <c r="AR18" s="291">
        <v>95.867021152000007</v>
      </c>
      <c r="AS18" s="291">
        <v>95.618978170000005</v>
      </c>
      <c r="AT18" s="291">
        <v>95.513665778000004</v>
      </c>
      <c r="AU18" s="291">
        <v>95.430966752000003</v>
      </c>
      <c r="AV18" s="291">
        <v>95.219325499999997</v>
      </c>
      <c r="AW18" s="291">
        <v>95.295519897000005</v>
      </c>
      <c r="AX18" s="291">
        <v>95.507994350999994</v>
      </c>
      <c r="AY18" s="818">
        <v>96.140897296000006</v>
      </c>
      <c r="AZ18" s="818">
        <v>96.412820542000006</v>
      </c>
      <c r="BA18" s="818">
        <v>96.607912522000007</v>
      </c>
      <c r="BB18" s="818">
        <v>96.770977803999997</v>
      </c>
      <c r="BC18" s="818">
        <v>96.778803824999997</v>
      </c>
      <c r="BD18" s="818">
        <v>96.676195152999995</v>
      </c>
      <c r="BE18" s="302">
        <v>96.264719999999997</v>
      </c>
      <c r="BF18" s="302">
        <v>96.090069999999997</v>
      </c>
      <c r="BG18" s="302">
        <v>95.953800000000001</v>
      </c>
      <c r="BH18" s="302">
        <v>95.914649999999995</v>
      </c>
      <c r="BI18" s="302">
        <v>95.811109999999999</v>
      </c>
      <c r="BJ18" s="302">
        <v>95.701899999999995</v>
      </c>
      <c r="BK18" s="302">
        <v>95.48039</v>
      </c>
      <c r="BL18" s="302">
        <v>95.439840000000004</v>
      </c>
      <c r="BM18" s="302">
        <v>95.473600000000005</v>
      </c>
      <c r="BN18" s="302">
        <v>95.678200000000004</v>
      </c>
      <c r="BO18" s="302">
        <v>95.788200000000003</v>
      </c>
      <c r="BP18" s="302">
        <v>95.900120000000001</v>
      </c>
      <c r="BQ18" s="302">
        <v>96.034890000000004</v>
      </c>
      <c r="BR18" s="302">
        <v>96.134960000000007</v>
      </c>
      <c r="BS18" s="302">
        <v>96.221260000000001</v>
      </c>
      <c r="BT18" s="302">
        <v>96.293790000000001</v>
      </c>
      <c r="BU18" s="302">
        <v>96.352549999999994</v>
      </c>
      <c r="BV18" s="302">
        <v>96.397540000000006</v>
      </c>
    </row>
    <row r="19" spans="1:74" ht="11.05" customHeight="1" x14ac:dyDescent="0.2">
      <c r="A19" s="967" t="s">
        <v>1394</v>
      </c>
      <c r="B19" s="968" t="s">
        <v>963</v>
      </c>
      <c r="C19" s="291">
        <v>97.038301324000003</v>
      </c>
      <c r="D19" s="291">
        <v>97.202970621999995</v>
      </c>
      <c r="E19" s="291">
        <v>97.491288796999996</v>
      </c>
      <c r="F19" s="291">
        <v>98.159409991000004</v>
      </c>
      <c r="G19" s="291">
        <v>98.502910311999997</v>
      </c>
      <c r="H19" s="291">
        <v>98.777943902000004</v>
      </c>
      <c r="I19" s="291">
        <v>98.832116767000002</v>
      </c>
      <c r="J19" s="291">
        <v>99.084512391000004</v>
      </c>
      <c r="K19" s="291">
        <v>99.382736778999998</v>
      </c>
      <c r="L19" s="291">
        <v>99.836798979999998</v>
      </c>
      <c r="M19" s="291">
        <v>100.14417410999999</v>
      </c>
      <c r="N19" s="291">
        <v>100.41487121999999</v>
      </c>
      <c r="O19" s="291">
        <v>100.57856921</v>
      </c>
      <c r="P19" s="291">
        <v>100.82865111</v>
      </c>
      <c r="Q19" s="291">
        <v>101.0947958</v>
      </c>
      <c r="R19" s="291">
        <v>101.48901496000001</v>
      </c>
      <c r="S19" s="291">
        <v>101.70327650999999</v>
      </c>
      <c r="T19" s="291">
        <v>101.8495921</v>
      </c>
      <c r="U19" s="291">
        <v>101.98688987</v>
      </c>
      <c r="V19" s="291">
        <v>101.95311746</v>
      </c>
      <c r="W19" s="291">
        <v>101.807203</v>
      </c>
      <c r="X19" s="291">
        <v>101.23134405</v>
      </c>
      <c r="Y19" s="291">
        <v>101.09949732</v>
      </c>
      <c r="Z19" s="291">
        <v>101.09386037</v>
      </c>
      <c r="AA19" s="291">
        <v>101.40569096999999</v>
      </c>
      <c r="AB19" s="291">
        <v>101.50903025</v>
      </c>
      <c r="AC19" s="291">
        <v>101.59513597999999</v>
      </c>
      <c r="AD19" s="291">
        <v>101.70797573999999</v>
      </c>
      <c r="AE19" s="291">
        <v>101.72663869</v>
      </c>
      <c r="AF19" s="291">
        <v>101.69509239999999</v>
      </c>
      <c r="AG19" s="291">
        <v>101.57683779</v>
      </c>
      <c r="AH19" s="291">
        <v>101.47224735</v>
      </c>
      <c r="AI19" s="291">
        <v>101.34482201</v>
      </c>
      <c r="AJ19" s="291">
        <v>101.11839734</v>
      </c>
      <c r="AK19" s="291">
        <v>101.00242548</v>
      </c>
      <c r="AL19" s="291">
        <v>100.92074201</v>
      </c>
      <c r="AM19" s="291">
        <v>100.84936159</v>
      </c>
      <c r="AN19" s="291">
        <v>100.85424392</v>
      </c>
      <c r="AO19" s="291">
        <v>100.91140367</v>
      </c>
      <c r="AP19" s="291">
        <v>101.22074343</v>
      </c>
      <c r="AQ19" s="291">
        <v>101.23253105000001</v>
      </c>
      <c r="AR19" s="291">
        <v>101.14666912</v>
      </c>
      <c r="AS19" s="291">
        <v>100.79760542</v>
      </c>
      <c r="AT19" s="291">
        <v>100.64060859999999</v>
      </c>
      <c r="AU19" s="291">
        <v>100.51012642000001</v>
      </c>
      <c r="AV19" s="291">
        <v>100.26233056</v>
      </c>
      <c r="AW19" s="291">
        <v>100.29274890000001</v>
      </c>
      <c r="AX19" s="291">
        <v>100.45755312999999</v>
      </c>
      <c r="AY19" s="818">
        <v>101.03497643999999</v>
      </c>
      <c r="AZ19" s="818">
        <v>101.25987754000001</v>
      </c>
      <c r="BA19" s="818">
        <v>101.41048965</v>
      </c>
      <c r="BB19" s="818">
        <v>101.48897045</v>
      </c>
      <c r="BC19" s="818">
        <v>101.48938626</v>
      </c>
      <c r="BD19" s="818">
        <v>101.41389479</v>
      </c>
      <c r="BE19" s="302">
        <v>101.13630000000001</v>
      </c>
      <c r="BF19" s="302">
        <v>101.00360000000001</v>
      </c>
      <c r="BG19" s="302">
        <v>100.88979999999999</v>
      </c>
      <c r="BH19" s="302">
        <v>100.8077</v>
      </c>
      <c r="BI19" s="302">
        <v>100.7217</v>
      </c>
      <c r="BJ19" s="302">
        <v>100.6446</v>
      </c>
      <c r="BK19" s="302">
        <v>100.5395</v>
      </c>
      <c r="BL19" s="302">
        <v>100.50839999999999</v>
      </c>
      <c r="BM19" s="302">
        <v>100.514</v>
      </c>
      <c r="BN19" s="302">
        <v>100.5566</v>
      </c>
      <c r="BO19" s="302">
        <v>100.6358</v>
      </c>
      <c r="BP19" s="302">
        <v>100.7517</v>
      </c>
      <c r="BQ19" s="302">
        <v>100.96639999999999</v>
      </c>
      <c r="BR19" s="302">
        <v>101.1092</v>
      </c>
      <c r="BS19" s="302">
        <v>101.2422</v>
      </c>
      <c r="BT19" s="302">
        <v>101.36539999999999</v>
      </c>
      <c r="BU19" s="302">
        <v>101.4789</v>
      </c>
      <c r="BV19" s="302">
        <v>101.5825</v>
      </c>
    </row>
    <row r="20" spans="1:74" ht="11.05" customHeight="1" x14ac:dyDescent="0.2">
      <c r="A20" s="967" t="s">
        <v>1395</v>
      </c>
      <c r="B20" s="968" t="s">
        <v>965</v>
      </c>
      <c r="C20" s="291">
        <v>97.981244571000005</v>
      </c>
      <c r="D20" s="291">
        <v>98.186828706</v>
      </c>
      <c r="E20" s="291">
        <v>98.510680934000007</v>
      </c>
      <c r="F20" s="291">
        <v>99.218586400000007</v>
      </c>
      <c r="G20" s="291">
        <v>99.579635952000004</v>
      </c>
      <c r="H20" s="291">
        <v>99.859614734999994</v>
      </c>
      <c r="I20" s="291">
        <v>99.788809654000005</v>
      </c>
      <c r="J20" s="291">
        <v>100.10893172</v>
      </c>
      <c r="K20" s="291">
        <v>100.55026784</v>
      </c>
      <c r="L20" s="291">
        <v>101.42036364000001</v>
      </c>
      <c r="M20" s="291">
        <v>101.87346865000001</v>
      </c>
      <c r="N20" s="291">
        <v>102.2171285</v>
      </c>
      <c r="O20" s="291">
        <v>102.30956363</v>
      </c>
      <c r="P20" s="291">
        <v>102.54066783</v>
      </c>
      <c r="Q20" s="291">
        <v>102.76866155</v>
      </c>
      <c r="R20" s="291">
        <v>103.0550999</v>
      </c>
      <c r="S20" s="291">
        <v>103.23070631</v>
      </c>
      <c r="T20" s="291">
        <v>103.35703590999999</v>
      </c>
      <c r="U20" s="291">
        <v>103.55753086</v>
      </c>
      <c r="V20" s="291">
        <v>103.49272517999999</v>
      </c>
      <c r="W20" s="291">
        <v>103.28606105</v>
      </c>
      <c r="X20" s="291">
        <v>102.55298424999999</v>
      </c>
      <c r="Y20" s="291">
        <v>102.35101886</v>
      </c>
      <c r="Z20" s="291">
        <v>102.29561067</v>
      </c>
      <c r="AA20" s="291">
        <v>102.58109008</v>
      </c>
      <c r="AB20" s="291">
        <v>102.67304849999999</v>
      </c>
      <c r="AC20" s="291">
        <v>102.76581633000001</v>
      </c>
      <c r="AD20" s="291">
        <v>102.87472156</v>
      </c>
      <c r="AE20" s="291">
        <v>102.95761220999999</v>
      </c>
      <c r="AF20" s="291">
        <v>103.02981628000001</v>
      </c>
      <c r="AG20" s="291">
        <v>103.10761488999999</v>
      </c>
      <c r="AH20" s="291">
        <v>103.14623494999999</v>
      </c>
      <c r="AI20" s="291">
        <v>103.16195757</v>
      </c>
      <c r="AJ20" s="291">
        <v>103.14996192</v>
      </c>
      <c r="AK20" s="291">
        <v>103.12350532000001</v>
      </c>
      <c r="AL20" s="291">
        <v>103.07776692</v>
      </c>
      <c r="AM20" s="291">
        <v>102.87485123</v>
      </c>
      <c r="AN20" s="291">
        <v>102.89397087</v>
      </c>
      <c r="AO20" s="291">
        <v>102.99723034</v>
      </c>
      <c r="AP20" s="291">
        <v>103.37966514999999</v>
      </c>
      <c r="AQ20" s="291">
        <v>103.50492765</v>
      </c>
      <c r="AR20" s="291">
        <v>103.56805335</v>
      </c>
      <c r="AS20" s="291">
        <v>103.5580661</v>
      </c>
      <c r="AT20" s="291">
        <v>103.50515032</v>
      </c>
      <c r="AU20" s="291">
        <v>103.39832986</v>
      </c>
      <c r="AV20" s="291">
        <v>102.89456766000001</v>
      </c>
      <c r="AW20" s="291">
        <v>102.93721564000001</v>
      </c>
      <c r="AX20" s="291">
        <v>103.18323675000001</v>
      </c>
      <c r="AY20" s="818">
        <v>104.05144482999999</v>
      </c>
      <c r="AZ20" s="818">
        <v>104.39010177999999</v>
      </c>
      <c r="BA20" s="818">
        <v>104.61802147</v>
      </c>
      <c r="BB20" s="818">
        <v>104.69809463</v>
      </c>
      <c r="BC20" s="818">
        <v>104.7323717</v>
      </c>
      <c r="BD20" s="818">
        <v>104.68374343000001</v>
      </c>
      <c r="BE20" s="302">
        <v>104.3865</v>
      </c>
      <c r="BF20" s="302">
        <v>104.2963</v>
      </c>
      <c r="BG20" s="302">
        <v>104.24760000000001</v>
      </c>
      <c r="BH20" s="302">
        <v>104.30800000000001</v>
      </c>
      <c r="BI20" s="302">
        <v>104.29130000000001</v>
      </c>
      <c r="BJ20" s="302">
        <v>104.26519999999999</v>
      </c>
      <c r="BK20" s="302">
        <v>104.1657</v>
      </c>
      <c r="BL20" s="302">
        <v>104.16889999999999</v>
      </c>
      <c r="BM20" s="302">
        <v>104.2107</v>
      </c>
      <c r="BN20" s="302">
        <v>104.3001</v>
      </c>
      <c r="BO20" s="302">
        <v>104.41240000000001</v>
      </c>
      <c r="BP20" s="302">
        <v>104.5566</v>
      </c>
      <c r="BQ20" s="302">
        <v>104.78619999999999</v>
      </c>
      <c r="BR20" s="302">
        <v>104.9539</v>
      </c>
      <c r="BS20" s="302">
        <v>105.1133</v>
      </c>
      <c r="BT20" s="302">
        <v>105.26430000000001</v>
      </c>
      <c r="BU20" s="302">
        <v>105.407</v>
      </c>
      <c r="BV20" s="302">
        <v>105.54130000000001</v>
      </c>
    </row>
    <row r="21" spans="1:74" ht="11.05" customHeight="1" x14ac:dyDescent="0.2">
      <c r="A21" s="967" t="s">
        <v>1396</v>
      </c>
      <c r="B21" s="968" t="s">
        <v>967</v>
      </c>
      <c r="C21" s="291">
        <v>96.432177811000003</v>
      </c>
      <c r="D21" s="291">
        <v>96.533251063999998</v>
      </c>
      <c r="E21" s="291">
        <v>96.759367651999995</v>
      </c>
      <c r="F21" s="291">
        <v>97.336762527000005</v>
      </c>
      <c r="G21" s="291">
        <v>97.643289570999997</v>
      </c>
      <c r="H21" s="291">
        <v>97.905183735999998</v>
      </c>
      <c r="I21" s="291">
        <v>97.968588323999995</v>
      </c>
      <c r="J21" s="291">
        <v>98.256609253999997</v>
      </c>
      <c r="K21" s="291">
        <v>98.615389828999994</v>
      </c>
      <c r="L21" s="291">
        <v>99.245438493999998</v>
      </c>
      <c r="M21" s="291">
        <v>99.595357020999998</v>
      </c>
      <c r="N21" s="291">
        <v>99.865653858000002</v>
      </c>
      <c r="O21" s="291">
        <v>99.889474218000004</v>
      </c>
      <c r="P21" s="291">
        <v>100.12566876</v>
      </c>
      <c r="Q21" s="291">
        <v>100.40738270999999</v>
      </c>
      <c r="R21" s="291">
        <v>100.89760027</v>
      </c>
      <c r="S21" s="291">
        <v>101.14811484000001</v>
      </c>
      <c r="T21" s="291">
        <v>101.32191065000001</v>
      </c>
      <c r="U21" s="291">
        <v>101.51648781</v>
      </c>
      <c r="V21" s="291">
        <v>101.46372099</v>
      </c>
      <c r="W21" s="291">
        <v>101.26111031000001</v>
      </c>
      <c r="X21" s="291">
        <v>100.56555419999999</v>
      </c>
      <c r="Y21" s="291">
        <v>100.32058198</v>
      </c>
      <c r="Z21" s="291">
        <v>100.18309207</v>
      </c>
      <c r="AA21" s="291">
        <v>100.27324539999999</v>
      </c>
      <c r="AB21" s="291">
        <v>100.26059943999999</v>
      </c>
      <c r="AC21" s="291">
        <v>100.26531511</v>
      </c>
      <c r="AD21" s="291">
        <v>100.31433301</v>
      </c>
      <c r="AE21" s="291">
        <v>100.3335665</v>
      </c>
      <c r="AF21" s="291">
        <v>100.34995618000001</v>
      </c>
      <c r="AG21" s="291">
        <v>100.37696482</v>
      </c>
      <c r="AH21" s="291">
        <v>100.37756981</v>
      </c>
      <c r="AI21" s="291">
        <v>100.36523391</v>
      </c>
      <c r="AJ21" s="291">
        <v>100.31251353</v>
      </c>
      <c r="AK21" s="291">
        <v>100.29487856</v>
      </c>
      <c r="AL21" s="291">
        <v>100.28488541</v>
      </c>
      <c r="AM21" s="291">
        <v>100.21136503</v>
      </c>
      <c r="AN21" s="291">
        <v>100.27003228</v>
      </c>
      <c r="AO21" s="291">
        <v>100.38971812</v>
      </c>
      <c r="AP21" s="291">
        <v>100.74606713</v>
      </c>
      <c r="AQ21" s="291">
        <v>100.85605672</v>
      </c>
      <c r="AR21" s="291">
        <v>100.89533145999999</v>
      </c>
      <c r="AS21" s="291">
        <v>100.72974714</v>
      </c>
      <c r="AT21" s="291">
        <v>100.72820037</v>
      </c>
      <c r="AU21" s="291">
        <v>100.75654692000001</v>
      </c>
      <c r="AV21" s="291">
        <v>100.66257115000001</v>
      </c>
      <c r="AW21" s="291">
        <v>100.86486607000001</v>
      </c>
      <c r="AX21" s="291">
        <v>101.21121605</v>
      </c>
      <c r="AY21" s="818">
        <v>102.06269123</v>
      </c>
      <c r="AZ21" s="818">
        <v>102.42634871</v>
      </c>
      <c r="BA21" s="818">
        <v>102.66325863</v>
      </c>
      <c r="BB21" s="818">
        <v>102.74521896</v>
      </c>
      <c r="BC21" s="818">
        <v>102.74978528</v>
      </c>
      <c r="BD21" s="818">
        <v>102.64875557000001</v>
      </c>
      <c r="BE21" s="302">
        <v>102.2334</v>
      </c>
      <c r="BF21" s="302">
        <v>102.07769999999999</v>
      </c>
      <c r="BG21" s="302">
        <v>101.973</v>
      </c>
      <c r="BH21" s="302">
        <v>101.99460000000001</v>
      </c>
      <c r="BI21" s="302">
        <v>101.9353</v>
      </c>
      <c r="BJ21" s="302">
        <v>101.8704</v>
      </c>
      <c r="BK21" s="302">
        <v>101.7106</v>
      </c>
      <c r="BL21" s="302">
        <v>101.7015</v>
      </c>
      <c r="BM21" s="302">
        <v>101.7538</v>
      </c>
      <c r="BN21" s="302">
        <v>101.9256</v>
      </c>
      <c r="BO21" s="302">
        <v>102.05710000000001</v>
      </c>
      <c r="BP21" s="302">
        <v>102.2064</v>
      </c>
      <c r="BQ21" s="302">
        <v>102.4153</v>
      </c>
      <c r="BR21" s="302">
        <v>102.5688</v>
      </c>
      <c r="BS21" s="302">
        <v>102.70869999999999</v>
      </c>
      <c r="BT21" s="302">
        <v>102.8351</v>
      </c>
      <c r="BU21" s="302">
        <v>102.9479</v>
      </c>
      <c r="BV21" s="302">
        <v>103.0471</v>
      </c>
    </row>
    <row r="22" spans="1:74" ht="11.05" customHeight="1" x14ac:dyDescent="0.2">
      <c r="A22" s="967" t="s">
        <v>1397</v>
      </c>
      <c r="B22" s="968" t="s">
        <v>969</v>
      </c>
      <c r="C22" s="291">
        <v>97.383769302000005</v>
      </c>
      <c r="D22" s="291">
        <v>97.521454578000004</v>
      </c>
      <c r="E22" s="291">
        <v>97.849894712999998</v>
      </c>
      <c r="F22" s="291">
        <v>98.758173592999995</v>
      </c>
      <c r="G22" s="291">
        <v>99.176310529000006</v>
      </c>
      <c r="H22" s="291">
        <v>99.493389409000002</v>
      </c>
      <c r="I22" s="291">
        <v>99.404820784999998</v>
      </c>
      <c r="J22" s="291">
        <v>99.748225637000004</v>
      </c>
      <c r="K22" s="291">
        <v>100.21901452</v>
      </c>
      <c r="L22" s="291">
        <v>101.13915160000001</v>
      </c>
      <c r="M22" s="291">
        <v>101.62323541000001</v>
      </c>
      <c r="N22" s="291">
        <v>101.99323011</v>
      </c>
      <c r="O22" s="291">
        <v>102.00961811000001</v>
      </c>
      <c r="P22" s="291">
        <v>102.33107282</v>
      </c>
      <c r="Q22" s="291">
        <v>102.71807664000001</v>
      </c>
      <c r="R22" s="291">
        <v>103.33626215</v>
      </c>
      <c r="S22" s="291">
        <v>103.73013974</v>
      </c>
      <c r="T22" s="291">
        <v>104.065342</v>
      </c>
      <c r="U22" s="291">
        <v>104.46318586</v>
      </c>
      <c r="V22" s="291">
        <v>104.59004974</v>
      </c>
      <c r="W22" s="291">
        <v>104.56725057</v>
      </c>
      <c r="X22" s="291">
        <v>104.04896346</v>
      </c>
      <c r="Y22" s="291">
        <v>103.98620689000001</v>
      </c>
      <c r="Z22" s="291">
        <v>104.03315597</v>
      </c>
      <c r="AA22" s="291">
        <v>104.27638871000001</v>
      </c>
      <c r="AB22" s="291">
        <v>104.47781553999999</v>
      </c>
      <c r="AC22" s="291">
        <v>104.72401447999999</v>
      </c>
      <c r="AD22" s="291">
        <v>105.14577005</v>
      </c>
      <c r="AE22" s="291">
        <v>105.38342485</v>
      </c>
      <c r="AF22" s="291">
        <v>105.56776339</v>
      </c>
      <c r="AG22" s="291">
        <v>105.61951071</v>
      </c>
      <c r="AH22" s="291">
        <v>105.75667292999999</v>
      </c>
      <c r="AI22" s="291">
        <v>105.89997510000001</v>
      </c>
      <c r="AJ22" s="291">
        <v>106.08808775999999</v>
      </c>
      <c r="AK22" s="291">
        <v>106.21466694</v>
      </c>
      <c r="AL22" s="291">
        <v>106.31838317</v>
      </c>
      <c r="AM22" s="291">
        <v>106.30771928</v>
      </c>
      <c r="AN22" s="291">
        <v>106.43434748</v>
      </c>
      <c r="AO22" s="291">
        <v>106.60675059</v>
      </c>
      <c r="AP22" s="291">
        <v>106.92950521</v>
      </c>
      <c r="AQ22" s="291">
        <v>107.11502571</v>
      </c>
      <c r="AR22" s="291">
        <v>107.26788869000001</v>
      </c>
      <c r="AS22" s="291">
        <v>107.39647689</v>
      </c>
      <c r="AT22" s="291">
        <v>107.47773776</v>
      </c>
      <c r="AU22" s="291">
        <v>107.52005404000001</v>
      </c>
      <c r="AV22" s="291">
        <v>107.3008282</v>
      </c>
      <c r="AW22" s="291">
        <v>107.43220346</v>
      </c>
      <c r="AX22" s="291">
        <v>107.69158229</v>
      </c>
      <c r="AY22" s="818">
        <v>108.36272148</v>
      </c>
      <c r="AZ22" s="818">
        <v>108.66528984</v>
      </c>
      <c r="BA22" s="818">
        <v>108.88304416</v>
      </c>
      <c r="BB22" s="818">
        <v>108.99164985</v>
      </c>
      <c r="BC22" s="818">
        <v>109.05802704</v>
      </c>
      <c r="BD22" s="818">
        <v>109.05784113999999</v>
      </c>
      <c r="BE22" s="302">
        <v>108.88939999999999</v>
      </c>
      <c r="BF22" s="302">
        <v>108.83240000000001</v>
      </c>
      <c r="BG22" s="302">
        <v>108.785</v>
      </c>
      <c r="BH22" s="302">
        <v>108.76300000000001</v>
      </c>
      <c r="BI22" s="302">
        <v>108.72320000000001</v>
      </c>
      <c r="BJ22" s="302">
        <v>108.6812</v>
      </c>
      <c r="BK22" s="302">
        <v>108.5988</v>
      </c>
      <c r="BL22" s="302">
        <v>108.5814</v>
      </c>
      <c r="BM22" s="302">
        <v>108.59059999999999</v>
      </c>
      <c r="BN22" s="302">
        <v>108.6127</v>
      </c>
      <c r="BO22" s="302">
        <v>108.68559999999999</v>
      </c>
      <c r="BP22" s="302">
        <v>108.79559999999999</v>
      </c>
      <c r="BQ22" s="302">
        <v>108.9943</v>
      </c>
      <c r="BR22" s="302">
        <v>109.1396</v>
      </c>
      <c r="BS22" s="302">
        <v>109.28319999999999</v>
      </c>
      <c r="BT22" s="302">
        <v>109.4251</v>
      </c>
      <c r="BU22" s="302">
        <v>109.5652</v>
      </c>
      <c r="BV22" s="302">
        <v>109.70359999999999</v>
      </c>
    </row>
    <row r="23" spans="1:74" ht="11.05" customHeight="1" x14ac:dyDescent="0.2">
      <c r="A23" s="967" t="s">
        <v>1398</v>
      </c>
      <c r="B23" s="968" t="s">
        <v>788</v>
      </c>
      <c r="C23" s="291">
        <v>105.11339138</v>
      </c>
      <c r="D23" s="291">
        <v>105.588838</v>
      </c>
      <c r="E23" s="291">
        <v>106.22187158</v>
      </c>
      <c r="F23" s="291">
        <v>107.43450942</v>
      </c>
      <c r="G23" s="291">
        <v>108.06620388</v>
      </c>
      <c r="H23" s="291">
        <v>108.5389723</v>
      </c>
      <c r="I23" s="291">
        <v>108.5077972</v>
      </c>
      <c r="J23" s="291">
        <v>108.92147660000001</v>
      </c>
      <c r="K23" s="291">
        <v>109.43499303</v>
      </c>
      <c r="L23" s="291">
        <v>110.33393379</v>
      </c>
      <c r="M23" s="291">
        <v>110.83293383</v>
      </c>
      <c r="N23" s="291">
        <v>111.21758044000001</v>
      </c>
      <c r="O23" s="291">
        <v>111.35392926</v>
      </c>
      <c r="P23" s="291">
        <v>111.61032728000001</v>
      </c>
      <c r="Q23" s="291">
        <v>111.85283015</v>
      </c>
      <c r="R23" s="291">
        <v>112.09965376</v>
      </c>
      <c r="S23" s="291">
        <v>112.30070439000001</v>
      </c>
      <c r="T23" s="291">
        <v>112.47419793</v>
      </c>
      <c r="U23" s="291">
        <v>112.83437841</v>
      </c>
      <c r="V23" s="291">
        <v>112.79207477999999</v>
      </c>
      <c r="W23" s="291">
        <v>112.56153105999999</v>
      </c>
      <c r="X23" s="291">
        <v>111.73389054</v>
      </c>
      <c r="Y23" s="291">
        <v>111.43350918</v>
      </c>
      <c r="Z23" s="291">
        <v>111.25153027</v>
      </c>
      <c r="AA23" s="291">
        <v>111.30927491</v>
      </c>
      <c r="AB23" s="291">
        <v>111.27311007</v>
      </c>
      <c r="AC23" s="291">
        <v>111.26435685</v>
      </c>
      <c r="AD23" s="291">
        <v>111.32487630999999</v>
      </c>
      <c r="AE23" s="291">
        <v>111.33955053</v>
      </c>
      <c r="AF23" s="291">
        <v>111.35024058</v>
      </c>
      <c r="AG23" s="291">
        <v>111.45288059000001</v>
      </c>
      <c r="AH23" s="291">
        <v>111.38365168999999</v>
      </c>
      <c r="AI23" s="291">
        <v>111.23848802000001</v>
      </c>
      <c r="AJ23" s="291">
        <v>110.77339157999999</v>
      </c>
      <c r="AK23" s="291">
        <v>110.65935686</v>
      </c>
      <c r="AL23" s="291">
        <v>110.65238585</v>
      </c>
      <c r="AM23" s="291">
        <v>110.85028486</v>
      </c>
      <c r="AN23" s="291">
        <v>110.98408659</v>
      </c>
      <c r="AO23" s="291">
        <v>111.15159731999999</v>
      </c>
      <c r="AP23" s="291">
        <v>111.54136045</v>
      </c>
      <c r="AQ23" s="291">
        <v>111.63488166</v>
      </c>
      <c r="AR23" s="291">
        <v>111.62070433</v>
      </c>
      <c r="AS23" s="291">
        <v>111.22901188</v>
      </c>
      <c r="AT23" s="291">
        <v>111.20179994</v>
      </c>
      <c r="AU23" s="291">
        <v>111.2692519</v>
      </c>
      <c r="AV23" s="291">
        <v>111.36626979</v>
      </c>
      <c r="AW23" s="291">
        <v>111.67187307</v>
      </c>
      <c r="AX23" s="291">
        <v>112.12096373</v>
      </c>
      <c r="AY23" s="818">
        <v>113.11624211</v>
      </c>
      <c r="AZ23" s="818">
        <v>113.55028234</v>
      </c>
      <c r="BA23" s="818">
        <v>113.82578473</v>
      </c>
      <c r="BB23" s="818">
        <v>113.82350775</v>
      </c>
      <c r="BC23" s="818">
        <v>113.87136562000001</v>
      </c>
      <c r="BD23" s="818">
        <v>113.85011682</v>
      </c>
      <c r="BE23" s="302">
        <v>113.65130000000001</v>
      </c>
      <c r="BF23" s="302">
        <v>113.5732</v>
      </c>
      <c r="BG23" s="302">
        <v>113.5073</v>
      </c>
      <c r="BH23" s="302">
        <v>113.45829999999999</v>
      </c>
      <c r="BI23" s="302">
        <v>113.4135</v>
      </c>
      <c r="BJ23" s="302">
        <v>113.3777</v>
      </c>
      <c r="BK23" s="302">
        <v>113.3135</v>
      </c>
      <c r="BL23" s="302">
        <v>113.3233</v>
      </c>
      <c r="BM23" s="302">
        <v>113.3698</v>
      </c>
      <c r="BN23" s="302">
        <v>113.45050000000001</v>
      </c>
      <c r="BO23" s="302">
        <v>113.57250000000001</v>
      </c>
      <c r="BP23" s="302">
        <v>113.7332</v>
      </c>
      <c r="BQ23" s="302">
        <v>114.0014</v>
      </c>
      <c r="BR23" s="302">
        <v>114.1879</v>
      </c>
      <c r="BS23" s="302">
        <v>114.3617</v>
      </c>
      <c r="BT23" s="302">
        <v>114.5226</v>
      </c>
      <c r="BU23" s="302">
        <v>114.6707</v>
      </c>
      <c r="BV23" s="302">
        <v>114.806</v>
      </c>
    </row>
    <row r="24" spans="1:74" ht="11.05" customHeight="1" x14ac:dyDescent="0.2">
      <c r="A24" s="967" t="s">
        <v>1399</v>
      </c>
      <c r="B24" s="968" t="s">
        <v>790</v>
      </c>
      <c r="C24" s="291">
        <v>92.204881825000001</v>
      </c>
      <c r="D24" s="291">
        <v>92.287726207000006</v>
      </c>
      <c r="E24" s="291">
        <v>92.642483502999994</v>
      </c>
      <c r="F24" s="291">
        <v>93.849390696</v>
      </c>
      <c r="G24" s="291">
        <v>94.312796086999995</v>
      </c>
      <c r="H24" s="291">
        <v>94.612936657999995</v>
      </c>
      <c r="I24" s="291">
        <v>94.363900044999994</v>
      </c>
      <c r="J24" s="291">
        <v>94.626945246000005</v>
      </c>
      <c r="K24" s="291">
        <v>95.016159899000002</v>
      </c>
      <c r="L24" s="291">
        <v>95.818784910000005</v>
      </c>
      <c r="M24" s="291">
        <v>96.244907784000006</v>
      </c>
      <c r="N24" s="291">
        <v>96.581769428000001</v>
      </c>
      <c r="O24" s="291">
        <v>96.728725295000004</v>
      </c>
      <c r="P24" s="291">
        <v>96.962547892000003</v>
      </c>
      <c r="Q24" s="291">
        <v>97.182592670000005</v>
      </c>
      <c r="R24" s="291">
        <v>97.417956214</v>
      </c>
      <c r="S24" s="291">
        <v>97.588622916999995</v>
      </c>
      <c r="T24" s="291">
        <v>97.723689363999995</v>
      </c>
      <c r="U24" s="291">
        <v>98.009982454999999</v>
      </c>
      <c r="V24" s="291">
        <v>97.933728211000002</v>
      </c>
      <c r="W24" s="291">
        <v>97.681753534999999</v>
      </c>
      <c r="X24" s="291">
        <v>96.851691712999994</v>
      </c>
      <c r="Y24" s="291">
        <v>96.550051206000006</v>
      </c>
      <c r="Z24" s="291">
        <v>96.374465302000004</v>
      </c>
      <c r="AA24" s="291">
        <v>96.527375832999994</v>
      </c>
      <c r="AB24" s="291">
        <v>96.452067756999995</v>
      </c>
      <c r="AC24" s="291">
        <v>96.350982905999999</v>
      </c>
      <c r="AD24" s="291">
        <v>96.224770417000002</v>
      </c>
      <c r="AE24" s="291">
        <v>96.071645165999996</v>
      </c>
      <c r="AF24" s="291">
        <v>95.892256287999999</v>
      </c>
      <c r="AG24" s="291">
        <v>95.641603916999998</v>
      </c>
      <c r="AH24" s="291">
        <v>95.443437688000003</v>
      </c>
      <c r="AI24" s="291">
        <v>95.252757733999999</v>
      </c>
      <c r="AJ24" s="291">
        <v>95.099557034</v>
      </c>
      <c r="AK24" s="291">
        <v>94.901354893000004</v>
      </c>
      <c r="AL24" s="291">
        <v>94.688144291</v>
      </c>
      <c r="AM24" s="291">
        <v>94.342568963999994</v>
      </c>
      <c r="AN24" s="291">
        <v>94.187358639999999</v>
      </c>
      <c r="AO24" s="291">
        <v>94.105157052999999</v>
      </c>
      <c r="AP24" s="291">
        <v>94.246481623999998</v>
      </c>
      <c r="AQ24" s="291">
        <v>94.197409449000006</v>
      </c>
      <c r="AR24" s="291">
        <v>94.108457947999995</v>
      </c>
      <c r="AS24" s="291">
        <v>94.051562279999999</v>
      </c>
      <c r="AT24" s="291">
        <v>93.828900757</v>
      </c>
      <c r="AU24" s="291">
        <v>93.512408539000006</v>
      </c>
      <c r="AV24" s="291">
        <v>92.655414242999996</v>
      </c>
      <c r="AW24" s="291">
        <v>92.486264168999995</v>
      </c>
      <c r="AX24" s="291">
        <v>92.558286934999998</v>
      </c>
      <c r="AY24" s="818">
        <v>93.332150565999996</v>
      </c>
      <c r="AZ24" s="818">
        <v>93.541017992999997</v>
      </c>
      <c r="BA24" s="818">
        <v>93.645557240000002</v>
      </c>
      <c r="BB24" s="818">
        <v>93.548528497000007</v>
      </c>
      <c r="BC24" s="818">
        <v>93.517341243000004</v>
      </c>
      <c r="BD24" s="818">
        <v>93.454755665999997</v>
      </c>
      <c r="BE24" s="302">
        <v>93.306950000000001</v>
      </c>
      <c r="BF24" s="302">
        <v>93.22193</v>
      </c>
      <c r="BG24" s="302">
        <v>93.145889999999994</v>
      </c>
      <c r="BH24" s="302">
        <v>93.07302</v>
      </c>
      <c r="BI24" s="302">
        <v>93.019239999999996</v>
      </c>
      <c r="BJ24" s="302">
        <v>92.978769999999997</v>
      </c>
      <c r="BK24" s="302">
        <v>92.945589999999996</v>
      </c>
      <c r="BL24" s="302">
        <v>92.936229999999995</v>
      </c>
      <c r="BM24" s="302">
        <v>92.944670000000002</v>
      </c>
      <c r="BN24" s="302">
        <v>92.943219999999997</v>
      </c>
      <c r="BO24" s="302">
        <v>93.00806</v>
      </c>
      <c r="BP24" s="302">
        <v>93.11148</v>
      </c>
      <c r="BQ24" s="302">
        <v>93.316479999999999</v>
      </c>
      <c r="BR24" s="302">
        <v>93.449809999999999</v>
      </c>
      <c r="BS24" s="302">
        <v>93.574489999999997</v>
      </c>
      <c r="BT24" s="302">
        <v>93.690489999999997</v>
      </c>
      <c r="BU24" s="302">
        <v>93.797830000000005</v>
      </c>
      <c r="BV24" s="302">
        <v>93.896510000000006</v>
      </c>
    </row>
    <row r="25" spans="1:74" ht="11.05" customHeight="1" x14ac:dyDescent="0.2">
      <c r="A25" s="967"/>
      <c r="B25" s="60" t="s">
        <v>1400</v>
      </c>
      <c r="C25" s="463"/>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B25" s="463"/>
      <c r="AC25" s="463"/>
      <c r="AD25" s="463"/>
      <c r="AE25" s="463"/>
      <c r="AF25" s="463"/>
      <c r="AG25" s="463"/>
      <c r="AH25" s="463"/>
      <c r="AI25" s="463"/>
      <c r="AJ25" s="463"/>
      <c r="AK25" s="463"/>
      <c r="AL25" s="463"/>
      <c r="AM25" s="463"/>
      <c r="AN25" s="463"/>
      <c r="AO25" s="463"/>
      <c r="AP25" s="463"/>
      <c r="AQ25" s="463"/>
      <c r="AR25" s="463"/>
      <c r="AS25" s="463"/>
      <c r="AT25" s="463"/>
      <c r="AU25" s="463"/>
      <c r="AV25" s="463"/>
      <c r="AW25" s="463"/>
      <c r="AX25" s="463"/>
      <c r="AY25" s="885"/>
      <c r="AZ25" s="885"/>
      <c r="BA25" s="885"/>
      <c r="BB25" s="885"/>
      <c r="BC25" s="885"/>
      <c r="BD25" s="885"/>
      <c r="BE25" s="469"/>
      <c r="BF25" s="469"/>
      <c r="BG25" s="469"/>
      <c r="BH25" s="469"/>
      <c r="BI25" s="469"/>
      <c r="BJ25" s="469"/>
      <c r="BK25" s="469"/>
      <c r="BL25" s="469"/>
      <c r="BM25" s="469"/>
      <c r="BN25" s="469"/>
      <c r="BO25" s="469"/>
      <c r="BP25" s="469"/>
      <c r="BQ25" s="469"/>
      <c r="BR25" s="469"/>
      <c r="BS25" s="469"/>
      <c r="BT25" s="469"/>
      <c r="BU25" s="469"/>
      <c r="BV25" s="469"/>
    </row>
    <row r="26" spans="1:74" ht="11.05" customHeight="1" x14ac:dyDescent="0.2">
      <c r="A26" s="967" t="s">
        <v>1401</v>
      </c>
      <c r="B26" s="968" t="s">
        <v>774</v>
      </c>
      <c r="C26" s="295">
        <v>1068.5810776999999</v>
      </c>
      <c r="D26" s="295">
        <v>1085.0592293</v>
      </c>
      <c r="E26" s="295">
        <v>1085.7198166999999</v>
      </c>
      <c r="F26" s="295">
        <v>1044.5515680000001</v>
      </c>
      <c r="G26" s="295">
        <v>1033.0854810999999</v>
      </c>
      <c r="H26" s="295">
        <v>1025.3102839000001</v>
      </c>
      <c r="I26" s="295">
        <v>1027.4757171000001</v>
      </c>
      <c r="J26" s="295">
        <v>1022.3949942</v>
      </c>
      <c r="K26" s="295">
        <v>1016.3178557</v>
      </c>
      <c r="L26" s="295">
        <v>1008.2717284</v>
      </c>
      <c r="M26" s="295">
        <v>1000.9311887</v>
      </c>
      <c r="N26" s="295">
        <v>993.32366349999995</v>
      </c>
      <c r="O26" s="295">
        <v>983.88635094000006</v>
      </c>
      <c r="P26" s="295">
        <v>976.91695583000001</v>
      </c>
      <c r="Q26" s="295">
        <v>970.85267643999998</v>
      </c>
      <c r="R26" s="295">
        <v>963.99320677000003</v>
      </c>
      <c r="S26" s="295">
        <v>961.01438829999995</v>
      </c>
      <c r="T26" s="295">
        <v>960.21591504000003</v>
      </c>
      <c r="U26" s="295">
        <v>962.24799790999998</v>
      </c>
      <c r="V26" s="295">
        <v>965.32255686999997</v>
      </c>
      <c r="W26" s="295">
        <v>970.08980284999996</v>
      </c>
      <c r="X26" s="295">
        <v>980.67314123000006</v>
      </c>
      <c r="Y26" s="295">
        <v>985.73320720000004</v>
      </c>
      <c r="Z26" s="295">
        <v>989.39340616000004</v>
      </c>
      <c r="AA26" s="295">
        <v>988.60200417999999</v>
      </c>
      <c r="AB26" s="295">
        <v>991.75126952999995</v>
      </c>
      <c r="AC26" s="295">
        <v>995.78946828999995</v>
      </c>
      <c r="AD26" s="295">
        <v>1003.0640077</v>
      </c>
      <c r="AE26" s="295">
        <v>1007.1195179</v>
      </c>
      <c r="AF26" s="295">
        <v>1010.3034059</v>
      </c>
      <c r="AG26" s="295">
        <v>1010.758021</v>
      </c>
      <c r="AH26" s="295">
        <v>1013.5919032</v>
      </c>
      <c r="AI26" s="295">
        <v>1016.9474016</v>
      </c>
      <c r="AJ26" s="295">
        <v>1020.3133143</v>
      </c>
      <c r="AK26" s="295">
        <v>1025.0954465</v>
      </c>
      <c r="AL26" s="295">
        <v>1030.7825963</v>
      </c>
      <c r="AM26" s="295">
        <v>1041.366751</v>
      </c>
      <c r="AN26" s="295">
        <v>1045.8699454</v>
      </c>
      <c r="AO26" s="295">
        <v>1048.284167</v>
      </c>
      <c r="AP26" s="295">
        <v>1045.9404016999999</v>
      </c>
      <c r="AQ26" s="295">
        <v>1046.1784381</v>
      </c>
      <c r="AR26" s="295">
        <v>1046.329262</v>
      </c>
      <c r="AS26" s="295">
        <v>1045.3541657999999</v>
      </c>
      <c r="AT26" s="295">
        <v>1046.1095957</v>
      </c>
      <c r="AU26" s="295">
        <v>1047.556844</v>
      </c>
      <c r="AV26" s="295">
        <v>1050.7810133</v>
      </c>
      <c r="AW26" s="295">
        <v>1052.7980712999999</v>
      </c>
      <c r="AX26" s="295">
        <v>1054.6931205999999</v>
      </c>
      <c r="AY26" s="822">
        <v>1055.6741534</v>
      </c>
      <c r="AZ26" s="822">
        <v>1057.9191911999999</v>
      </c>
      <c r="BA26" s="822">
        <v>1060.6362260999999</v>
      </c>
      <c r="BB26" s="822">
        <v>1066.6116413</v>
      </c>
      <c r="BC26" s="822">
        <v>1068.1828831</v>
      </c>
      <c r="BD26" s="822">
        <v>1068.1363346000001</v>
      </c>
      <c r="BE26" s="306">
        <v>1063.3599999999999</v>
      </c>
      <c r="BF26" s="306">
        <v>1062.412</v>
      </c>
      <c r="BG26" s="306">
        <v>1062.18</v>
      </c>
      <c r="BH26" s="306">
        <v>1062.6010000000001</v>
      </c>
      <c r="BI26" s="306">
        <v>1063.847</v>
      </c>
      <c r="BJ26" s="306">
        <v>1065.857</v>
      </c>
      <c r="BK26" s="306">
        <v>1069.8240000000001</v>
      </c>
      <c r="BL26" s="306">
        <v>1072.4649999999999</v>
      </c>
      <c r="BM26" s="306">
        <v>1074.973</v>
      </c>
      <c r="BN26" s="306">
        <v>1077.3510000000001</v>
      </c>
      <c r="BO26" s="306">
        <v>1079.5930000000001</v>
      </c>
      <c r="BP26" s="306">
        <v>1081.701</v>
      </c>
      <c r="BQ26" s="306">
        <v>1083.3610000000001</v>
      </c>
      <c r="BR26" s="306">
        <v>1085.4359999999999</v>
      </c>
      <c r="BS26" s="306">
        <v>1087.6110000000001</v>
      </c>
      <c r="BT26" s="306">
        <v>1089.886</v>
      </c>
      <c r="BU26" s="306">
        <v>1092.2629999999999</v>
      </c>
      <c r="BV26" s="306">
        <v>1094.74</v>
      </c>
    </row>
    <row r="27" spans="1:74" ht="11.05" customHeight="1" x14ac:dyDescent="0.2">
      <c r="A27" s="967" t="s">
        <v>1402</v>
      </c>
      <c r="B27" s="968" t="s">
        <v>776</v>
      </c>
      <c r="C27" s="295">
        <v>2771.3644594000002</v>
      </c>
      <c r="D27" s="295">
        <v>2810.9753921000001</v>
      </c>
      <c r="E27" s="295">
        <v>2802.6274192999999</v>
      </c>
      <c r="F27" s="295">
        <v>2661.0442244000001</v>
      </c>
      <c r="G27" s="295">
        <v>2620.7356786</v>
      </c>
      <c r="H27" s="295">
        <v>2596.4254649999998</v>
      </c>
      <c r="I27" s="295">
        <v>2609.2804114</v>
      </c>
      <c r="J27" s="295">
        <v>2601.0917414999999</v>
      </c>
      <c r="K27" s="295">
        <v>2593.0262830000001</v>
      </c>
      <c r="L27" s="295">
        <v>2585.8677676000002</v>
      </c>
      <c r="M27" s="295">
        <v>2577.4609332</v>
      </c>
      <c r="N27" s="295">
        <v>2568.5895116000002</v>
      </c>
      <c r="O27" s="295">
        <v>2556.0522461999999</v>
      </c>
      <c r="P27" s="295">
        <v>2548.6525922999999</v>
      </c>
      <c r="Q27" s="295">
        <v>2543.1892935000001</v>
      </c>
      <c r="R27" s="295">
        <v>2538.6564033</v>
      </c>
      <c r="S27" s="295">
        <v>2537.8202743000002</v>
      </c>
      <c r="T27" s="295">
        <v>2539.6749599999998</v>
      </c>
      <c r="U27" s="295">
        <v>2548.4280358000001</v>
      </c>
      <c r="V27" s="295">
        <v>2552.5086695999998</v>
      </c>
      <c r="W27" s="295">
        <v>2556.1244364999998</v>
      </c>
      <c r="X27" s="295">
        <v>2559.6558221999999</v>
      </c>
      <c r="Y27" s="295">
        <v>2562.0564915999998</v>
      </c>
      <c r="Z27" s="295">
        <v>2563.7069301000001</v>
      </c>
      <c r="AA27" s="295">
        <v>2561.3943198000002</v>
      </c>
      <c r="AB27" s="295">
        <v>2563.9539101999999</v>
      </c>
      <c r="AC27" s="295">
        <v>2568.1728834</v>
      </c>
      <c r="AD27" s="295">
        <v>2577.4767581000001</v>
      </c>
      <c r="AE27" s="295">
        <v>2582.4453576000001</v>
      </c>
      <c r="AF27" s="295">
        <v>2586.5042005999999</v>
      </c>
      <c r="AG27" s="295">
        <v>2588.5710871000001</v>
      </c>
      <c r="AH27" s="295">
        <v>2591.6220674000001</v>
      </c>
      <c r="AI27" s="295">
        <v>2594.5749414000002</v>
      </c>
      <c r="AJ27" s="295">
        <v>2594.7177289000001</v>
      </c>
      <c r="AK27" s="295">
        <v>2599.5083752</v>
      </c>
      <c r="AL27" s="295">
        <v>2606.2349002999999</v>
      </c>
      <c r="AM27" s="295">
        <v>2619.4113579999998</v>
      </c>
      <c r="AN27" s="295">
        <v>2626.6241000999999</v>
      </c>
      <c r="AO27" s="295">
        <v>2632.3871804</v>
      </c>
      <c r="AP27" s="295">
        <v>2635.7281032999999</v>
      </c>
      <c r="AQ27" s="295">
        <v>2639.3212319999998</v>
      </c>
      <c r="AR27" s="295">
        <v>2642.1940708000002</v>
      </c>
      <c r="AS27" s="295">
        <v>2641.2423362999998</v>
      </c>
      <c r="AT27" s="295">
        <v>2645.0028077000002</v>
      </c>
      <c r="AU27" s="295">
        <v>2650.3712015999999</v>
      </c>
      <c r="AV27" s="295">
        <v>2657.6813481999998</v>
      </c>
      <c r="AW27" s="295">
        <v>2666.0152146</v>
      </c>
      <c r="AX27" s="295">
        <v>2675.7066309000002</v>
      </c>
      <c r="AY27" s="822">
        <v>2691.1072789999998</v>
      </c>
      <c r="AZ27" s="822">
        <v>2700.2500338</v>
      </c>
      <c r="BA27" s="822">
        <v>2707.4865771</v>
      </c>
      <c r="BB27" s="822">
        <v>2714.1017814000002</v>
      </c>
      <c r="BC27" s="822">
        <v>2716.5622475</v>
      </c>
      <c r="BD27" s="822">
        <v>2716.1528478999999</v>
      </c>
      <c r="BE27" s="306">
        <v>2706.6819999999998</v>
      </c>
      <c r="BF27" s="306">
        <v>2705.1770000000001</v>
      </c>
      <c r="BG27" s="306">
        <v>2705.4450000000002</v>
      </c>
      <c r="BH27" s="306">
        <v>2707.473</v>
      </c>
      <c r="BI27" s="306">
        <v>2711.3</v>
      </c>
      <c r="BJ27" s="306">
        <v>2716.9110000000001</v>
      </c>
      <c r="BK27" s="306">
        <v>2727.1170000000002</v>
      </c>
      <c r="BL27" s="306">
        <v>2734.1889999999999</v>
      </c>
      <c r="BM27" s="306">
        <v>2740.9360000000001</v>
      </c>
      <c r="BN27" s="306">
        <v>2747.2959999999998</v>
      </c>
      <c r="BO27" s="306">
        <v>2753.444</v>
      </c>
      <c r="BP27" s="306">
        <v>2759.3150000000001</v>
      </c>
      <c r="BQ27" s="306">
        <v>2764.1060000000002</v>
      </c>
      <c r="BR27" s="306">
        <v>2770.0279999999998</v>
      </c>
      <c r="BS27" s="306">
        <v>2776.2759999999998</v>
      </c>
      <c r="BT27" s="306">
        <v>2782.8519999999999</v>
      </c>
      <c r="BU27" s="306">
        <v>2789.7539999999999</v>
      </c>
      <c r="BV27" s="306">
        <v>2796.9830000000002</v>
      </c>
    </row>
    <row r="28" spans="1:74" ht="11.05" customHeight="1" x14ac:dyDescent="0.2">
      <c r="A28" s="967" t="s">
        <v>1403</v>
      </c>
      <c r="B28" s="968" t="s">
        <v>961</v>
      </c>
      <c r="C28" s="295">
        <v>2902.9860834999999</v>
      </c>
      <c r="D28" s="295">
        <v>2944.7113214999999</v>
      </c>
      <c r="E28" s="295">
        <v>2928.0988127000001</v>
      </c>
      <c r="F28" s="295">
        <v>2747.6091366999999</v>
      </c>
      <c r="G28" s="295">
        <v>2693.4756999000001</v>
      </c>
      <c r="H28" s="295">
        <v>2660.1590818</v>
      </c>
      <c r="I28" s="295">
        <v>2673.2589071000002</v>
      </c>
      <c r="J28" s="295">
        <v>2662.3762077000001</v>
      </c>
      <c r="K28" s="295">
        <v>2653.1106083</v>
      </c>
      <c r="L28" s="295">
        <v>2645.3159612999998</v>
      </c>
      <c r="M28" s="295">
        <v>2639.3941728999998</v>
      </c>
      <c r="N28" s="295">
        <v>2635.1990953999998</v>
      </c>
      <c r="O28" s="295">
        <v>2635.932225</v>
      </c>
      <c r="P28" s="295">
        <v>2632.7894473000001</v>
      </c>
      <c r="Q28" s="295">
        <v>2628.9722584000001</v>
      </c>
      <c r="R28" s="295">
        <v>2619.0488031</v>
      </c>
      <c r="S28" s="295">
        <v>2617.9566834000002</v>
      </c>
      <c r="T28" s="295">
        <v>2620.2640439000002</v>
      </c>
      <c r="U28" s="295">
        <v>2631.5412949000001</v>
      </c>
      <c r="V28" s="295">
        <v>2636.4698084000001</v>
      </c>
      <c r="W28" s="295">
        <v>2640.6199944999998</v>
      </c>
      <c r="X28" s="295">
        <v>2643.0516269999998</v>
      </c>
      <c r="Y28" s="295">
        <v>2646.3503283999999</v>
      </c>
      <c r="Z28" s="295">
        <v>2649.5758722</v>
      </c>
      <c r="AA28" s="295">
        <v>2651.5618159999999</v>
      </c>
      <c r="AB28" s="295">
        <v>2655.5158766999998</v>
      </c>
      <c r="AC28" s="295">
        <v>2660.2716117</v>
      </c>
      <c r="AD28" s="295">
        <v>2667.9578265999999</v>
      </c>
      <c r="AE28" s="295">
        <v>2672.7203061999999</v>
      </c>
      <c r="AF28" s="295">
        <v>2676.687856</v>
      </c>
      <c r="AG28" s="295">
        <v>2677.2924205999998</v>
      </c>
      <c r="AH28" s="295">
        <v>2681.5961523999999</v>
      </c>
      <c r="AI28" s="295">
        <v>2687.030996</v>
      </c>
      <c r="AJ28" s="295">
        <v>2693.8219838999999</v>
      </c>
      <c r="AK28" s="295">
        <v>2701.3502767</v>
      </c>
      <c r="AL28" s="295">
        <v>2709.8409068000001</v>
      </c>
      <c r="AM28" s="295">
        <v>2723.8727015999998</v>
      </c>
      <c r="AN28" s="295">
        <v>2730.8538861000002</v>
      </c>
      <c r="AO28" s="295">
        <v>2735.3632874999998</v>
      </c>
      <c r="AP28" s="295">
        <v>2735.4265240999998</v>
      </c>
      <c r="AQ28" s="295">
        <v>2736.4731456999998</v>
      </c>
      <c r="AR28" s="295">
        <v>2736.5287705999999</v>
      </c>
      <c r="AS28" s="295">
        <v>2731.2977418</v>
      </c>
      <c r="AT28" s="295">
        <v>2732.593116</v>
      </c>
      <c r="AU28" s="295">
        <v>2736.1192363999999</v>
      </c>
      <c r="AV28" s="295">
        <v>2743.9942928</v>
      </c>
      <c r="AW28" s="295">
        <v>2750.3932627999998</v>
      </c>
      <c r="AX28" s="295">
        <v>2757.4343362999998</v>
      </c>
      <c r="AY28" s="822">
        <v>2764.7705526999998</v>
      </c>
      <c r="AZ28" s="822">
        <v>2773.3560538000002</v>
      </c>
      <c r="BA28" s="822">
        <v>2782.8438789000002</v>
      </c>
      <c r="BB28" s="822">
        <v>2801.1739822</v>
      </c>
      <c r="BC28" s="822">
        <v>2806.5114896</v>
      </c>
      <c r="BD28" s="822">
        <v>2806.7963553</v>
      </c>
      <c r="BE28" s="306">
        <v>2792.163</v>
      </c>
      <c r="BF28" s="306">
        <v>2789.7420000000002</v>
      </c>
      <c r="BG28" s="306">
        <v>2789.6669999999999</v>
      </c>
      <c r="BH28" s="306">
        <v>2792.7550000000001</v>
      </c>
      <c r="BI28" s="306">
        <v>2796.7629999999999</v>
      </c>
      <c r="BJ28" s="306">
        <v>2802.5059999999999</v>
      </c>
      <c r="BK28" s="306">
        <v>2812.4490000000001</v>
      </c>
      <c r="BL28" s="306">
        <v>2819.8159999999998</v>
      </c>
      <c r="BM28" s="306">
        <v>2827.069</v>
      </c>
      <c r="BN28" s="306">
        <v>2834.7570000000001</v>
      </c>
      <c r="BO28" s="306">
        <v>2841.375</v>
      </c>
      <c r="BP28" s="306">
        <v>2847.47</v>
      </c>
      <c r="BQ28" s="306">
        <v>2851.857</v>
      </c>
      <c r="BR28" s="306">
        <v>2857.7939999999999</v>
      </c>
      <c r="BS28" s="306">
        <v>2864.0949999999998</v>
      </c>
      <c r="BT28" s="306">
        <v>2870.7620000000002</v>
      </c>
      <c r="BU28" s="306">
        <v>2877.7930000000001</v>
      </c>
      <c r="BV28" s="306">
        <v>2885.1889999999999</v>
      </c>
    </row>
    <row r="29" spans="1:74" ht="11.05" customHeight="1" x14ac:dyDescent="0.2">
      <c r="A29" s="967" t="s">
        <v>1404</v>
      </c>
      <c r="B29" s="968" t="s">
        <v>963</v>
      </c>
      <c r="C29" s="295">
        <v>1363.9227911999999</v>
      </c>
      <c r="D29" s="295">
        <v>1385.7802786</v>
      </c>
      <c r="E29" s="295">
        <v>1384.3850425000001</v>
      </c>
      <c r="F29" s="295">
        <v>1320.1873066000001</v>
      </c>
      <c r="G29" s="295">
        <v>1301.9489559000001</v>
      </c>
      <c r="H29" s="295">
        <v>1290.1202142</v>
      </c>
      <c r="I29" s="295">
        <v>1292.6875709000001</v>
      </c>
      <c r="J29" s="295">
        <v>1287.6881797999999</v>
      </c>
      <c r="K29" s="295">
        <v>1283.1085304000001</v>
      </c>
      <c r="L29" s="295">
        <v>1274.1737373000001</v>
      </c>
      <c r="M29" s="295">
        <v>1274.0147356</v>
      </c>
      <c r="N29" s="295">
        <v>1277.8566397</v>
      </c>
      <c r="O29" s="295">
        <v>1294.3608442</v>
      </c>
      <c r="P29" s="295">
        <v>1299.7085142000001</v>
      </c>
      <c r="Q29" s="295">
        <v>1302.5610440999999</v>
      </c>
      <c r="R29" s="295">
        <v>1297.1659605</v>
      </c>
      <c r="S29" s="295">
        <v>1299.3425657</v>
      </c>
      <c r="T29" s="295">
        <v>1303.3383861</v>
      </c>
      <c r="U29" s="295">
        <v>1314.3782142</v>
      </c>
      <c r="V29" s="295">
        <v>1318.0938707</v>
      </c>
      <c r="W29" s="295">
        <v>1319.7101482</v>
      </c>
      <c r="X29" s="295">
        <v>1316.5465397</v>
      </c>
      <c r="Y29" s="295">
        <v>1315.9744393000001</v>
      </c>
      <c r="Z29" s="295">
        <v>1315.3133399999999</v>
      </c>
      <c r="AA29" s="295">
        <v>1314.1475833</v>
      </c>
      <c r="AB29" s="295">
        <v>1313.6202301000001</v>
      </c>
      <c r="AC29" s="295">
        <v>1313.3156220000001</v>
      </c>
      <c r="AD29" s="295">
        <v>1313.3539361999999</v>
      </c>
      <c r="AE29" s="295">
        <v>1313.4046851000001</v>
      </c>
      <c r="AF29" s="295">
        <v>1313.5880460000001</v>
      </c>
      <c r="AG29" s="295">
        <v>1313.6970615</v>
      </c>
      <c r="AH29" s="295">
        <v>1314.3008645</v>
      </c>
      <c r="AI29" s="295">
        <v>1315.1924974000001</v>
      </c>
      <c r="AJ29" s="295">
        <v>1316.8285672</v>
      </c>
      <c r="AK29" s="295">
        <v>1317.9534051999999</v>
      </c>
      <c r="AL29" s="295">
        <v>1319.0236181</v>
      </c>
      <c r="AM29" s="295">
        <v>1320.6615592999999</v>
      </c>
      <c r="AN29" s="295">
        <v>1321.155757</v>
      </c>
      <c r="AO29" s="295">
        <v>1321.1285645999999</v>
      </c>
      <c r="AP29" s="295">
        <v>1319.1888165</v>
      </c>
      <c r="AQ29" s="295">
        <v>1319.1622179000001</v>
      </c>
      <c r="AR29" s="295">
        <v>1319.6576032</v>
      </c>
      <c r="AS29" s="295">
        <v>1320.4542595999999</v>
      </c>
      <c r="AT29" s="295">
        <v>1322.1591476000001</v>
      </c>
      <c r="AU29" s="295">
        <v>1324.5515542999999</v>
      </c>
      <c r="AV29" s="295">
        <v>1328.2427382999999</v>
      </c>
      <c r="AW29" s="295">
        <v>1331.5517384</v>
      </c>
      <c r="AX29" s="295">
        <v>1335.0898133000001</v>
      </c>
      <c r="AY29" s="822">
        <v>1338.1162125999999</v>
      </c>
      <c r="AZ29" s="822">
        <v>1342.6679995</v>
      </c>
      <c r="BA29" s="822">
        <v>1348.0044238999999</v>
      </c>
      <c r="BB29" s="822">
        <v>1359.1881667</v>
      </c>
      <c r="BC29" s="822">
        <v>1362.2968550999999</v>
      </c>
      <c r="BD29" s="822">
        <v>1362.3931703000001</v>
      </c>
      <c r="BE29" s="306">
        <v>1353.5429999999999</v>
      </c>
      <c r="BF29" s="306">
        <v>1352.0650000000001</v>
      </c>
      <c r="BG29" s="306">
        <v>1352.0250000000001</v>
      </c>
      <c r="BH29" s="306">
        <v>1354.1279999999999</v>
      </c>
      <c r="BI29" s="306">
        <v>1356.4349999999999</v>
      </c>
      <c r="BJ29" s="306">
        <v>1359.652</v>
      </c>
      <c r="BK29" s="306">
        <v>1365.1310000000001</v>
      </c>
      <c r="BL29" s="306">
        <v>1369.15</v>
      </c>
      <c r="BM29" s="306">
        <v>1373.0630000000001</v>
      </c>
      <c r="BN29" s="306">
        <v>1376.9949999999999</v>
      </c>
      <c r="BO29" s="306">
        <v>1380.6010000000001</v>
      </c>
      <c r="BP29" s="306">
        <v>1384.0070000000001</v>
      </c>
      <c r="BQ29" s="306">
        <v>1386.72</v>
      </c>
      <c r="BR29" s="306">
        <v>1390.095</v>
      </c>
      <c r="BS29" s="306">
        <v>1393.64</v>
      </c>
      <c r="BT29" s="306">
        <v>1397.354</v>
      </c>
      <c r="BU29" s="306">
        <v>1401.2380000000001</v>
      </c>
      <c r="BV29" s="306">
        <v>1405.29</v>
      </c>
    </row>
    <row r="30" spans="1:74" ht="11.05" customHeight="1" x14ac:dyDescent="0.2">
      <c r="A30" s="967" t="s">
        <v>1405</v>
      </c>
      <c r="B30" s="968" t="s">
        <v>965</v>
      </c>
      <c r="C30" s="295">
        <v>3962.5766024</v>
      </c>
      <c r="D30" s="295">
        <v>4024.7477846000002</v>
      </c>
      <c r="E30" s="295">
        <v>4006.4309711999999</v>
      </c>
      <c r="F30" s="295">
        <v>3760.7124061</v>
      </c>
      <c r="G30" s="295">
        <v>3691.6049188000002</v>
      </c>
      <c r="H30" s="295">
        <v>3652.1947531999999</v>
      </c>
      <c r="I30" s="295">
        <v>3678.7012626999999</v>
      </c>
      <c r="J30" s="295">
        <v>3671.5212252000001</v>
      </c>
      <c r="K30" s="295">
        <v>3666.8739943</v>
      </c>
      <c r="L30" s="295">
        <v>3668.9984432000001</v>
      </c>
      <c r="M30" s="295">
        <v>3666.2376703999998</v>
      </c>
      <c r="N30" s="295">
        <v>3662.8305492999998</v>
      </c>
      <c r="O30" s="295">
        <v>3656.0474190999998</v>
      </c>
      <c r="P30" s="295">
        <v>3653.3948466000002</v>
      </c>
      <c r="Q30" s="295">
        <v>3652.1431711999999</v>
      </c>
      <c r="R30" s="295">
        <v>3648.0802874000001</v>
      </c>
      <c r="S30" s="295">
        <v>3652.7894852999998</v>
      </c>
      <c r="T30" s="295">
        <v>3662.0586594000001</v>
      </c>
      <c r="U30" s="295">
        <v>3684.2962948999998</v>
      </c>
      <c r="V30" s="295">
        <v>3696.3790577</v>
      </c>
      <c r="W30" s="295">
        <v>3706.7154329999998</v>
      </c>
      <c r="X30" s="295">
        <v>3713.5577173000001</v>
      </c>
      <c r="Y30" s="295">
        <v>3721.7120949999999</v>
      </c>
      <c r="Z30" s="295">
        <v>3729.4308627</v>
      </c>
      <c r="AA30" s="295">
        <v>3735.9357774</v>
      </c>
      <c r="AB30" s="295">
        <v>3743.3670071000001</v>
      </c>
      <c r="AC30" s="295">
        <v>3750.9463089999999</v>
      </c>
      <c r="AD30" s="295">
        <v>3760.0360233000001</v>
      </c>
      <c r="AE30" s="295">
        <v>3766.8897143999998</v>
      </c>
      <c r="AF30" s="295">
        <v>3772.8697223999998</v>
      </c>
      <c r="AG30" s="295">
        <v>3772.9617853</v>
      </c>
      <c r="AH30" s="295">
        <v>3780.9551240000001</v>
      </c>
      <c r="AI30" s="295">
        <v>3791.8354763000002</v>
      </c>
      <c r="AJ30" s="295">
        <v>3806.4091908999999</v>
      </c>
      <c r="AK30" s="295">
        <v>3822.4588091000001</v>
      </c>
      <c r="AL30" s="295">
        <v>3840.7906796000002</v>
      </c>
      <c r="AM30" s="295">
        <v>3872.2105496999998</v>
      </c>
      <c r="AN30" s="295">
        <v>3887.0026140999998</v>
      </c>
      <c r="AO30" s="295">
        <v>3895.97262</v>
      </c>
      <c r="AP30" s="295">
        <v>3890.6304986</v>
      </c>
      <c r="AQ30" s="295">
        <v>3894.3239397000002</v>
      </c>
      <c r="AR30" s="295">
        <v>3898.5628741</v>
      </c>
      <c r="AS30" s="295">
        <v>3901.4161052999998</v>
      </c>
      <c r="AT30" s="295">
        <v>3908.1944242</v>
      </c>
      <c r="AU30" s="295">
        <v>3916.9666339</v>
      </c>
      <c r="AV30" s="295">
        <v>3930.6555902</v>
      </c>
      <c r="AW30" s="295">
        <v>3941.2234401000001</v>
      </c>
      <c r="AX30" s="295">
        <v>3951.5930394000002</v>
      </c>
      <c r="AY30" s="822">
        <v>3960.1542846000002</v>
      </c>
      <c r="AZ30" s="822">
        <v>3971.3349598</v>
      </c>
      <c r="BA30" s="822">
        <v>3983.5249619000001</v>
      </c>
      <c r="BB30" s="822">
        <v>4006.5378906000001</v>
      </c>
      <c r="BC30" s="822">
        <v>4013.3863461999999</v>
      </c>
      <c r="BD30" s="822">
        <v>4013.8839287999999</v>
      </c>
      <c r="BE30" s="306">
        <v>3995.8690000000001</v>
      </c>
      <c r="BF30" s="306">
        <v>3992.7860000000001</v>
      </c>
      <c r="BG30" s="306">
        <v>3992.4740000000002</v>
      </c>
      <c r="BH30" s="306">
        <v>3994.5749999999998</v>
      </c>
      <c r="BI30" s="306">
        <v>4000.0709999999999</v>
      </c>
      <c r="BJ30" s="306">
        <v>4008.605</v>
      </c>
      <c r="BK30" s="306">
        <v>4024.3420000000001</v>
      </c>
      <c r="BL30" s="306">
        <v>4035.828</v>
      </c>
      <c r="BM30" s="306">
        <v>4047.2269999999999</v>
      </c>
      <c r="BN30" s="306">
        <v>4059.0819999999999</v>
      </c>
      <c r="BO30" s="306">
        <v>4069.9029999999998</v>
      </c>
      <c r="BP30" s="306">
        <v>4080.232</v>
      </c>
      <c r="BQ30" s="306">
        <v>4088.7939999999999</v>
      </c>
      <c r="BR30" s="306">
        <v>4099.0959999999995</v>
      </c>
      <c r="BS30" s="306">
        <v>4109.8620000000001</v>
      </c>
      <c r="BT30" s="306">
        <v>4121.0919999999996</v>
      </c>
      <c r="BU30" s="306">
        <v>4132.7860000000001</v>
      </c>
      <c r="BV30" s="306">
        <v>4144.9440000000004</v>
      </c>
    </row>
    <row r="31" spans="1:74" ht="11.05" customHeight="1" x14ac:dyDescent="0.2">
      <c r="A31" s="967" t="s">
        <v>1406</v>
      </c>
      <c r="B31" s="968" t="s">
        <v>967</v>
      </c>
      <c r="C31" s="295">
        <v>1127.5283750000001</v>
      </c>
      <c r="D31" s="295">
        <v>1149.0739384999999</v>
      </c>
      <c r="E31" s="295">
        <v>1143.1456906999999</v>
      </c>
      <c r="F31" s="295">
        <v>1059.4477187</v>
      </c>
      <c r="G31" s="295">
        <v>1036.2937832</v>
      </c>
      <c r="H31" s="295">
        <v>1023.3879711</v>
      </c>
      <c r="I31" s="295">
        <v>1034.2182740999999</v>
      </c>
      <c r="J31" s="295">
        <v>1031.6927152000001</v>
      </c>
      <c r="K31" s="295">
        <v>1029.2992861</v>
      </c>
      <c r="L31" s="295">
        <v>1027.0755448</v>
      </c>
      <c r="M31" s="295">
        <v>1024.9182066000001</v>
      </c>
      <c r="N31" s="295">
        <v>1022.8648296</v>
      </c>
      <c r="O31" s="295">
        <v>1021.5863242</v>
      </c>
      <c r="P31" s="295">
        <v>1019.2376868</v>
      </c>
      <c r="Q31" s="295">
        <v>1016.4898277</v>
      </c>
      <c r="R31" s="295">
        <v>1010.985133</v>
      </c>
      <c r="S31" s="295">
        <v>1009.2070412</v>
      </c>
      <c r="T31" s="295">
        <v>1008.7979385</v>
      </c>
      <c r="U31" s="295">
        <v>1011.724754</v>
      </c>
      <c r="V31" s="295">
        <v>1012.578432</v>
      </c>
      <c r="W31" s="295">
        <v>1013.3259019</v>
      </c>
      <c r="X31" s="295">
        <v>1013.7374741</v>
      </c>
      <c r="Y31" s="295">
        <v>1014.4447948</v>
      </c>
      <c r="Z31" s="295">
        <v>1015.2181745</v>
      </c>
      <c r="AA31" s="295">
        <v>1016.1540052</v>
      </c>
      <c r="AB31" s="295">
        <v>1016.9872089</v>
      </c>
      <c r="AC31" s="295">
        <v>1017.8141776</v>
      </c>
      <c r="AD31" s="295">
        <v>1018.6319695</v>
      </c>
      <c r="AE31" s="295">
        <v>1019.4486745</v>
      </c>
      <c r="AF31" s="295">
        <v>1020.2613507999999</v>
      </c>
      <c r="AG31" s="295">
        <v>1020.2948864</v>
      </c>
      <c r="AH31" s="295">
        <v>1021.6808394</v>
      </c>
      <c r="AI31" s="295">
        <v>1023.6440976</v>
      </c>
      <c r="AJ31" s="295">
        <v>1025.9652842</v>
      </c>
      <c r="AK31" s="295">
        <v>1029.2476859000001</v>
      </c>
      <c r="AL31" s="295">
        <v>1033.2719258</v>
      </c>
      <c r="AM31" s="295">
        <v>1040.3477772000001</v>
      </c>
      <c r="AN31" s="295">
        <v>1044.1233632999999</v>
      </c>
      <c r="AO31" s="295">
        <v>1046.9084574999999</v>
      </c>
      <c r="AP31" s="295">
        <v>1047.7909999000001</v>
      </c>
      <c r="AQ31" s="295">
        <v>1049.2791552000001</v>
      </c>
      <c r="AR31" s="295">
        <v>1050.4608634000001</v>
      </c>
      <c r="AS31" s="295">
        <v>1049.9285546000001</v>
      </c>
      <c r="AT31" s="295">
        <v>1051.5530461999999</v>
      </c>
      <c r="AU31" s="295">
        <v>1053.9267683</v>
      </c>
      <c r="AV31" s="295">
        <v>1058.2489848</v>
      </c>
      <c r="AW31" s="295">
        <v>1061.2217198000001</v>
      </c>
      <c r="AX31" s="295">
        <v>1064.0442373999999</v>
      </c>
      <c r="AY31" s="822">
        <v>1065.7751685999999</v>
      </c>
      <c r="AZ31" s="822">
        <v>1069.0032778</v>
      </c>
      <c r="BA31" s="822">
        <v>1072.7871961000001</v>
      </c>
      <c r="BB31" s="822">
        <v>1080.4521047000001</v>
      </c>
      <c r="BC31" s="822">
        <v>1082.8537553000001</v>
      </c>
      <c r="BD31" s="822">
        <v>1083.3173291999999</v>
      </c>
      <c r="BE31" s="306">
        <v>1078.1110000000001</v>
      </c>
      <c r="BF31" s="306">
        <v>1077.4970000000001</v>
      </c>
      <c r="BG31" s="306">
        <v>1077.7449999999999</v>
      </c>
      <c r="BH31" s="306">
        <v>1078.94</v>
      </c>
      <c r="BI31" s="306">
        <v>1080.845</v>
      </c>
      <c r="BJ31" s="306">
        <v>1083.546</v>
      </c>
      <c r="BK31" s="306">
        <v>1088.423</v>
      </c>
      <c r="BL31" s="306">
        <v>1091.682</v>
      </c>
      <c r="BM31" s="306">
        <v>1094.702</v>
      </c>
      <c r="BN31" s="306">
        <v>1097.309</v>
      </c>
      <c r="BO31" s="306">
        <v>1099.9839999999999</v>
      </c>
      <c r="BP31" s="306">
        <v>1102.5519999999999</v>
      </c>
      <c r="BQ31" s="306">
        <v>1104.751</v>
      </c>
      <c r="BR31" s="306">
        <v>1107.3</v>
      </c>
      <c r="BS31" s="306">
        <v>1109.9380000000001</v>
      </c>
      <c r="BT31" s="306">
        <v>1112.6659999999999</v>
      </c>
      <c r="BU31" s="306">
        <v>1115.482</v>
      </c>
      <c r="BV31" s="306">
        <v>1118.3869999999999</v>
      </c>
    </row>
    <row r="32" spans="1:74" ht="11.05" customHeight="1" x14ac:dyDescent="0.2">
      <c r="A32" s="967" t="s">
        <v>1407</v>
      </c>
      <c r="B32" s="968" t="s">
        <v>969</v>
      </c>
      <c r="C32" s="295">
        <v>2389.2288367000001</v>
      </c>
      <c r="D32" s="295">
        <v>2434.4011959999998</v>
      </c>
      <c r="E32" s="295">
        <v>2431.0747416999998</v>
      </c>
      <c r="F32" s="295">
        <v>2292.1199609</v>
      </c>
      <c r="G32" s="295">
        <v>2257.1430141000001</v>
      </c>
      <c r="H32" s="295">
        <v>2239.0143885000002</v>
      </c>
      <c r="I32" s="295">
        <v>2257.5535337000001</v>
      </c>
      <c r="J32" s="295">
        <v>2258.2569629</v>
      </c>
      <c r="K32" s="295">
        <v>2260.9441259</v>
      </c>
      <c r="L32" s="295">
        <v>2270.4727029999999</v>
      </c>
      <c r="M32" s="295">
        <v>2273.4840730999999</v>
      </c>
      <c r="N32" s="295">
        <v>2274.8359166999999</v>
      </c>
      <c r="O32" s="295">
        <v>2269.4577155000002</v>
      </c>
      <c r="P32" s="295">
        <v>2271.2933945</v>
      </c>
      <c r="Q32" s="295">
        <v>2275.2724355999999</v>
      </c>
      <c r="R32" s="295">
        <v>2281.4928878999999</v>
      </c>
      <c r="S32" s="295">
        <v>2289.6851163000001</v>
      </c>
      <c r="T32" s="295">
        <v>2299.9471699000001</v>
      </c>
      <c r="U32" s="295">
        <v>2318.2286211999999</v>
      </c>
      <c r="V32" s="295">
        <v>2328.168146</v>
      </c>
      <c r="W32" s="295">
        <v>2335.7153168</v>
      </c>
      <c r="X32" s="295">
        <v>2336.7128163000002</v>
      </c>
      <c r="Y32" s="295">
        <v>2342.5932667000002</v>
      </c>
      <c r="Z32" s="295">
        <v>2349.1993508999999</v>
      </c>
      <c r="AA32" s="295">
        <v>2360.3165398000001</v>
      </c>
      <c r="AB32" s="295">
        <v>2365.5347885000001</v>
      </c>
      <c r="AC32" s="295">
        <v>2368.6395680000001</v>
      </c>
      <c r="AD32" s="295">
        <v>2365.3368083999999</v>
      </c>
      <c r="AE32" s="295">
        <v>2367.4352015999998</v>
      </c>
      <c r="AF32" s="295">
        <v>2370.6406778</v>
      </c>
      <c r="AG32" s="295">
        <v>2374.9681449999998</v>
      </c>
      <c r="AH32" s="295">
        <v>2380.3766061000001</v>
      </c>
      <c r="AI32" s="295">
        <v>2386.8809692</v>
      </c>
      <c r="AJ32" s="295">
        <v>2395.3156285999999</v>
      </c>
      <c r="AK32" s="295">
        <v>2403.3859997999998</v>
      </c>
      <c r="AL32" s="295">
        <v>2411.9264772000001</v>
      </c>
      <c r="AM32" s="295">
        <v>2425.0642090000001</v>
      </c>
      <c r="AN32" s="295">
        <v>2431.4495375000001</v>
      </c>
      <c r="AO32" s="295">
        <v>2435.2096110000002</v>
      </c>
      <c r="AP32" s="295">
        <v>2432.2845702</v>
      </c>
      <c r="AQ32" s="295">
        <v>2433.8390282999999</v>
      </c>
      <c r="AR32" s="295">
        <v>2435.8131257999999</v>
      </c>
      <c r="AS32" s="295">
        <v>2438.0519281000002</v>
      </c>
      <c r="AT32" s="295">
        <v>2440.9815057000001</v>
      </c>
      <c r="AU32" s="295">
        <v>2444.4469238000001</v>
      </c>
      <c r="AV32" s="295">
        <v>2448.2497871999999</v>
      </c>
      <c r="AW32" s="295">
        <v>2452.9356828999998</v>
      </c>
      <c r="AX32" s="295">
        <v>2458.3062154999998</v>
      </c>
      <c r="AY32" s="822">
        <v>2463.7283186</v>
      </c>
      <c r="AZ32" s="822">
        <v>2470.9429249999998</v>
      </c>
      <c r="BA32" s="822">
        <v>2479.3169683000001</v>
      </c>
      <c r="BB32" s="822">
        <v>2496.2724785999999</v>
      </c>
      <c r="BC32" s="822">
        <v>2501.3988728999998</v>
      </c>
      <c r="BD32" s="822">
        <v>2502.1181815</v>
      </c>
      <c r="BE32" s="306">
        <v>2489.8209999999999</v>
      </c>
      <c r="BF32" s="306">
        <v>2488.183</v>
      </c>
      <c r="BG32" s="306">
        <v>2488.596</v>
      </c>
      <c r="BH32" s="306">
        <v>2491.2759999999998</v>
      </c>
      <c r="BI32" s="306">
        <v>2495.625</v>
      </c>
      <c r="BJ32" s="306">
        <v>2501.8620000000001</v>
      </c>
      <c r="BK32" s="306">
        <v>2513.0720000000001</v>
      </c>
      <c r="BL32" s="306">
        <v>2520.768</v>
      </c>
      <c r="BM32" s="306">
        <v>2528.0360000000001</v>
      </c>
      <c r="BN32" s="306">
        <v>2534.7950000000001</v>
      </c>
      <c r="BO32" s="306">
        <v>2541.268</v>
      </c>
      <c r="BP32" s="306">
        <v>2547.373</v>
      </c>
      <c r="BQ32" s="306">
        <v>2552.1379999999999</v>
      </c>
      <c r="BR32" s="306">
        <v>2558.2379999999998</v>
      </c>
      <c r="BS32" s="306">
        <v>2564.701</v>
      </c>
      <c r="BT32" s="306">
        <v>2571.5259999999998</v>
      </c>
      <c r="BU32" s="306">
        <v>2578.7139999999999</v>
      </c>
      <c r="BV32" s="306">
        <v>2586.2649999999999</v>
      </c>
    </row>
    <row r="33" spans="1:74" ht="11.05" customHeight="1" x14ac:dyDescent="0.2">
      <c r="A33" s="967" t="s">
        <v>1408</v>
      </c>
      <c r="B33" s="968" t="s">
        <v>788</v>
      </c>
      <c r="C33" s="295">
        <v>1512.2794363</v>
      </c>
      <c r="D33" s="295">
        <v>1541.4868272000001</v>
      </c>
      <c r="E33" s="295">
        <v>1540.4134240000001</v>
      </c>
      <c r="F33" s="295">
        <v>1454.7297899</v>
      </c>
      <c r="G33" s="295">
        <v>1433.8418758</v>
      </c>
      <c r="H33" s="295">
        <v>1423.4202452</v>
      </c>
      <c r="I33" s="295">
        <v>1437.572001</v>
      </c>
      <c r="J33" s="295">
        <v>1437.5026098000001</v>
      </c>
      <c r="K33" s="295">
        <v>1437.3191746</v>
      </c>
      <c r="L33" s="295">
        <v>1437.564832</v>
      </c>
      <c r="M33" s="295">
        <v>1436.7459566</v>
      </c>
      <c r="N33" s="295">
        <v>1435.4056849000001</v>
      </c>
      <c r="O33" s="295">
        <v>1433.3436924</v>
      </c>
      <c r="P33" s="295">
        <v>1431.1108717</v>
      </c>
      <c r="Q33" s="295">
        <v>1428.5068980999999</v>
      </c>
      <c r="R33" s="295">
        <v>1420.7770819</v>
      </c>
      <c r="S33" s="295">
        <v>1420.9968200999999</v>
      </c>
      <c r="T33" s="295">
        <v>1424.4114228999999</v>
      </c>
      <c r="U33" s="295">
        <v>1438.3558098000001</v>
      </c>
      <c r="V33" s="295">
        <v>1442.6589518999999</v>
      </c>
      <c r="W33" s="295">
        <v>1444.6557688</v>
      </c>
      <c r="X33" s="295">
        <v>1439.8673963000001</v>
      </c>
      <c r="Y33" s="295">
        <v>1440.6107108000001</v>
      </c>
      <c r="Z33" s="295">
        <v>1442.4068482</v>
      </c>
      <c r="AA33" s="295">
        <v>1446.0680053000001</v>
      </c>
      <c r="AB33" s="295">
        <v>1449.360641</v>
      </c>
      <c r="AC33" s="295">
        <v>1453.0969521</v>
      </c>
      <c r="AD33" s="295">
        <v>1459.145</v>
      </c>
      <c r="AE33" s="295">
        <v>1462.3676158000001</v>
      </c>
      <c r="AF33" s="295">
        <v>1464.6328609</v>
      </c>
      <c r="AG33" s="295">
        <v>1463.2152283</v>
      </c>
      <c r="AH33" s="295">
        <v>1465.6098623</v>
      </c>
      <c r="AI33" s="295">
        <v>1469.0912556999999</v>
      </c>
      <c r="AJ33" s="295">
        <v>1474.0336832</v>
      </c>
      <c r="AK33" s="295">
        <v>1479.4078899000001</v>
      </c>
      <c r="AL33" s="295">
        <v>1485.5881502</v>
      </c>
      <c r="AM33" s="295">
        <v>1495.9037343</v>
      </c>
      <c r="AN33" s="295">
        <v>1501.1991492</v>
      </c>
      <c r="AO33" s="295">
        <v>1504.8036649999999</v>
      </c>
      <c r="AP33" s="295">
        <v>1505.5018109</v>
      </c>
      <c r="AQ33" s="295">
        <v>1506.6361317999999</v>
      </c>
      <c r="AR33" s="295">
        <v>1506.9911569999999</v>
      </c>
      <c r="AS33" s="295">
        <v>1503.7109436999999</v>
      </c>
      <c r="AT33" s="295">
        <v>1504.6493341</v>
      </c>
      <c r="AU33" s="295">
        <v>1506.9503858</v>
      </c>
      <c r="AV33" s="295">
        <v>1512.2927778000001</v>
      </c>
      <c r="AW33" s="295">
        <v>1516.0601423999999</v>
      </c>
      <c r="AX33" s="295">
        <v>1519.9311585999999</v>
      </c>
      <c r="AY33" s="822">
        <v>1523.1372515</v>
      </c>
      <c r="AZ33" s="822">
        <v>1527.7920025999999</v>
      </c>
      <c r="BA33" s="822">
        <v>1533.1268365999999</v>
      </c>
      <c r="BB33" s="822">
        <v>1543.603492</v>
      </c>
      <c r="BC33" s="822">
        <v>1546.9521884999999</v>
      </c>
      <c r="BD33" s="822">
        <v>1547.6346642000001</v>
      </c>
      <c r="BE33" s="306">
        <v>1540.454</v>
      </c>
      <c r="BF33" s="306">
        <v>1539.702</v>
      </c>
      <c r="BG33" s="306">
        <v>1540.181</v>
      </c>
      <c r="BH33" s="306">
        <v>1542.0540000000001</v>
      </c>
      <c r="BI33" s="306">
        <v>1544.875</v>
      </c>
      <c r="BJ33" s="306">
        <v>1548.8050000000001</v>
      </c>
      <c r="BK33" s="306">
        <v>1555.3969999999999</v>
      </c>
      <c r="BL33" s="306">
        <v>1560.385</v>
      </c>
      <c r="BM33" s="306">
        <v>1565.319</v>
      </c>
      <c r="BN33" s="306">
        <v>1570.4590000000001</v>
      </c>
      <c r="BO33" s="306">
        <v>1575.0920000000001</v>
      </c>
      <c r="BP33" s="306">
        <v>1579.4749999999999</v>
      </c>
      <c r="BQ33" s="306">
        <v>1583.0530000000001</v>
      </c>
      <c r="BR33" s="306">
        <v>1587.3579999999999</v>
      </c>
      <c r="BS33" s="306">
        <v>1591.8309999999999</v>
      </c>
      <c r="BT33" s="306">
        <v>1596.4749999999999</v>
      </c>
      <c r="BU33" s="306">
        <v>1601.287</v>
      </c>
      <c r="BV33" s="306">
        <v>1606.27</v>
      </c>
    </row>
    <row r="34" spans="1:74" ht="11.05" customHeight="1" x14ac:dyDescent="0.2">
      <c r="A34" s="967" t="s">
        <v>1409</v>
      </c>
      <c r="B34" s="968" t="s">
        <v>790</v>
      </c>
      <c r="C34" s="295">
        <v>3456.0743031000002</v>
      </c>
      <c r="D34" s="295">
        <v>3501.5337890000001</v>
      </c>
      <c r="E34" s="295">
        <v>3490.6595051999998</v>
      </c>
      <c r="F34" s="295">
        <v>3322.66255</v>
      </c>
      <c r="G34" s="295">
        <v>3274.7124036</v>
      </c>
      <c r="H34" s="295">
        <v>3246.020164</v>
      </c>
      <c r="I34" s="295">
        <v>3267.1542825000001</v>
      </c>
      <c r="J34" s="295">
        <v>3254.0515181999999</v>
      </c>
      <c r="K34" s="295">
        <v>3237.2803223000001</v>
      </c>
      <c r="L34" s="295">
        <v>3214.3079874</v>
      </c>
      <c r="M34" s="295">
        <v>3192.0994590999999</v>
      </c>
      <c r="N34" s="295">
        <v>3168.12203</v>
      </c>
      <c r="O34" s="295">
        <v>3135.5098268000002</v>
      </c>
      <c r="P34" s="295">
        <v>3113.1440008</v>
      </c>
      <c r="Q34" s="295">
        <v>3094.1586788999998</v>
      </c>
      <c r="R34" s="295">
        <v>3074.2485840999998</v>
      </c>
      <c r="S34" s="295">
        <v>3065.253228</v>
      </c>
      <c r="T34" s="295">
        <v>3062.8673337</v>
      </c>
      <c r="U34" s="295">
        <v>3074.1812493000002</v>
      </c>
      <c r="V34" s="295">
        <v>3079.6965174000002</v>
      </c>
      <c r="W34" s="295">
        <v>3086.5034862000002</v>
      </c>
      <c r="X34" s="295">
        <v>3096.2113192000002</v>
      </c>
      <c r="Y34" s="295">
        <v>3104.3948168000002</v>
      </c>
      <c r="Z34" s="295">
        <v>3112.6631422999999</v>
      </c>
      <c r="AA34" s="295">
        <v>3120.7311745000002</v>
      </c>
      <c r="AB34" s="295">
        <v>3129.3829973000002</v>
      </c>
      <c r="AC34" s="295">
        <v>3138.3334891999998</v>
      </c>
      <c r="AD34" s="295">
        <v>3150.4089561999999</v>
      </c>
      <c r="AE34" s="295">
        <v>3157.8370571</v>
      </c>
      <c r="AF34" s="295">
        <v>3163.4440976999999</v>
      </c>
      <c r="AG34" s="295">
        <v>3163.786067</v>
      </c>
      <c r="AH34" s="295">
        <v>3168.3339956</v>
      </c>
      <c r="AI34" s="295">
        <v>3173.6438721999998</v>
      </c>
      <c r="AJ34" s="295">
        <v>3172.8081579</v>
      </c>
      <c r="AK34" s="295">
        <v>3184.8225849999999</v>
      </c>
      <c r="AL34" s="295">
        <v>3202.7796143999999</v>
      </c>
      <c r="AM34" s="295">
        <v>3242.2413820000002</v>
      </c>
      <c r="AN34" s="295">
        <v>3260.4120143999999</v>
      </c>
      <c r="AO34" s="295">
        <v>3272.8536472999999</v>
      </c>
      <c r="AP34" s="295">
        <v>3273.4932050000002</v>
      </c>
      <c r="AQ34" s="295">
        <v>3279.0316461000002</v>
      </c>
      <c r="AR34" s="295">
        <v>3283.3958945999998</v>
      </c>
      <c r="AS34" s="295">
        <v>3282.6600572000002</v>
      </c>
      <c r="AT34" s="295">
        <v>3287.6203406</v>
      </c>
      <c r="AU34" s="295">
        <v>3294.3508514999999</v>
      </c>
      <c r="AV34" s="295">
        <v>3306.2029014999998</v>
      </c>
      <c r="AW34" s="295">
        <v>3313.9603836000001</v>
      </c>
      <c r="AX34" s="295">
        <v>3320.9746092999999</v>
      </c>
      <c r="AY34" s="822">
        <v>3324.2556814999998</v>
      </c>
      <c r="AZ34" s="822">
        <v>3332.0258177000001</v>
      </c>
      <c r="BA34" s="822">
        <v>3341.2951205999998</v>
      </c>
      <c r="BB34" s="822">
        <v>3361.1118882999999</v>
      </c>
      <c r="BC34" s="822">
        <v>3366.5933011000002</v>
      </c>
      <c r="BD34" s="822">
        <v>3366.7876571000002</v>
      </c>
      <c r="BE34" s="306">
        <v>3351.6640000000002</v>
      </c>
      <c r="BF34" s="306">
        <v>3348.8069999999998</v>
      </c>
      <c r="BG34" s="306">
        <v>3348.1869999999999</v>
      </c>
      <c r="BH34" s="306">
        <v>3349.5540000000001</v>
      </c>
      <c r="BI34" s="306">
        <v>3353.5940000000001</v>
      </c>
      <c r="BJ34" s="306">
        <v>3360.0569999999998</v>
      </c>
      <c r="BK34" s="306">
        <v>3372.1529999999998</v>
      </c>
      <c r="BL34" s="306">
        <v>3381.0549999999998</v>
      </c>
      <c r="BM34" s="306">
        <v>3389.9720000000002</v>
      </c>
      <c r="BN34" s="306">
        <v>3399.681</v>
      </c>
      <c r="BO34" s="306">
        <v>3408.047</v>
      </c>
      <c r="BP34" s="306">
        <v>3415.846</v>
      </c>
      <c r="BQ34" s="306">
        <v>3422.0010000000002</v>
      </c>
      <c r="BR34" s="306">
        <v>3429.4749999999999</v>
      </c>
      <c r="BS34" s="306">
        <v>3437.1909999999998</v>
      </c>
      <c r="BT34" s="306">
        <v>3445.1480000000001</v>
      </c>
      <c r="BU34" s="306">
        <v>3453.348</v>
      </c>
      <c r="BV34" s="306">
        <v>3461.7890000000002</v>
      </c>
    </row>
    <row r="35" spans="1:74" ht="11.05" customHeight="1" x14ac:dyDescent="0.2">
      <c r="A35" s="967"/>
      <c r="B35" s="60" t="s">
        <v>1410</v>
      </c>
      <c r="C35" s="464"/>
      <c r="D35" s="464"/>
      <c r="E35" s="464"/>
      <c r="F35" s="464"/>
      <c r="G35" s="464"/>
      <c r="H35" s="464"/>
      <c r="I35" s="464"/>
      <c r="J35" s="464"/>
      <c r="K35" s="464"/>
      <c r="L35" s="464"/>
      <c r="M35" s="464"/>
      <c r="N35" s="464"/>
      <c r="O35" s="464"/>
      <c r="P35" s="464"/>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886"/>
      <c r="AZ35" s="886"/>
      <c r="BA35" s="886"/>
      <c r="BB35" s="886"/>
      <c r="BC35" s="886"/>
      <c r="BD35" s="886"/>
      <c r="BE35" s="470"/>
      <c r="BF35" s="470"/>
      <c r="BG35" s="470"/>
      <c r="BH35" s="470"/>
      <c r="BI35" s="470"/>
      <c r="BJ35" s="470"/>
      <c r="BK35" s="470"/>
      <c r="BL35" s="470"/>
      <c r="BM35" s="470"/>
      <c r="BN35" s="470"/>
      <c r="BO35" s="470"/>
      <c r="BP35" s="470"/>
      <c r="BQ35" s="470"/>
      <c r="BR35" s="470"/>
      <c r="BS35" s="470"/>
      <c r="BT35" s="470"/>
      <c r="BU35" s="470"/>
      <c r="BV35" s="470"/>
    </row>
    <row r="36" spans="1:74" ht="11.05" customHeight="1" x14ac:dyDescent="0.2">
      <c r="A36" s="967" t="s">
        <v>1411</v>
      </c>
      <c r="B36" s="968" t="s">
        <v>774</v>
      </c>
      <c r="C36" s="295">
        <v>6030.9497308</v>
      </c>
      <c r="D36" s="295">
        <v>6035.1767935999997</v>
      </c>
      <c r="E36" s="295">
        <v>6039.4740853000003</v>
      </c>
      <c r="F36" s="295">
        <v>6043.7410929999996</v>
      </c>
      <c r="G36" s="295">
        <v>6047.8098919000004</v>
      </c>
      <c r="H36" s="295">
        <v>6051.4957041999996</v>
      </c>
      <c r="I36" s="295">
        <v>6054.6468691999999</v>
      </c>
      <c r="J36" s="295">
        <v>6057.2441951000001</v>
      </c>
      <c r="K36" s="295">
        <v>6059.3016074999996</v>
      </c>
      <c r="L36" s="295">
        <v>6060.8541990000003</v>
      </c>
      <c r="M36" s="295">
        <v>6062.0217312000004</v>
      </c>
      <c r="N36" s="295">
        <v>6062.9451329000003</v>
      </c>
      <c r="O36" s="295">
        <v>6063.7130889999999</v>
      </c>
      <c r="P36" s="295">
        <v>6064.2053094000003</v>
      </c>
      <c r="Q36" s="295">
        <v>6064.2492601000004</v>
      </c>
      <c r="R36" s="295">
        <v>6063.8134026999996</v>
      </c>
      <c r="S36" s="295">
        <v>6063.4301804999996</v>
      </c>
      <c r="T36" s="295">
        <v>6063.7730325000002</v>
      </c>
      <c r="U36" s="295">
        <v>6065.3054730000003</v>
      </c>
      <c r="V36" s="295">
        <v>6067.6513180000002</v>
      </c>
      <c r="W36" s="295">
        <v>6070.2244589000002</v>
      </c>
      <c r="X36" s="295">
        <v>6072.5752319000003</v>
      </c>
      <c r="Y36" s="295">
        <v>6074.7997525999999</v>
      </c>
      <c r="Z36" s="295">
        <v>6077.1305812000001</v>
      </c>
      <c r="AA36" s="295">
        <v>6079.7222125999997</v>
      </c>
      <c r="AB36" s="295">
        <v>6082.4168798999999</v>
      </c>
      <c r="AC36" s="295">
        <v>6084.9787507999999</v>
      </c>
      <c r="AD36" s="295">
        <v>6087.3252882999996</v>
      </c>
      <c r="AE36" s="295">
        <v>6089.9871354999996</v>
      </c>
      <c r="AF36" s="295">
        <v>6093.6482306999997</v>
      </c>
      <c r="AG36" s="295">
        <v>6098.7319212000002</v>
      </c>
      <c r="AH36" s="295">
        <v>6104.6191895000002</v>
      </c>
      <c r="AI36" s="295">
        <v>6110.4304272999998</v>
      </c>
      <c r="AJ36" s="295">
        <v>6115.4975660999999</v>
      </c>
      <c r="AK36" s="295">
        <v>6119.9986978999996</v>
      </c>
      <c r="AL36" s="295">
        <v>6124.3234548</v>
      </c>
      <c r="AM36" s="295">
        <v>6128.8076277999999</v>
      </c>
      <c r="AN36" s="295">
        <v>6133.5716439999997</v>
      </c>
      <c r="AO36" s="295">
        <v>6138.6820896999998</v>
      </c>
      <c r="AP36" s="295">
        <v>6144.1405598000001</v>
      </c>
      <c r="AQ36" s="295">
        <v>6149.6886850999999</v>
      </c>
      <c r="AR36" s="295">
        <v>6155.0031052000004</v>
      </c>
      <c r="AS36" s="295">
        <v>6159.8300983999998</v>
      </c>
      <c r="AT36" s="295">
        <v>6164.1944974999997</v>
      </c>
      <c r="AU36" s="295">
        <v>6168.1907738999998</v>
      </c>
      <c r="AV36" s="295">
        <v>6171.9140278000004</v>
      </c>
      <c r="AW36" s="295">
        <v>6175.4618737000001</v>
      </c>
      <c r="AX36" s="295">
        <v>6178.9325547999997</v>
      </c>
      <c r="AY36" s="822">
        <v>6182.4080782000001</v>
      </c>
      <c r="AZ36" s="822">
        <v>6185.9055071000002</v>
      </c>
      <c r="BA36" s="822">
        <v>6189.4256685999999</v>
      </c>
      <c r="BB36" s="822">
        <v>6192.9032359000003</v>
      </c>
      <c r="BC36" s="822">
        <v>6196.0082657000003</v>
      </c>
      <c r="BD36" s="822">
        <v>6198.3446608000004</v>
      </c>
      <c r="BE36" s="306">
        <v>6199.6989999999996</v>
      </c>
      <c r="BF36" s="306">
        <v>6200.5860000000002</v>
      </c>
      <c r="BG36" s="306">
        <v>6201.7049999999999</v>
      </c>
      <c r="BH36" s="306">
        <v>6203.58</v>
      </c>
      <c r="BI36" s="306">
        <v>6206.0420000000004</v>
      </c>
      <c r="BJ36" s="306">
        <v>6208.7479999999996</v>
      </c>
      <c r="BK36" s="306">
        <v>6211.41</v>
      </c>
      <c r="BL36" s="306">
        <v>6213.9629999999997</v>
      </c>
      <c r="BM36" s="306">
        <v>6216.3950000000004</v>
      </c>
      <c r="BN36" s="306">
        <v>6218.6949999999997</v>
      </c>
      <c r="BO36" s="306">
        <v>6220.8450000000003</v>
      </c>
      <c r="BP36" s="306">
        <v>6222.8270000000002</v>
      </c>
      <c r="BQ36" s="306">
        <v>6224.6459999999997</v>
      </c>
      <c r="BR36" s="306">
        <v>6226.4080000000004</v>
      </c>
      <c r="BS36" s="306">
        <v>6228.24</v>
      </c>
      <c r="BT36" s="306">
        <v>6230.2389999999996</v>
      </c>
      <c r="BU36" s="306">
        <v>6232.3710000000001</v>
      </c>
      <c r="BV36" s="306">
        <v>6234.5709999999999</v>
      </c>
    </row>
    <row r="37" spans="1:74" ht="11.05" customHeight="1" x14ac:dyDescent="0.2">
      <c r="A37" s="967" t="s">
        <v>1412</v>
      </c>
      <c r="B37" s="968" t="s">
        <v>776</v>
      </c>
      <c r="C37" s="295">
        <v>16115.426301</v>
      </c>
      <c r="D37" s="295">
        <v>16092.839953000001</v>
      </c>
      <c r="E37" s="295">
        <v>16067.718145000001</v>
      </c>
      <c r="F37" s="295">
        <v>16039.771957999999</v>
      </c>
      <c r="G37" s="295">
        <v>16014.132656</v>
      </c>
      <c r="H37" s="295">
        <v>15997.286550000001</v>
      </c>
      <c r="I37" s="295">
        <v>15993.511467</v>
      </c>
      <c r="J37" s="295">
        <v>15998.251316</v>
      </c>
      <c r="K37" s="295">
        <v>16004.741522</v>
      </c>
      <c r="L37" s="295">
        <v>16007.696402</v>
      </c>
      <c r="M37" s="295">
        <v>16007.745838000001</v>
      </c>
      <c r="N37" s="295">
        <v>16006.998604</v>
      </c>
      <c r="O37" s="295">
        <v>16007.097533</v>
      </c>
      <c r="P37" s="295">
        <v>16007.8217</v>
      </c>
      <c r="Q37" s="295">
        <v>16008.48424</v>
      </c>
      <c r="R37" s="295">
        <v>16008.706077000001</v>
      </c>
      <c r="S37" s="295">
        <v>16009.339297</v>
      </c>
      <c r="T37" s="295">
        <v>16011.543777999999</v>
      </c>
      <c r="U37" s="295">
        <v>16016.139456000001</v>
      </c>
      <c r="V37" s="295">
        <v>16022.586499999999</v>
      </c>
      <c r="W37" s="295">
        <v>16030.005141</v>
      </c>
      <c r="X37" s="295">
        <v>16037.690449</v>
      </c>
      <c r="Y37" s="295">
        <v>16045.636854</v>
      </c>
      <c r="Z37" s="295">
        <v>16054.013629999999</v>
      </c>
      <c r="AA37" s="295">
        <v>16062.922237000001</v>
      </c>
      <c r="AB37" s="295">
        <v>16072.192895</v>
      </c>
      <c r="AC37" s="295">
        <v>16081.588014999999</v>
      </c>
      <c r="AD37" s="295">
        <v>16091.049739</v>
      </c>
      <c r="AE37" s="295">
        <v>16101.239142</v>
      </c>
      <c r="AF37" s="295">
        <v>16112.997033</v>
      </c>
      <c r="AG37" s="295">
        <v>16126.850582999999</v>
      </c>
      <c r="AH37" s="295">
        <v>16142.072424</v>
      </c>
      <c r="AI37" s="295">
        <v>16157.621555</v>
      </c>
      <c r="AJ37" s="295">
        <v>16172.677180999999</v>
      </c>
      <c r="AK37" s="295">
        <v>16187.299343000001</v>
      </c>
      <c r="AL37" s="295">
        <v>16201.768291</v>
      </c>
      <c r="AM37" s="295">
        <v>16216.351295</v>
      </c>
      <c r="AN37" s="295">
        <v>16231.2637</v>
      </c>
      <c r="AO37" s="295">
        <v>16246.707866999999</v>
      </c>
      <c r="AP37" s="295">
        <v>16262.675508</v>
      </c>
      <c r="AQ37" s="295">
        <v>16278.315726000001</v>
      </c>
      <c r="AR37" s="295">
        <v>16292.566972000001</v>
      </c>
      <c r="AS37" s="295">
        <v>16304.710773999999</v>
      </c>
      <c r="AT37" s="295">
        <v>16315.400981999999</v>
      </c>
      <c r="AU37" s="295">
        <v>16325.634523000001</v>
      </c>
      <c r="AV37" s="295">
        <v>16336.199612</v>
      </c>
      <c r="AW37" s="295">
        <v>16347.049612000001</v>
      </c>
      <c r="AX37" s="295">
        <v>16357.929174999999</v>
      </c>
      <c r="AY37" s="822">
        <v>16368.596179</v>
      </c>
      <c r="AZ37" s="822">
        <v>16378.861403000001</v>
      </c>
      <c r="BA37" s="822">
        <v>16388.548852</v>
      </c>
      <c r="BB37" s="822">
        <v>16397.409371999998</v>
      </c>
      <c r="BC37" s="822">
        <v>16404.901171000001</v>
      </c>
      <c r="BD37" s="822">
        <v>16410.409296000002</v>
      </c>
      <c r="BE37" s="306">
        <v>16413.669999999998</v>
      </c>
      <c r="BF37" s="306">
        <v>16415.86</v>
      </c>
      <c r="BG37" s="306">
        <v>16418.490000000002</v>
      </c>
      <c r="BH37" s="306">
        <v>16422.7</v>
      </c>
      <c r="BI37" s="306">
        <v>16428.18</v>
      </c>
      <c r="BJ37" s="306">
        <v>16434.23</v>
      </c>
      <c r="BK37" s="306">
        <v>16440.23</v>
      </c>
      <c r="BL37" s="306">
        <v>16445.849999999999</v>
      </c>
      <c r="BM37" s="306">
        <v>16450.86</v>
      </c>
      <c r="BN37" s="306">
        <v>16455.07</v>
      </c>
      <c r="BO37" s="306">
        <v>16458.669999999998</v>
      </c>
      <c r="BP37" s="306">
        <v>16461.900000000001</v>
      </c>
      <c r="BQ37" s="306">
        <v>16464.98</v>
      </c>
      <c r="BR37" s="306">
        <v>16468</v>
      </c>
      <c r="BS37" s="306">
        <v>16471</v>
      </c>
      <c r="BT37" s="306">
        <v>16474.05</v>
      </c>
      <c r="BU37" s="306">
        <v>16477.12</v>
      </c>
      <c r="BV37" s="306">
        <v>16480.2</v>
      </c>
    </row>
    <row r="38" spans="1:74" ht="11.05" customHeight="1" x14ac:dyDescent="0.2">
      <c r="A38" s="967" t="s">
        <v>1413</v>
      </c>
      <c r="B38" s="968" t="s">
        <v>961</v>
      </c>
      <c r="C38" s="295">
        <v>18905.218099999998</v>
      </c>
      <c r="D38" s="295">
        <v>18899.571628000002</v>
      </c>
      <c r="E38" s="295">
        <v>18892.620234999999</v>
      </c>
      <c r="F38" s="295">
        <v>18883.950586999999</v>
      </c>
      <c r="G38" s="295">
        <v>18876.086832000001</v>
      </c>
      <c r="H38" s="295">
        <v>18872.287488000002</v>
      </c>
      <c r="I38" s="295">
        <v>18874.703151000002</v>
      </c>
      <c r="J38" s="295">
        <v>18881.052727999999</v>
      </c>
      <c r="K38" s="295">
        <v>18887.947205</v>
      </c>
      <c r="L38" s="295">
        <v>18892.776502000001</v>
      </c>
      <c r="M38" s="295">
        <v>18896.046278999998</v>
      </c>
      <c r="N38" s="295">
        <v>18899.041130000001</v>
      </c>
      <c r="O38" s="295">
        <v>18902.759190000001</v>
      </c>
      <c r="P38" s="295">
        <v>18907.052759999999</v>
      </c>
      <c r="Q38" s="295">
        <v>18911.487680999999</v>
      </c>
      <c r="R38" s="295">
        <v>18915.741225999998</v>
      </c>
      <c r="S38" s="295">
        <v>18919.936394</v>
      </c>
      <c r="T38" s="295">
        <v>18924.307617999999</v>
      </c>
      <c r="U38" s="295">
        <v>18929.009293999999</v>
      </c>
      <c r="V38" s="295">
        <v>18933.875685999999</v>
      </c>
      <c r="W38" s="295">
        <v>18938.66102</v>
      </c>
      <c r="X38" s="295">
        <v>18943.224348</v>
      </c>
      <c r="Y38" s="295">
        <v>18947.844015999999</v>
      </c>
      <c r="Z38" s="295">
        <v>18952.903191000001</v>
      </c>
      <c r="AA38" s="295">
        <v>18958.603922999999</v>
      </c>
      <c r="AB38" s="295">
        <v>18964.423782000002</v>
      </c>
      <c r="AC38" s="295">
        <v>18969.659220000001</v>
      </c>
      <c r="AD38" s="295">
        <v>18974.051004000001</v>
      </c>
      <c r="AE38" s="295">
        <v>18979.117171999998</v>
      </c>
      <c r="AF38" s="295">
        <v>18986.820079000001</v>
      </c>
      <c r="AG38" s="295">
        <v>18998.488627999999</v>
      </c>
      <c r="AH38" s="295">
        <v>19012.917923000001</v>
      </c>
      <c r="AI38" s="295">
        <v>19028.269617999998</v>
      </c>
      <c r="AJ38" s="295">
        <v>19043.050284000001</v>
      </c>
      <c r="AK38" s="295">
        <v>19057.146164000002</v>
      </c>
      <c r="AL38" s="295">
        <v>19070.788413999999</v>
      </c>
      <c r="AM38" s="295">
        <v>19084.215533999999</v>
      </c>
      <c r="AN38" s="295">
        <v>19097.695384999999</v>
      </c>
      <c r="AO38" s="295">
        <v>19111.503165999999</v>
      </c>
      <c r="AP38" s="295">
        <v>19125.712641999999</v>
      </c>
      <c r="AQ38" s="295">
        <v>19139.591834999999</v>
      </c>
      <c r="AR38" s="295">
        <v>19152.207328</v>
      </c>
      <c r="AS38" s="295">
        <v>19162.934025999999</v>
      </c>
      <c r="AT38" s="295">
        <v>19172.380114</v>
      </c>
      <c r="AU38" s="295">
        <v>19181.462094999999</v>
      </c>
      <c r="AV38" s="295">
        <v>19190.902633999998</v>
      </c>
      <c r="AW38" s="295">
        <v>19200.649039</v>
      </c>
      <c r="AX38" s="295">
        <v>19210.454774999998</v>
      </c>
      <c r="AY38" s="822">
        <v>19220.169247000002</v>
      </c>
      <c r="AZ38" s="822">
        <v>19230.025601000001</v>
      </c>
      <c r="BA38" s="822">
        <v>19240.352922999999</v>
      </c>
      <c r="BB38" s="822">
        <v>19251.177765</v>
      </c>
      <c r="BC38" s="822">
        <v>19261.316562</v>
      </c>
      <c r="BD38" s="822">
        <v>19269.283218</v>
      </c>
      <c r="BE38" s="306">
        <v>19274.2</v>
      </c>
      <c r="BF38" s="306">
        <v>19277.59</v>
      </c>
      <c r="BG38" s="306">
        <v>19281.62</v>
      </c>
      <c r="BH38" s="306">
        <v>19287.89</v>
      </c>
      <c r="BI38" s="306">
        <v>19295.95</v>
      </c>
      <c r="BJ38" s="306">
        <v>19304.84</v>
      </c>
      <c r="BK38" s="306">
        <v>19313.689999999999</v>
      </c>
      <c r="BL38" s="306">
        <v>19322.16</v>
      </c>
      <c r="BM38" s="306">
        <v>19330.04</v>
      </c>
      <c r="BN38" s="306">
        <v>19337.18</v>
      </c>
      <c r="BO38" s="306">
        <v>19343.84</v>
      </c>
      <c r="BP38" s="306">
        <v>19350.349999999999</v>
      </c>
      <c r="BQ38" s="306">
        <v>19356.97</v>
      </c>
      <c r="BR38" s="306">
        <v>19363.650000000001</v>
      </c>
      <c r="BS38" s="306">
        <v>19370.25</v>
      </c>
      <c r="BT38" s="306">
        <v>19376.669999999998</v>
      </c>
      <c r="BU38" s="306">
        <v>19382.95</v>
      </c>
      <c r="BV38" s="306">
        <v>19389.16</v>
      </c>
    </row>
    <row r="39" spans="1:74" ht="11.05" customHeight="1" x14ac:dyDescent="0.2">
      <c r="A39" s="967" t="s">
        <v>1414</v>
      </c>
      <c r="B39" s="968" t="s">
        <v>963</v>
      </c>
      <c r="C39" s="295">
        <v>8577.3153946999992</v>
      </c>
      <c r="D39" s="295">
        <v>8573.3549299999995</v>
      </c>
      <c r="E39" s="295">
        <v>8568.0585195000003</v>
      </c>
      <c r="F39" s="295">
        <v>8561.0087970999994</v>
      </c>
      <c r="G39" s="295">
        <v>8554.7315546999998</v>
      </c>
      <c r="H39" s="295">
        <v>8552.4883742999991</v>
      </c>
      <c r="I39" s="295">
        <v>8556.4583777000007</v>
      </c>
      <c r="J39" s="295">
        <v>8564.4908477999998</v>
      </c>
      <c r="K39" s="295">
        <v>8573.3526075999998</v>
      </c>
      <c r="L39" s="295">
        <v>8580.5120353999991</v>
      </c>
      <c r="M39" s="295">
        <v>8586.2437312999991</v>
      </c>
      <c r="N39" s="295">
        <v>8591.5238509999999</v>
      </c>
      <c r="O39" s="295">
        <v>8597.1224815000005</v>
      </c>
      <c r="P39" s="295">
        <v>8602.9854360000008</v>
      </c>
      <c r="Q39" s="295">
        <v>8608.8524591999994</v>
      </c>
      <c r="R39" s="295">
        <v>8614.5406784999996</v>
      </c>
      <c r="S39" s="295">
        <v>8620.1767514999992</v>
      </c>
      <c r="T39" s="295">
        <v>8625.9647181</v>
      </c>
      <c r="U39" s="295">
        <v>8632.0558268000004</v>
      </c>
      <c r="V39" s="295">
        <v>8638.3901592999991</v>
      </c>
      <c r="W39" s="295">
        <v>8644.8550056999993</v>
      </c>
      <c r="X39" s="295">
        <v>8651.3677306999998</v>
      </c>
      <c r="Y39" s="295">
        <v>8657.9659976999992</v>
      </c>
      <c r="Z39" s="295">
        <v>8664.7175447999998</v>
      </c>
      <c r="AA39" s="295">
        <v>8671.6557446000006</v>
      </c>
      <c r="AB39" s="295">
        <v>8678.6765071999998</v>
      </c>
      <c r="AC39" s="295">
        <v>8685.6413768999992</v>
      </c>
      <c r="AD39" s="295">
        <v>8692.4860903999997</v>
      </c>
      <c r="AE39" s="295">
        <v>8699.4431526999997</v>
      </c>
      <c r="AF39" s="295">
        <v>8706.8192608999998</v>
      </c>
      <c r="AG39" s="295">
        <v>8714.8089378000004</v>
      </c>
      <c r="AH39" s="295">
        <v>8723.1580088999999</v>
      </c>
      <c r="AI39" s="295">
        <v>8731.5001255999996</v>
      </c>
      <c r="AJ39" s="295">
        <v>8739.5552487999994</v>
      </c>
      <c r="AK39" s="295">
        <v>8747.3885780000001</v>
      </c>
      <c r="AL39" s="295">
        <v>8755.1516226000003</v>
      </c>
      <c r="AM39" s="295">
        <v>8762.9564733999996</v>
      </c>
      <c r="AN39" s="295">
        <v>8770.7575476000002</v>
      </c>
      <c r="AO39" s="295">
        <v>8778.4698439999993</v>
      </c>
      <c r="AP39" s="295">
        <v>8785.9900627000006</v>
      </c>
      <c r="AQ39" s="295">
        <v>8793.1417093</v>
      </c>
      <c r="AR39" s="295">
        <v>8799.7299906000007</v>
      </c>
      <c r="AS39" s="295">
        <v>8805.6621629000001</v>
      </c>
      <c r="AT39" s="295">
        <v>8811.2536811000009</v>
      </c>
      <c r="AU39" s="295">
        <v>8816.9220495999998</v>
      </c>
      <c r="AV39" s="295">
        <v>8822.9876929000002</v>
      </c>
      <c r="AW39" s="295">
        <v>8829.3827156999996</v>
      </c>
      <c r="AX39" s="295">
        <v>8835.9421423000003</v>
      </c>
      <c r="AY39" s="822">
        <v>8842.5387752000006</v>
      </c>
      <c r="AZ39" s="822">
        <v>8849.1965268000004</v>
      </c>
      <c r="BA39" s="822">
        <v>8855.9770874000005</v>
      </c>
      <c r="BB39" s="822">
        <v>8862.8330072999997</v>
      </c>
      <c r="BC39" s="822">
        <v>8869.2802761999992</v>
      </c>
      <c r="BD39" s="822">
        <v>8874.7257437000007</v>
      </c>
      <c r="BE39" s="306">
        <v>8878.8289999999997</v>
      </c>
      <c r="BF39" s="306">
        <v>8882.2630000000008</v>
      </c>
      <c r="BG39" s="306">
        <v>8885.9509999999991</v>
      </c>
      <c r="BH39" s="306">
        <v>8890.6029999999992</v>
      </c>
      <c r="BI39" s="306">
        <v>8896.0709999999999</v>
      </c>
      <c r="BJ39" s="306">
        <v>8901.991</v>
      </c>
      <c r="BK39" s="306">
        <v>8908.0390000000007</v>
      </c>
      <c r="BL39" s="306">
        <v>8914.0660000000007</v>
      </c>
      <c r="BM39" s="306">
        <v>8919.9599999999991</v>
      </c>
      <c r="BN39" s="306">
        <v>8925.6290000000008</v>
      </c>
      <c r="BO39" s="306">
        <v>8931.0390000000007</v>
      </c>
      <c r="BP39" s="306">
        <v>8936.1720000000005</v>
      </c>
      <c r="BQ39" s="306">
        <v>8941.0419999999995</v>
      </c>
      <c r="BR39" s="306">
        <v>8945.7860000000001</v>
      </c>
      <c r="BS39" s="306">
        <v>8950.5759999999991</v>
      </c>
      <c r="BT39" s="306">
        <v>8955.5390000000007</v>
      </c>
      <c r="BU39" s="306">
        <v>8960.6440000000002</v>
      </c>
      <c r="BV39" s="306">
        <v>8965.8220000000001</v>
      </c>
    </row>
    <row r="40" spans="1:74" ht="11.05" customHeight="1" x14ac:dyDescent="0.2">
      <c r="A40" s="967" t="s">
        <v>1415</v>
      </c>
      <c r="B40" s="968" t="s">
        <v>965</v>
      </c>
      <c r="C40" s="295">
        <v>26322.076335000002</v>
      </c>
      <c r="D40" s="295">
        <v>26370.978865000001</v>
      </c>
      <c r="E40" s="295">
        <v>26422.006534</v>
      </c>
      <c r="F40" s="295">
        <v>26476.225148000001</v>
      </c>
      <c r="G40" s="295">
        <v>26529.399855</v>
      </c>
      <c r="H40" s="295">
        <v>26575.970643000001</v>
      </c>
      <c r="I40" s="295">
        <v>26612.249177000002</v>
      </c>
      <c r="J40" s="295">
        <v>26642.03384</v>
      </c>
      <c r="K40" s="295">
        <v>26670.994696999998</v>
      </c>
      <c r="L40" s="295">
        <v>26703.516680000001</v>
      </c>
      <c r="M40" s="295">
        <v>26738.844209999999</v>
      </c>
      <c r="N40" s="295">
        <v>26774.936576</v>
      </c>
      <c r="O40" s="295">
        <v>26810.183649999999</v>
      </c>
      <c r="P40" s="295">
        <v>26844.697629999999</v>
      </c>
      <c r="Q40" s="295">
        <v>26879.021295999999</v>
      </c>
      <c r="R40" s="295">
        <v>26913.566288999999</v>
      </c>
      <c r="S40" s="295">
        <v>26948.219699000001</v>
      </c>
      <c r="T40" s="295">
        <v>26982.737477999999</v>
      </c>
      <c r="U40" s="295">
        <v>27016.900701999999</v>
      </c>
      <c r="V40" s="295">
        <v>27050.590949000001</v>
      </c>
      <c r="W40" s="295">
        <v>27083.714923</v>
      </c>
      <c r="X40" s="295">
        <v>27116.214833999999</v>
      </c>
      <c r="Y40" s="295">
        <v>27148.174922999999</v>
      </c>
      <c r="Z40" s="295">
        <v>27179.714934</v>
      </c>
      <c r="AA40" s="295">
        <v>27210.862981999999</v>
      </c>
      <c r="AB40" s="295">
        <v>27241.280650000001</v>
      </c>
      <c r="AC40" s="295">
        <v>27270.53789</v>
      </c>
      <c r="AD40" s="295">
        <v>27298.541759</v>
      </c>
      <c r="AE40" s="295">
        <v>27326.547736</v>
      </c>
      <c r="AF40" s="295">
        <v>27356.148406</v>
      </c>
      <c r="AG40" s="295">
        <v>27388.452108000001</v>
      </c>
      <c r="AH40" s="295">
        <v>27422.630195000002</v>
      </c>
      <c r="AI40" s="295">
        <v>27457.369772999999</v>
      </c>
      <c r="AJ40" s="295">
        <v>27491.647970999999</v>
      </c>
      <c r="AK40" s="295">
        <v>27525.601999999999</v>
      </c>
      <c r="AL40" s="295">
        <v>27559.659093999999</v>
      </c>
      <c r="AM40" s="295">
        <v>27594.187430999998</v>
      </c>
      <c r="AN40" s="295">
        <v>27629.318982000001</v>
      </c>
      <c r="AO40" s="295">
        <v>27665.126660999998</v>
      </c>
      <c r="AP40" s="295">
        <v>27701.399892000001</v>
      </c>
      <c r="AQ40" s="295">
        <v>27736.794132999999</v>
      </c>
      <c r="AR40" s="295">
        <v>27769.681349999999</v>
      </c>
      <c r="AS40" s="295">
        <v>27799.055775000001</v>
      </c>
      <c r="AT40" s="295">
        <v>27826.400716</v>
      </c>
      <c r="AU40" s="295">
        <v>27853.821746000001</v>
      </c>
      <c r="AV40" s="295">
        <v>27882.882665000001</v>
      </c>
      <c r="AW40" s="295">
        <v>27912.980178999998</v>
      </c>
      <c r="AX40" s="295">
        <v>27942.969218999999</v>
      </c>
      <c r="AY40" s="822">
        <v>27971.974995</v>
      </c>
      <c r="AZ40" s="822">
        <v>28000.203830999999</v>
      </c>
      <c r="BA40" s="822">
        <v>28028.132331000001</v>
      </c>
      <c r="BB40" s="822">
        <v>28055.837885000001</v>
      </c>
      <c r="BC40" s="822">
        <v>28081.801022</v>
      </c>
      <c r="BD40" s="822">
        <v>28104.103059000001</v>
      </c>
      <c r="BE40" s="306">
        <v>28121.69</v>
      </c>
      <c r="BF40" s="306">
        <v>28136.93</v>
      </c>
      <c r="BG40" s="306">
        <v>28153.07</v>
      </c>
      <c r="BH40" s="306">
        <v>28172.57</v>
      </c>
      <c r="BI40" s="306">
        <v>28194.77</v>
      </c>
      <c r="BJ40" s="306">
        <v>28218.240000000002</v>
      </c>
      <c r="BK40" s="306">
        <v>28241.75</v>
      </c>
      <c r="BL40" s="306">
        <v>28264.880000000001</v>
      </c>
      <c r="BM40" s="306">
        <v>28287.45</v>
      </c>
      <c r="BN40" s="306">
        <v>28309.32</v>
      </c>
      <c r="BO40" s="306">
        <v>28330.69</v>
      </c>
      <c r="BP40" s="306">
        <v>28351.85</v>
      </c>
      <c r="BQ40" s="306">
        <v>28373.09</v>
      </c>
      <c r="BR40" s="306">
        <v>28394.75</v>
      </c>
      <c r="BS40" s="306">
        <v>28417.18</v>
      </c>
      <c r="BT40" s="306">
        <v>28440.63</v>
      </c>
      <c r="BU40" s="306">
        <v>28464.83</v>
      </c>
      <c r="BV40" s="306">
        <v>28489.41</v>
      </c>
    </row>
    <row r="41" spans="1:74" ht="11.05" customHeight="1" x14ac:dyDescent="0.2">
      <c r="A41" s="967" t="s">
        <v>1416</v>
      </c>
      <c r="B41" s="968" t="s">
        <v>967</v>
      </c>
      <c r="C41" s="295">
        <v>7715.8128223000003</v>
      </c>
      <c r="D41" s="295">
        <v>7714.7552237</v>
      </c>
      <c r="E41" s="295">
        <v>7712.7902330999996</v>
      </c>
      <c r="F41" s="295">
        <v>7709.9500009000003</v>
      </c>
      <c r="G41" s="295">
        <v>7708.0367997000003</v>
      </c>
      <c r="H41" s="295">
        <v>7709.2954321999996</v>
      </c>
      <c r="I41" s="295">
        <v>7715.2358217999999</v>
      </c>
      <c r="J41" s="295">
        <v>7724.4283734999999</v>
      </c>
      <c r="K41" s="295">
        <v>7734.7086123999998</v>
      </c>
      <c r="L41" s="295">
        <v>7744.3411335999999</v>
      </c>
      <c r="M41" s="295">
        <v>7753.3068098000003</v>
      </c>
      <c r="N41" s="295">
        <v>7762.0155832</v>
      </c>
      <c r="O41" s="295">
        <v>7770.805085</v>
      </c>
      <c r="P41" s="295">
        <v>7779.7237008000002</v>
      </c>
      <c r="Q41" s="295">
        <v>7788.7475052999998</v>
      </c>
      <c r="R41" s="295">
        <v>7797.8479243000002</v>
      </c>
      <c r="S41" s="295">
        <v>7806.9777905000001</v>
      </c>
      <c r="T41" s="295">
        <v>7816.0852875999999</v>
      </c>
      <c r="U41" s="295">
        <v>7825.1186453</v>
      </c>
      <c r="V41" s="295">
        <v>7834.0262758999997</v>
      </c>
      <c r="W41" s="295">
        <v>7842.7566372000001</v>
      </c>
      <c r="X41" s="295">
        <v>7851.2800711999998</v>
      </c>
      <c r="Y41" s="295">
        <v>7859.6544569999996</v>
      </c>
      <c r="Z41" s="295">
        <v>7867.9595578999997</v>
      </c>
      <c r="AA41" s="295">
        <v>7876.2440580000002</v>
      </c>
      <c r="AB41" s="295">
        <v>7884.4323249999998</v>
      </c>
      <c r="AC41" s="295">
        <v>7892.4176471999999</v>
      </c>
      <c r="AD41" s="295">
        <v>7900.1551134000001</v>
      </c>
      <c r="AE41" s="295">
        <v>7907.8470135999996</v>
      </c>
      <c r="AF41" s="295">
        <v>7915.7574384</v>
      </c>
      <c r="AG41" s="295">
        <v>7924.0806249999996</v>
      </c>
      <c r="AH41" s="295">
        <v>7932.7313980999998</v>
      </c>
      <c r="AI41" s="295">
        <v>7941.5547292000001</v>
      </c>
      <c r="AJ41" s="295">
        <v>7950.4130782000002</v>
      </c>
      <c r="AK41" s="295">
        <v>7959.2388572999998</v>
      </c>
      <c r="AL41" s="295">
        <v>7967.9819669999997</v>
      </c>
      <c r="AM41" s="295">
        <v>7976.6028733000003</v>
      </c>
      <c r="AN41" s="295">
        <v>7985.1043046000004</v>
      </c>
      <c r="AO41" s="295">
        <v>7993.4995546999999</v>
      </c>
      <c r="AP41" s="295">
        <v>8001.7562363999996</v>
      </c>
      <c r="AQ41" s="295">
        <v>8009.6592383999996</v>
      </c>
      <c r="AR41" s="295">
        <v>8016.9477685000002</v>
      </c>
      <c r="AS41" s="295">
        <v>8023.4721443999997</v>
      </c>
      <c r="AT41" s="295">
        <v>8029.5271255999996</v>
      </c>
      <c r="AU41" s="295">
        <v>8035.5185813999997</v>
      </c>
      <c r="AV41" s="295">
        <v>8041.7675355000001</v>
      </c>
      <c r="AW41" s="295">
        <v>8048.2556281999996</v>
      </c>
      <c r="AX41" s="295">
        <v>8054.8796536</v>
      </c>
      <c r="AY41" s="822">
        <v>8061.5703406000002</v>
      </c>
      <c r="AZ41" s="822">
        <v>8068.3941548000003</v>
      </c>
      <c r="BA41" s="822">
        <v>8075.4514966999996</v>
      </c>
      <c r="BB41" s="822">
        <v>8082.723618</v>
      </c>
      <c r="BC41" s="822">
        <v>8089.715177</v>
      </c>
      <c r="BD41" s="822">
        <v>8095.8116835000001</v>
      </c>
      <c r="BE41" s="306">
        <v>8100.652</v>
      </c>
      <c r="BF41" s="306">
        <v>8104.8869999999997</v>
      </c>
      <c r="BG41" s="306">
        <v>8109.42</v>
      </c>
      <c r="BH41" s="306">
        <v>8114.9369999999999</v>
      </c>
      <c r="BI41" s="306">
        <v>8121.2370000000001</v>
      </c>
      <c r="BJ41" s="306">
        <v>8127.9009999999998</v>
      </c>
      <c r="BK41" s="306">
        <v>8134.5690000000004</v>
      </c>
      <c r="BL41" s="306">
        <v>8141.1120000000001</v>
      </c>
      <c r="BM41" s="306">
        <v>8147.4620000000004</v>
      </c>
      <c r="BN41" s="306">
        <v>8153.5640000000003</v>
      </c>
      <c r="BO41" s="306">
        <v>8159.4290000000001</v>
      </c>
      <c r="BP41" s="306">
        <v>8165.0839999999998</v>
      </c>
      <c r="BQ41" s="306">
        <v>8170.5640000000003</v>
      </c>
      <c r="BR41" s="306">
        <v>8175.951</v>
      </c>
      <c r="BS41" s="306">
        <v>8181.3339999999998</v>
      </c>
      <c r="BT41" s="306">
        <v>8186.7839999999997</v>
      </c>
      <c r="BU41" s="306">
        <v>8192.2919999999995</v>
      </c>
      <c r="BV41" s="306">
        <v>8197.8289999999997</v>
      </c>
    </row>
    <row r="42" spans="1:74" ht="11.05" customHeight="1" x14ac:dyDescent="0.2">
      <c r="A42" s="967" t="s">
        <v>1417</v>
      </c>
      <c r="B42" s="968" t="s">
        <v>969</v>
      </c>
      <c r="C42" s="295">
        <v>15391.711964</v>
      </c>
      <c r="D42" s="295">
        <v>15423.033974</v>
      </c>
      <c r="E42" s="295">
        <v>15455.616409</v>
      </c>
      <c r="F42" s="295">
        <v>15490.277558</v>
      </c>
      <c r="G42" s="295">
        <v>15523.945653000001</v>
      </c>
      <c r="H42" s="295">
        <v>15552.576413000001</v>
      </c>
      <c r="I42" s="295">
        <v>15573.485667999999</v>
      </c>
      <c r="J42" s="295">
        <v>15589.429695000001</v>
      </c>
      <c r="K42" s="295">
        <v>15604.524883</v>
      </c>
      <c r="L42" s="295">
        <v>15621.955626999999</v>
      </c>
      <c r="M42" s="295">
        <v>15641.178333</v>
      </c>
      <c r="N42" s="295">
        <v>15660.717413</v>
      </c>
      <c r="O42" s="295">
        <v>15679.440465</v>
      </c>
      <c r="P42" s="295">
        <v>15697.587833</v>
      </c>
      <c r="Q42" s="295">
        <v>15715.743047</v>
      </c>
      <c r="R42" s="295">
        <v>15734.336821999999</v>
      </c>
      <c r="S42" s="295">
        <v>15753.188617</v>
      </c>
      <c r="T42" s="295">
        <v>15771.965077000001</v>
      </c>
      <c r="U42" s="295">
        <v>15790.410202999999</v>
      </c>
      <c r="V42" s="295">
        <v>15808.577429000001</v>
      </c>
      <c r="W42" s="295">
        <v>15826.597544</v>
      </c>
      <c r="X42" s="295">
        <v>15844.580714</v>
      </c>
      <c r="Y42" s="295">
        <v>15862.554599999999</v>
      </c>
      <c r="Z42" s="295">
        <v>15880.526238</v>
      </c>
      <c r="AA42" s="295">
        <v>15898.419900000001</v>
      </c>
      <c r="AB42" s="295">
        <v>15915.828809000001</v>
      </c>
      <c r="AC42" s="295">
        <v>15932.263424999999</v>
      </c>
      <c r="AD42" s="295">
        <v>15947.59138</v>
      </c>
      <c r="AE42" s="295">
        <v>15963.109009</v>
      </c>
      <c r="AF42" s="295">
        <v>15980.469819</v>
      </c>
      <c r="AG42" s="295">
        <v>16000.797807999999</v>
      </c>
      <c r="AH42" s="295">
        <v>16023.098942000001</v>
      </c>
      <c r="AI42" s="295">
        <v>16045.849679000001</v>
      </c>
      <c r="AJ42" s="295">
        <v>16067.801444999999</v>
      </c>
      <c r="AK42" s="295">
        <v>16088.805550999999</v>
      </c>
      <c r="AL42" s="295">
        <v>16108.988278999999</v>
      </c>
      <c r="AM42" s="295">
        <v>16128.499215</v>
      </c>
      <c r="AN42" s="295">
        <v>16147.581157000001</v>
      </c>
      <c r="AO42" s="295">
        <v>16166.500209</v>
      </c>
      <c r="AP42" s="295">
        <v>16185.432274000001</v>
      </c>
      <c r="AQ42" s="295">
        <v>16204.192445999999</v>
      </c>
      <c r="AR42" s="295">
        <v>16222.505621</v>
      </c>
      <c r="AS42" s="295">
        <v>16240.18838</v>
      </c>
      <c r="AT42" s="295">
        <v>16257.424043999999</v>
      </c>
      <c r="AU42" s="295">
        <v>16274.48762</v>
      </c>
      <c r="AV42" s="295">
        <v>16291.577119</v>
      </c>
      <c r="AW42" s="295">
        <v>16308.582555999999</v>
      </c>
      <c r="AX42" s="295">
        <v>16325.316951999999</v>
      </c>
      <c r="AY42" s="822">
        <v>16341.674187000001</v>
      </c>
      <c r="AZ42" s="822">
        <v>16357.871589</v>
      </c>
      <c r="BA42" s="822">
        <v>16374.207350000001</v>
      </c>
      <c r="BB42" s="822">
        <v>16390.723859999998</v>
      </c>
      <c r="BC42" s="822">
        <v>16406.440304</v>
      </c>
      <c r="BD42" s="822">
        <v>16420.120072000002</v>
      </c>
      <c r="BE42" s="306">
        <v>16431.04</v>
      </c>
      <c r="BF42" s="306">
        <v>16440.55</v>
      </c>
      <c r="BG42" s="306">
        <v>16450.5</v>
      </c>
      <c r="BH42" s="306">
        <v>16462.349999999999</v>
      </c>
      <c r="BI42" s="306">
        <v>16475.89</v>
      </c>
      <c r="BJ42" s="306">
        <v>16490.54</v>
      </c>
      <c r="BK42" s="306">
        <v>16505.71</v>
      </c>
      <c r="BL42" s="306">
        <v>16520.89</v>
      </c>
      <c r="BM42" s="306">
        <v>16535.62</v>
      </c>
      <c r="BN42" s="306">
        <v>16549.57</v>
      </c>
      <c r="BO42" s="306">
        <v>16563.009999999998</v>
      </c>
      <c r="BP42" s="306">
        <v>16576.37</v>
      </c>
      <c r="BQ42" s="306">
        <v>16589.98</v>
      </c>
      <c r="BR42" s="306">
        <v>16603.830000000002</v>
      </c>
      <c r="BS42" s="306">
        <v>16617.79</v>
      </c>
      <c r="BT42" s="306">
        <v>16631.78</v>
      </c>
      <c r="BU42" s="306">
        <v>16645.759999999998</v>
      </c>
      <c r="BV42" s="306">
        <v>16659.75</v>
      </c>
    </row>
    <row r="43" spans="1:74" ht="11.05" customHeight="1" x14ac:dyDescent="0.2">
      <c r="A43" s="967" t="s">
        <v>1418</v>
      </c>
      <c r="B43" s="968" t="s">
        <v>788</v>
      </c>
      <c r="C43" s="295">
        <v>9537.5664543000003</v>
      </c>
      <c r="D43" s="295">
        <v>9550.9546532000004</v>
      </c>
      <c r="E43" s="295">
        <v>9564.2355174999993</v>
      </c>
      <c r="F43" s="295">
        <v>9577.51073</v>
      </c>
      <c r="G43" s="295">
        <v>9590.1869375999995</v>
      </c>
      <c r="H43" s="295">
        <v>9601.4970283000002</v>
      </c>
      <c r="I43" s="295">
        <v>9610.9139109999996</v>
      </c>
      <c r="J43" s="295">
        <v>9618.8705792000001</v>
      </c>
      <c r="K43" s="295">
        <v>9626.0400470000004</v>
      </c>
      <c r="L43" s="295">
        <v>9633.0098006999997</v>
      </c>
      <c r="M43" s="295">
        <v>9640.0252148</v>
      </c>
      <c r="N43" s="295">
        <v>9647.2461354000006</v>
      </c>
      <c r="O43" s="295">
        <v>9654.7084663000005</v>
      </c>
      <c r="P43" s="295">
        <v>9661.9523417</v>
      </c>
      <c r="Q43" s="295">
        <v>9668.3939530999996</v>
      </c>
      <c r="R43" s="295">
        <v>9673.9056677999997</v>
      </c>
      <c r="S43" s="295">
        <v>9680.1845556000007</v>
      </c>
      <c r="T43" s="295">
        <v>9689.3838620999995</v>
      </c>
      <c r="U43" s="295">
        <v>9702.9332703</v>
      </c>
      <c r="V43" s="295">
        <v>9719.3682126000003</v>
      </c>
      <c r="W43" s="295">
        <v>9736.5005591000008</v>
      </c>
      <c r="X43" s="295">
        <v>9752.6039063000007</v>
      </c>
      <c r="Y43" s="295">
        <v>9767.7987570000005</v>
      </c>
      <c r="Z43" s="295">
        <v>9782.6673405000001</v>
      </c>
      <c r="AA43" s="295">
        <v>9797.6956468999997</v>
      </c>
      <c r="AB43" s="295">
        <v>9812.9847090999992</v>
      </c>
      <c r="AC43" s="295">
        <v>9828.5393208000005</v>
      </c>
      <c r="AD43" s="295">
        <v>9844.2449080999995</v>
      </c>
      <c r="AE43" s="295">
        <v>9859.5094260999995</v>
      </c>
      <c r="AF43" s="295">
        <v>9873.6214620999999</v>
      </c>
      <c r="AG43" s="295">
        <v>9886.1326217000005</v>
      </c>
      <c r="AH43" s="295">
        <v>9897.6465821999991</v>
      </c>
      <c r="AI43" s="295">
        <v>9909.0300392000008</v>
      </c>
      <c r="AJ43" s="295">
        <v>9920.9515382000009</v>
      </c>
      <c r="AK43" s="295">
        <v>9933.2870254999998</v>
      </c>
      <c r="AL43" s="295">
        <v>9945.7142975999996</v>
      </c>
      <c r="AM43" s="295">
        <v>9957.9942086999999</v>
      </c>
      <c r="AN43" s="295">
        <v>9970.2198434000002</v>
      </c>
      <c r="AO43" s="295">
        <v>9982.5673440999999</v>
      </c>
      <c r="AP43" s="295">
        <v>9995.0978727999991</v>
      </c>
      <c r="AQ43" s="295">
        <v>10007.41267</v>
      </c>
      <c r="AR43" s="295">
        <v>10018.997996</v>
      </c>
      <c r="AS43" s="295">
        <v>10029.522467000001</v>
      </c>
      <c r="AT43" s="295">
        <v>10039.384125</v>
      </c>
      <c r="AU43" s="295">
        <v>10049.163368</v>
      </c>
      <c r="AV43" s="295">
        <v>10059.318961999999</v>
      </c>
      <c r="AW43" s="295">
        <v>10069.823155</v>
      </c>
      <c r="AX43" s="295">
        <v>10080.526565</v>
      </c>
      <c r="AY43" s="822">
        <v>10091.322050999999</v>
      </c>
      <c r="AZ43" s="822">
        <v>10102.271449</v>
      </c>
      <c r="BA43" s="822">
        <v>10113.478838999999</v>
      </c>
      <c r="BB43" s="822">
        <v>10124.903729</v>
      </c>
      <c r="BC43" s="822">
        <v>10135.927347999999</v>
      </c>
      <c r="BD43" s="822">
        <v>10145.786357000001</v>
      </c>
      <c r="BE43" s="306">
        <v>10154.030000000001</v>
      </c>
      <c r="BF43" s="306">
        <v>10161.43</v>
      </c>
      <c r="BG43" s="306">
        <v>10169.08</v>
      </c>
      <c r="BH43" s="306">
        <v>10177.83</v>
      </c>
      <c r="BI43" s="306">
        <v>10187.629999999999</v>
      </c>
      <c r="BJ43" s="306">
        <v>10198.17</v>
      </c>
      <c r="BK43" s="306">
        <v>10209.16</v>
      </c>
      <c r="BL43" s="306">
        <v>10220.31</v>
      </c>
      <c r="BM43" s="306">
        <v>10231.32</v>
      </c>
      <c r="BN43" s="306">
        <v>10241.98</v>
      </c>
      <c r="BO43" s="306">
        <v>10252.39</v>
      </c>
      <c r="BP43" s="306">
        <v>10262.719999999999</v>
      </c>
      <c r="BQ43" s="306">
        <v>10273.120000000001</v>
      </c>
      <c r="BR43" s="306">
        <v>10283.620000000001</v>
      </c>
      <c r="BS43" s="306">
        <v>10294.209999999999</v>
      </c>
      <c r="BT43" s="306">
        <v>10304.879999999999</v>
      </c>
      <c r="BU43" s="306">
        <v>10315.61</v>
      </c>
      <c r="BV43" s="306">
        <v>10326.370000000001</v>
      </c>
    </row>
    <row r="44" spans="1:74" ht="11.05" customHeight="1" x14ac:dyDescent="0.2">
      <c r="A44" s="967" t="s">
        <v>1419</v>
      </c>
      <c r="B44" s="968" t="s">
        <v>790</v>
      </c>
      <c r="C44" s="295">
        <v>18895.935581000002</v>
      </c>
      <c r="D44" s="295">
        <v>18890.472709999998</v>
      </c>
      <c r="E44" s="295">
        <v>18884.480321999999</v>
      </c>
      <c r="F44" s="295">
        <v>18878.733823999999</v>
      </c>
      <c r="G44" s="295">
        <v>18874.296209</v>
      </c>
      <c r="H44" s="295">
        <v>18872.302367</v>
      </c>
      <c r="I44" s="295">
        <v>18873.489280000002</v>
      </c>
      <c r="J44" s="295">
        <v>18877.002286999999</v>
      </c>
      <c r="K44" s="295">
        <v>18881.588819000001</v>
      </c>
      <c r="L44" s="295">
        <v>18886.255999000001</v>
      </c>
      <c r="M44" s="295">
        <v>18891.049720999999</v>
      </c>
      <c r="N44" s="295">
        <v>18896.275575</v>
      </c>
      <c r="O44" s="295">
        <v>18902.054656</v>
      </c>
      <c r="P44" s="295">
        <v>18907.770101999999</v>
      </c>
      <c r="Q44" s="295">
        <v>18912.620557999999</v>
      </c>
      <c r="R44" s="295">
        <v>18916.329512</v>
      </c>
      <c r="S44" s="295">
        <v>18920.719811999999</v>
      </c>
      <c r="T44" s="295">
        <v>18928.139148999999</v>
      </c>
      <c r="U44" s="295">
        <v>18940.155081000001</v>
      </c>
      <c r="V44" s="295">
        <v>18955.214637000001</v>
      </c>
      <c r="W44" s="295">
        <v>18970.984711000001</v>
      </c>
      <c r="X44" s="295">
        <v>18985.633680999999</v>
      </c>
      <c r="Y44" s="295">
        <v>18999.335845000001</v>
      </c>
      <c r="Z44" s="295">
        <v>19012.766982000001</v>
      </c>
      <c r="AA44" s="295">
        <v>19026.509624999999</v>
      </c>
      <c r="AB44" s="295">
        <v>19040.773316999999</v>
      </c>
      <c r="AC44" s="295">
        <v>19055.674354999999</v>
      </c>
      <c r="AD44" s="295">
        <v>19071.186581999998</v>
      </c>
      <c r="AE44" s="295">
        <v>19086.714027999999</v>
      </c>
      <c r="AF44" s="295">
        <v>19101.518271000001</v>
      </c>
      <c r="AG44" s="295">
        <v>19115.122609999999</v>
      </c>
      <c r="AH44" s="295">
        <v>19128.097234000001</v>
      </c>
      <c r="AI44" s="295">
        <v>19141.274054000001</v>
      </c>
      <c r="AJ44" s="295">
        <v>19155.280824000001</v>
      </c>
      <c r="AK44" s="295">
        <v>19169.928674999999</v>
      </c>
      <c r="AL44" s="295">
        <v>19184.82458</v>
      </c>
      <c r="AM44" s="295">
        <v>19199.696733000001</v>
      </c>
      <c r="AN44" s="295">
        <v>19214.758199</v>
      </c>
      <c r="AO44" s="295">
        <v>19230.343265</v>
      </c>
      <c r="AP44" s="295">
        <v>19246.577954</v>
      </c>
      <c r="AQ44" s="295">
        <v>19262.755249000002</v>
      </c>
      <c r="AR44" s="295">
        <v>19277.959868999998</v>
      </c>
      <c r="AS44" s="295">
        <v>19291.528918</v>
      </c>
      <c r="AT44" s="295">
        <v>19303.809035999999</v>
      </c>
      <c r="AU44" s="295">
        <v>19315.399243</v>
      </c>
      <c r="AV44" s="295">
        <v>19326.799612999999</v>
      </c>
      <c r="AW44" s="295">
        <v>19338.114412999999</v>
      </c>
      <c r="AX44" s="295">
        <v>19349.348963</v>
      </c>
      <c r="AY44" s="822">
        <v>19360.556773</v>
      </c>
      <c r="AZ44" s="822">
        <v>19371.984114999999</v>
      </c>
      <c r="BA44" s="822">
        <v>19383.925451999999</v>
      </c>
      <c r="BB44" s="822">
        <v>19396.358130000001</v>
      </c>
      <c r="BC44" s="822">
        <v>19407.991028</v>
      </c>
      <c r="BD44" s="822">
        <v>19417.215908999999</v>
      </c>
      <c r="BE44" s="306">
        <v>19423.09</v>
      </c>
      <c r="BF44" s="306">
        <v>19427.32</v>
      </c>
      <c r="BG44" s="306">
        <v>19432.28</v>
      </c>
      <c r="BH44" s="306">
        <v>19439.75</v>
      </c>
      <c r="BI44" s="306">
        <v>19449.18</v>
      </c>
      <c r="BJ44" s="306">
        <v>19459.439999999999</v>
      </c>
      <c r="BK44" s="306">
        <v>19469.509999999998</v>
      </c>
      <c r="BL44" s="306">
        <v>19479.02</v>
      </c>
      <c r="BM44" s="306">
        <v>19487.7</v>
      </c>
      <c r="BN44" s="306">
        <v>19495.45</v>
      </c>
      <c r="BO44" s="306">
        <v>19502.73</v>
      </c>
      <c r="BP44" s="306">
        <v>19510.12</v>
      </c>
      <c r="BQ44" s="306">
        <v>19518.07</v>
      </c>
      <c r="BR44" s="306">
        <v>19526.330000000002</v>
      </c>
      <c r="BS44" s="306">
        <v>19534.509999999998</v>
      </c>
      <c r="BT44" s="306">
        <v>19542.330000000002</v>
      </c>
      <c r="BU44" s="306">
        <v>19549.830000000002</v>
      </c>
      <c r="BV44" s="306">
        <v>19557.18</v>
      </c>
    </row>
    <row r="45" spans="1:74" ht="11.05" customHeight="1" x14ac:dyDescent="0.2">
      <c r="A45" s="967"/>
      <c r="B45" s="60" t="s">
        <v>1420</v>
      </c>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65"/>
      <c r="AW45" s="465"/>
      <c r="AX45" s="465"/>
      <c r="AY45" s="887"/>
      <c r="AZ45" s="887"/>
      <c r="BA45" s="887"/>
      <c r="BB45" s="887"/>
      <c r="BC45" s="887"/>
      <c r="BD45" s="887"/>
      <c r="BE45" s="471"/>
      <c r="BF45" s="471"/>
      <c r="BG45" s="471"/>
      <c r="BH45" s="471"/>
      <c r="BI45" s="471"/>
      <c r="BJ45" s="471"/>
      <c r="BK45" s="471"/>
      <c r="BL45" s="471"/>
      <c r="BM45" s="471"/>
      <c r="BN45" s="471"/>
      <c r="BO45" s="471"/>
      <c r="BP45" s="471"/>
      <c r="BQ45" s="471"/>
      <c r="BR45" s="471"/>
      <c r="BS45" s="471"/>
      <c r="BT45" s="471"/>
      <c r="BU45" s="471"/>
      <c r="BV45" s="471"/>
    </row>
    <row r="46" spans="1:74" ht="11.05" customHeight="1" x14ac:dyDescent="0.2">
      <c r="A46" s="967" t="s">
        <v>1421</v>
      </c>
      <c r="B46" s="968" t="s">
        <v>774</v>
      </c>
      <c r="C46" s="291">
        <v>7.0513728394999999</v>
      </c>
      <c r="D46" s="291">
        <v>7.0720432099000003</v>
      </c>
      <c r="E46" s="291">
        <v>7.0965839506000004</v>
      </c>
      <c r="F46" s="291">
        <v>7.1281012345999999</v>
      </c>
      <c r="G46" s="291">
        <v>7.1580530863999998</v>
      </c>
      <c r="H46" s="291">
        <v>7.1895456790000001</v>
      </c>
      <c r="I46" s="291">
        <v>7.2265049382999997</v>
      </c>
      <c r="J46" s="291">
        <v>7.2581345679</v>
      </c>
      <c r="K46" s="291">
        <v>7.2883604938</v>
      </c>
      <c r="L46" s="291">
        <v>7.3199827160000002</v>
      </c>
      <c r="M46" s="291">
        <v>7.3453012346</v>
      </c>
      <c r="N46" s="291">
        <v>7.3671160493999999</v>
      </c>
      <c r="O46" s="291">
        <v>7.3808395062000001</v>
      </c>
      <c r="P46" s="291">
        <v>7.3990876542999997</v>
      </c>
      <c r="Q46" s="291">
        <v>7.4172728394999998</v>
      </c>
      <c r="R46" s="291">
        <v>7.4364024690999999</v>
      </c>
      <c r="S46" s="291">
        <v>7.4537061727999996</v>
      </c>
      <c r="T46" s="291">
        <v>7.4701913580000001</v>
      </c>
      <c r="U46" s="291">
        <v>7.4899962963000002</v>
      </c>
      <c r="V46" s="291">
        <v>7.5017407406999999</v>
      </c>
      <c r="W46" s="291">
        <v>7.5095629629999996</v>
      </c>
      <c r="X46" s="291">
        <v>7.5041983435999997</v>
      </c>
      <c r="Y46" s="291">
        <v>7.5111245859000002</v>
      </c>
      <c r="Z46" s="291">
        <v>7.5210770704999996</v>
      </c>
      <c r="AA46" s="291">
        <v>7.5421011603999997</v>
      </c>
      <c r="AB46" s="291">
        <v>7.5520721074999999</v>
      </c>
      <c r="AC46" s="291">
        <v>7.5590352746000002</v>
      </c>
      <c r="AD46" s="291">
        <v>7.5567039068000001</v>
      </c>
      <c r="AE46" s="291">
        <v>7.5623665805</v>
      </c>
      <c r="AF46" s="291">
        <v>7.5697365406000001</v>
      </c>
      <c r="AG46" s="291">
        <v>7.5825188776000001</v>
      </c>
      <c r="AH46" s="291">
        <v>7.5905245926999996</v>
      </c>
      <c r="AI46" s="291">
        <v>7.5974587763999999</v>
      </c>
      <c r="AJ46" s="291">
        <v>7.6029281654999998</v>
      </c>
      <c r="AK46" s="291">
        <v>7.6080142335999996</v>
      </c>
      <c r="AL46" s="291">
        <v>7.6123237177999998</v>
      </c>
      <c r="AM46" s="291">
        <v>7.6147633194999997</v>
      </c>
      <c r="AN46" s="291">
        <v>7.6183396093000004</v>
      </c>
      <c r="AO46" s="291">
        <v>7.6219592888000003</v>
      </c>
      <c r="AP46" s="291">
        <v>7.6258294447999999</v>
      </c>
      <c r="AQ46" s="291">
        <v>7.6293805886000001</v>
      </c>
      <c r="AR46" s="291">
        <v>7.6328198069999997</v>
      </c>
      <c r="AS46" s="291">
        <v>7.6352557760000002</v>
      </c>
      <c r="AT46" s="291">
        <v>7.6391396365000004</v>
      </c>
      <c r="AU46" s="291">
        <v>7.6435800644</v>
      </c>
      <c r="AV46" s="291">
        <v>7.6502582081000003</v>
      </c>
      <c r="AW46" s="291">
        <v>7.6545509099000002</v>
      </c>
      <c r="AX46" s="291">
        <v>7.6581393179999999</v>
      </c>
      <c r="AY46" s="818">
        <v>7.6594005806999998</v>
      </c>
      <c r="AZ46" s="818">
        <v>7.6627975400999997</v>
      </c>
      <c r="BA46" s="818">
        <v>7.6667073444999998</v>
      </c>
      <c r="BB46" s="818">
        <v>7.6720728249999999</v>
      </c>
      <c r="BC46" s="818">
        <v>7.6763011960999998</v>
      </c>
      <c r="BD46" s="818">
        <v>7.6803352888000003</v>
      </c>
      <c r="BE46" s="302">
        <v>7.6858779999999998</v>
      </c>
      <c r="BF46" s="302">
        <v>7.6882460000000004</v>
      </c>
      <c r="BG46" s="302">
        <v>7.6891439999999998</v>
      </c>
      <c r="BH46" s="302">
        <v>7.6865389999999998</v>
      </c>
      <c r="BI46" s="302">
        <v>7.6860160000000004</v>
      </c>
      <c r="BJ46" s="302">
        <v>7.6855450000000003</v>
      </c>
      <c r="BK46" s="302">
        <v>7.6851279999999997</v>
      </c>
      <c r="BL46" s="302">
        <v>7.6847580000000004</v>
      </c>
      <c r="BM46" s="302">
        <v>7.6844390000000002</v>
      </c>
      <c r="BN46" s="302">
        <v>7.6836529999999996</v>
      </c>
      <c r="BO46" s="302">
        <v>7.6838189999999997</v>
      </c>
      <c r="BP46" s="302">
        <v>7.6844210000000004</v>
      </c>
      <c r="BQ46" s="302">
        <v>7.6858360000000001</v>
      </c>
      <c r="BR46" s="302">
        <v>7.6870279999999998</v>
      </c>
      <c r="BS46" s="302">
        <v>7.6883720000000002</v>
      </c>
      <c r="BT46" s="302">
        <v>7.68987</v>
      </c>
      <c r="BU46" s="302">
        <v>7.6915209999999998</v>
      </c>
      <c r="BV46" s="302">
        <v>7.6933249999999997</v>
      </c>
    </row>
    <row r="47" spans="1:74" ht="11.05" customHeight="1" x14ac:dyDescent="0.2">
      <c r="A47" s="967" t="s">
        <v>1422</v>
      </c>
      <c r="B47" s="968" t="s">
        <v>776</v>
      </c>
      <c r="C47" s="291">
        <v>18.419387654000001</v>
      </c>
      <c r="D47" s="291">
        <v>18.463380247</v>
      </c>
      <c r="E47" s="291">
        <v>18.522332099</v>
      </c>
      <c r="F47" s="291">
        <v>18.611235801999999</v>
      </c>
      <c r="G47" s="291">
        <v>18.688861727999999</v>
      </c>
      <c r="H47" s="291">
        <v>18.770202469000001</v>
      </c>
      <c r="I47" s="291">
        <v>18.839016049000001</v>
      </c>
      <c r="J47" s="291">
        <v>18.939967900999999</v>
      </c>
      <c r="K47" s="291">
        <v>19.056816048999998</v>
      </c>
      <c r="L47" s="291">
        <v>19.243328394999999</v>
      </c>
      <c r="M47" s="291">
        <v>19.351643209999999</v>
      </c>
      <c r="N47" s="291">
        <v>19.435528394999999</v>
      </c>
      <c r="O47" s="291">
        <v>19.467714815000001</v>
      </c>
      <c r="P47" s="291">
        <v>19.523192593000001</v>
      </c>
      <c r="Q47" s="291">
        <v>19.574692593000002</v>
      </c>
      <c r="R47" s="291">
        <v>19.609469136000001</v>
      </c>
      <c r="S47" s="291">
        <v>19.662572839999999</v>
      </c>
      <c r="T47" s="291">
        <v>19.721258025000001</v>
      </c>
      <c r="U47" s="291">
        <v>19.811341975000001</v>
      </c>
      <c r="V47" s="291">
        <v>19.861827160000001</v>
      </c>
      <c r="W47" s="291">
        <v>19.898530864000001</v>
      </c>
      <c r="X47" s="291">
        <v>19.897910687</v>
      </c>
      <c r="Y47" s="291">
        <v>19.924708227</v>
      </c>
      <c r="Z47" s="291">
        <v>19.955381085999999</v>
      </c>
      <c r="AA47" s="291">
        <v>20.003165541000001</v>
      </c>
      <c r="AB47" s="291">
        <v>20.031661828000001</v>
      </c>
      <c r="AC47" s="291">
        <v>20.054106225000002</v>
      </c>
      <c r="AD47" s="291">
        <v>20.055487486000001</v>
      </c>
      <c r="AE47" s="291">
        <v>20.077086534999999</v>
      </c>
      <c r="AF47" s="291">
        <v>20.103892127000002</v>
      </c>
      <c r="AG47" s="291">
        <v>20.148384736000001</v>
      </c>
      <c r="AH47" s="291">
        <v>20.176243058000001</v>
      </c>
      <c r="AI47" s="291">
        <v>20.199947566999999</v>
      </c>
      <c r="AJ47" s="291">
        <v>20.210502511000001</v>
      </c>
      <c r="AK47" s="291">
        <v>20.232646208999999</v>
      </c>
      <c r="AL47" s="291">
        <v>20.257382908</v>
      </c>
      <c r="AM47" s="291">
        <v>20.28571187</v>
      </c>
      <c r="AN47" s="291">
        <v>20.314885124</v>
      </c>
      <c r="AO47" s="291">
        <v>20.345901933</v>
      </c>
      <c r="AP47" s="291">
        <v>20.387868425000001</v>
      </c>
      <c r="AQ47" s="291">
        <v>20.415742745999999</v>
      </c>
      <c r="AR47" s="291">
        <v>20.438631024999999</v>
      </c>
      <c r="AS47" s="291">
        <v>20.446661958</v>
      </c>
      <c r="AT47" s="291">
        <v>20.466981629999999</v>
      </c>
      <c r="AU47" s="291">
        <v>20.489718737</v>
      </c>
      <c r="AV47" s="291">
        <v>20.514129689000001</v>
      </c>
      <c r="AW47" s="291">
        <v>20.542259358999999</v>
      </c>
      <c r="AX47" s="291">
        <v>20.573364156</v>
      </c>
      <c r="AY47" s="818">
        <v>20.619428840000001</v>
      </c>
      <c r="AZ47" s="818">
        <v>20.647495325000001</v>
      </c>
      <c r="BA47" s="818">
        <v>20.669548369000001</v>
      </c>
      <c r="BB47" s="818">
        <v>20.679963023999999</v>
      </c>
      <c r="BC47" s="818">
        <v>20.694207899999999</v>
      </c>
      <c r="BD47" s="818">
        <v>20.706658048000001</v>
      </c>
      <c r="BE47" s="302">
        <v>20.720130000000001</v>
      </c>
      <c r="BF47" s="302">
        <v>20.726880000000001</v>
      </c>
      <c r="BG47" s="302">
        <v>20.72972</v>
      </c>
      <c r="BH47" s="302">
        <v>20.723849999999999</v>
      </c>
      <c r="BI47" s="302">
        <v>20.722470000000001</v>
      </c>
      <c r="BJ47" s="302">
        <v>20.720790000000001</v>
      </c>
      <c r="BK47" s="302">
        <v>20.719090000000001</v>
      </c>
      <c r="BL47" s="302">
        <v>20.716570000000001</v>
      </c>
      <c r="BM47" s="302">
        <v>20.713519999999999</v>
      </c>
      <c r="BN47" s="302">
        <v>20.707339999999999</v>
      </c>
      <c r="BO47" s="302">
        <v>20.705200000000001</v>
      </c>
      <c r="BP47" s="302">
        <v>20.704470000000001</v>
      </c>
      <c r="BQ47" s="302">
        <v>20.70628</v>
      </c>
      <c r="BR47" s="302">
        <v>20.70759</v>
      </c>
      <c r="BS47" s="302">
        <v>20.709489999999999</v>
      </c>
      <c r="BT47" s="302">
        <v>20.71199</v>
      </c>
      <c r="BU47" s="302">
        <v>20.71509</v>
      </c>
      <c r="BV47" s="302">
        <v>20.718789999999998</v>
      </c>
    </row>
    <row r="48" spans="1:74" ht="11.05" customHeight="1" x14ac:dyDescent="0.2">
      <c r="A48" s="967" t="s">
        <v>1423</v>
      </c>
      <c r="B48" s="968" t="s">
        <v>961</v>
      </c>
      <c r="C48" s="291">
        <v>21.051040741000001</v>
      </c>
      <c r="D48" s="291">
        <v>21.097029630000002</v>
      </c>
      <c r="E48" s="291">
        <v>21.14172963</v>
      </c>
      <c r="F48" s="291">
        <v>21.170182715999999</v>
      </c>
      <c r="G48" s="291">
        <v>21.223523456999999</v>
      </c>
      <c r="H48" s="291">
        <v>21.286793827</v>
      </c>
      <c r="I48" s="291">
        <v>21.362275309000001</v>
      </c>
      <c r="J48" s="291">
        <v>21.443693827000001</v>
      </c>
      <c r="K48" s="291">
        <v>21.533330864</v>
      </c>
      <c r="L48" s="291">
        <v>21.661537036999999</v>
      </c>
      <c r="M48" s="291">
        <v>21.744848147999999</v>
      </c>
      <c r="N48" s="291">
        <v>21.813614815000001</v>
      </c>
      <c r="O48" s="291">
        <v>21.851762962999999</v>
      </c>
      <c r="P48" s="291">
        <v>21.903496296</v>
      </c>
      <c r="Q48" s="291">
        <v>21.952740741</v>
      </c>
      <c r="R48" s="291">
        <v>21.993372839999999</v>
      </c>
      <c r="S48" s="291">
        <v>22.042232099</v>
      </c>
      <c r="T48" s="291">
        <v>22.093195061999999</v>
      </c>
      <c r="U48" s="291">
        <v>22.164444444000001</v>
      </c>
      <c r="V48" s="291">
        <v>22.205977778000001</v>
      </c>
      <c r="W48" s="291">
        <v>22.235977777999999</v>
      </c>
      <c r="X48" s="291">
        <v>22.228497718</v>
      </c>
      <c r="Y48" s="291">
        <v>22.254891096000001</v>
      </c>
      <c r="Z48" s="291">
        <v>22.289211185999999</v>
      </c>
      <c r="AA48" s="291">
        <v>22.3506106</v>
      </c>
      <c r="AB48" s="291">
        <v>22.386419652000001</v>
      </c>
      <c r="AC48" s="291">
        <v>22.415790955999999</v>
      </c>
      <c r="AD48" s="291">
        <v>22.432658255</v>
      </c>
      <c r="AE48" s="291">
        <v>22.453703754999999</v>
      </c>
      <c r="AF48" s="291">
        <v>22.472861198</v>
      </c>
      <c r="AG48" s="291">
        <v>22.493280857999999</v>
      </c>
      <c r="AH48" s="291">
        <v>22.506299486</v>
      </c>
      <c r="AI48" s="291">
        <v>22.515067352999999</v>
      </c>
      <c r="AJ48" s="291">
        <v>22.509107047000001</v>
      </c>
      <c r="AK48" s="291">
        <v>22.517231452000001</v>
      </c>
      <c r="AL48" s="291">
        <v>22.528963157</v>
      </c>
      <c r="AM48" s="291">
        <v>22.547234657000001</v>
      </c>
      <c r="AN48" s="291">
        <v>22.563981588000001</v>
      </c>
      <c r="AO48" s="291">
        <v>22.582136447</v>
      </c>
      <c r="AP48" s="291">
        <v>22.605469894999999</v>
      </c>
      <c r="AQ48" s="291">
        <v>22.623612611999999</v>
      </c>
      <c r="AR48" s="291">
        <v>22.640335260000001</v>
      </c>
      <c r="AS48" s="291">
        <v>22.654432886999999</v>
      </c>
      <c r="AT48" s="291">
        <v>22.669219113</v>
      </c>
      <c r="AU48" s="291">
        <v>22.683488985</v>
      </c>
      <c r="AV48" s="291">
        <v>22.694500214000001</v>
      </c>
      <c r="AW48" s="291">
        <v>22.709794094999999</v>
      </c>
      <c r="AX48" s="291">
        <v>22.726628340000001</v>
      </c>
      <c r="AY48" s="818">
        <v>22.745311645000001</v>
      </c>
      <c r="AZ48" s="818">
        <v>22.764995093</v>
      </c>
      <c r="BA48" s="818">
        <v>22.785987380000002</v>
      </c>
      <c r="BB48" s="818">
        <v>22.816898925</v>
      </c>
      <c r="BC48" s="818">
        <v>22.834051079999998</v>
      </c>
      <c r="BD48" s="818">
        <v>22.846054261999999</v>
      </c>
      <c r="BE48" s="302">
        <v>22.84909</v>
      </c>
      <c r="BF48" s="302">
        <v>22.853660000000001</v>
      </c>
      <c r="BG48" s="302">
        <v>22.85594</v>
      </c>
      <c r="BH48" s="302">
        <v>22.85473</v>
      </c>
      <c r="BI48" s="302">
        <v>22.853339999999999</v>
      </c>
      <c r="BJ48" s="302">
        <v>22.850580000000001</v>
      </c>
      <c r="BK48" s="302">
        <v>22.840589999999999</v>
      </c>
      <c r="BL48" s="302">
        <v>22.839469999999999</v>
      </c>
      <c r="BM48" s="302">
        <v>22.841370000000001</v>
      </c>
      <c r="BN48" s="302">
        <v>22.8505</v>
      </c>
      <c r="BO48" s="302">
        <v>22.855270000000001</v>
      </c>
      <c r="BP48" s="302">
        <v>22.8599</v>
      </c>
      <c r="BQ48" s="302">
        <v>22.864989999999999</v>
      </c>
      <c r="BR48" s="302">
        <v>22.868880000000001</v>
      </c>
      <c r="BS48" s="302">
        <v>22.87219</v>
      </c>
      <c r="BT48" s="302">
        <v>22.8749</v>
      </c>
      <c r="BU48" s="302">
        <v>22.877020000000002</v>
      </c>
      <c r="BV48" s="302">
        <v>22.878550000000001</v>
      </c>
    </row>
    <row r="49" spans="1:74" ht="11.05" customHeight="1" x14ac:dyDescent="0.2">
      <c r="A49" s="967" t="s">
        <v>1424</v>
      </c>
      <c r="B49" s="968" t="s">
        <v>963</v>
      </c>
      <c r="C49" s="291">
        <v>10.336060494</v>
      </c>
      <c r="D49" s="291">
        <v>10.359134568</v>
      </c>
      <c r="E49" s="291">
        <v>10.384104938</v>
      </c>
      <c r="F49" s="291">
        <v>10.413539505999999</v>
      </c>
      <c r="G49" s="291">
        <v>10.440376542999999</v>
      </c>
      <c r="H49" s="291">
        <v>10.467183951000001</v>
      </c>
      <c r="I49" s="291">
        <v>10.492914815000001</v>
      </c>
      <c r="J49" s="291">
        <v>10.520448148</v>
      </c>
      <c r="K49" s="291">
        <v>10.548737037</v>
      </c>
      <c r="L49" s="291">
        <v>10.583376543</v>
      </c>
      <c r="M49" s="291">
        <v>10.608980247</v>
      </c>
      <c r="N49" s="291">
        <v>10.631143209999999</v>
      </c>
      <c r="O49" s="291">
        <v>10.64601358</v>
      </c>
      <c r="P49" s="291">
        <v>10.664183951</v>
      </c>
      <c r="Q49" s="291">
        <v>10.681802469000001</v>
      </c>
      <c r="R49" s="291">
        <v>10.694765432000001</v>
      </c>
      <c r="S49" s="291">
        <v>10.714358024999999</v>
      </c>
      <c r="T49" s="291">
        <v>10.736476543</v>
      </c>
      <c r="U49" s="291">
        <v>10.769708641999999</v>
      </c>
      <c r="V49" s="291">
        <v>10.790438271999999</v>
      </c>
      <c r="W49" s="291">
        <v>10.807253085999999</v>
      </c>
      <c r="X49" s="291">
        <v>10.811097354999999</v>
      </c>
      <c r="Y49" s="291">
        <v>10.826874339</v>
      </c>
      <c r="Z49" s="291">
        <v>10.845528307</v>
      </c>
      <c r="AA49" s="291">
        <v>10.874977448999999</v>
      </c>
      <c r="AB49" s="291">
        <v>10.893446742</v>
      </c>
      <c r="AC49" s="291">
        <v>10.908854376000001</v>
      </c>
      <c r="AD49" s="291">
        <v>10.918877286000001</v>
      </c>
      <c r="AE49" s="291">
        <v>10.929903902</v>
      </c>
      <c r="AF49" s="291">
        <v>10.939611158</v>
      </c>
      <c r="AG49" s="291">
        <v>10.944918207000001</v>
      </c>
      <c r="AH49" s="291">
        <v>10.954297378</v>
      </c>
      <c r="AI49" s="291">
        <v>10.964667823999999</v>
      </c>
      <c r="AJ49" s="291">
        <v>10.979435338</v>
      </c>
      <c r="AK49" s="291">
        <v>10.989233989000001</v>
      </c>
      <c r="AL49" s="291">
        <v>10.997469571</v>
      </c>
      <c r="AM49" s="291">
        <v>10.998498295999999</v>
      </c>
      <c r="AN49" s="291">
        <v>11.007840578</v>
      </c>
      <c r="AO49" s="291">
        <v>11.019852630000001</v>
      </c>
      <c r="AP49" s="291">
        <v>11.043062147000001</v>
      </c>
      <c r="AQ49" s="291">
        <v>11.05401797</v>
      </c>
      <c r="AR49" s="291">
        <v>11.061247792</v>
      </c>
      <c r="AS49" s="291">
        <v>11.056377404999999</v>
      </c>
      <c r="AT49" s="291">
        <v>11.062435884999999</v>
      </c>
      <c r="AU49" s="291">
        <v>11.071049023</v>
      </c>
      <c r="AV49" s="291">
        <v>11.087807185000001</v>
      </c>
      <c r="AW49" s="291">
        <v>11.097336863000001</v>
      </c>
      <c r="AX49" s="291">
        <v>11.105228423</v>
      </c>
      <c r="AY49" s="818">
        <v>11.107440501999999</v>
      </c>
      <c r="AZ49" s="818">
        <v>11.115086850999999</v>
      </c>
      <c r="BA49" s="818">
        <v>11.124126106</v>
      </c>
      <c r="BB49" s="818">
        <v>11.138091198</v>
      </c>
      <c r="BC49" s="818">
        <v>11.147266567999999</v>
      </c>
      <c r="BD49" s="818">
        <v>11.155185147999999</v>
      </c>
      <c r="BE49" s="302">
        <v>11.161899999999999</v>
      </c>
      <c r="BF49" s="302">
        <v>11.167260000000001</v>
      </c>
      <c r="BG49" s="302">
        <v>11.171340000000001</v>
      </c>
      <c r="BH49" s="302">
        <v>11.17277</v>
      </c>
      <c r="BI49" s="302">
        <v>11.175269999999999</v>
      </c>
      <c r="BJ49" s="302">
        <v>11.177490000000001</v>
      </c>
      <c r="BK49" s="302">
        <v>11.17831</v>
      </c>
      <c r="BL49" s="302">
        <v>11.1808</v>
      </c>
      <c r="BM49" s="302">
        <v>11.18383</v>
      </c>
      <c r="BN49" s="302">
        <v>11.187760000000001</v>
      </c>
      <c r="BO49" s="302">
        <v>11.19163</v>
      </c>
      <c r="BP49" s="302">
        <v>11.195779999999999</v>
      </c>
      <c r="BQ49" s="302">
        <v>11.20072</v>
      </c>
      <c r="BR49" s="302">
        <v>11.20505</v>
      </c>
      <c r="BS49" s="302">
        <v>11.20928</v>
      </c>
      <c r="BT49" s="302">
        <v>11.21341</v>
      </c>
      <c r="BU49" s="302">
        <v>11.21743</v>
      </c>
      <c r="BV49" s="302">
        <v>11.221349999999999</v>
      </c>
    </row>
    <row r="50" spans="1:74" ht="11.05" customHeight="1" x14ac:dyDescent="0.2">
      <c r="A50" s="967" t="s">
        <v>1425</v>
      </c>
      <c r="B50" s="968" t="s">
        <v>965</v>
      </c>
      <c r="C50" s="291">
        <v>28.170364198000001</v>
      </c>
      <c r="D50" s="291">
        <v>28.259038272000002</v>
      </c>
      <c r="E50" s="291">
        <v>28.349797531</v>
      </c>
      <c r="F50" s="291">
        <v>28.427303704</v>
      </c>
      <c r="G50" s="291">
        <v>28.533737037000002</v>
      </c>
      <c r="H50" s="291">
        <v>28.653759259000001</v>
      </c>
      <c r="I50" s="291">
        <v>28.797750616999998</v>
      </c>
      <c r="J50" s="291">
        <v>28.937165432</v>
      </c>
      <c r="K50" s="291">
        <v>29.082383951000001</v>
      </c>
      <c r="L50" s="291">
        <v>29.275208641999999</v>
      </c>
      <c r="M50" s="291">
        <v>29.400682715999999</v>
      </c>
      <c r="N50" s="291">
        <v>29.500608642</v>
      </c>
      <c r="O50" s="291">
        <v>29.525865432</v>
      </c>
      <c r="P50" s="291">
        <v>29.611535801999999</v>
      </c>
      <c r="Q50" s="291">
        <v>29.708498765000002</v>
      </c>
      <c r="R50" s="291">
        <v>29.834981481</v>
      </c>
      <c r="S50" s="291">
        <v>29.940859259</v>
      </c>
      <c r="T50" s="291">
        <v>30.044359259</v>
      </c>
      <c r="U50" s="291">
        <v>30.166079012000001</v>
      </c>
      <c r="V50" s="291">
        <v>30.249375309000001</v>
      </c>
      <c r="W50" s="291">
        <v>30.314845679000001</v>
      </c>
      <c r="X50" s="291">
        <v>30.326942469999999</v>
      </c>
      <c r="Y50" s="291">
        <v>30.383421728999998</v>
      </c>
      <c r="Z50" s="291">
        <v>30.448735801000002</v>
      </c>
      <c r="AA50" s="291">
        <v>30.542917435</v>
      </c>
      <c r="AB50" s="291">
        <v>30.610876573999999</v>
      </c>
      <c r="AC50" s="291">
        <v>30.672645966000001</v>
      </c>
      <c r="AD50" s="291">
        <v>30.723909566</v>
      </c>
      <c r="AE50" s="291">
        <v>30.776536496999999</v>
      </c>
      <c r="AF50" s="291">
        <v>30.826210712999998</v>
      </c>
      <c r="AG50" s="291">
        <v>30.863502954000001</v>
      </c>
      <c r="AH50" s="291">
        <v>30.914343686999999</v>
      </c>
      <c r="AI50" s="291">
        <v>30.969303651000001</v>
      </c>
      <c r="AJ50" s="291">
        <v>31.039670349000001</v>
      </c>
      <c r="AK50" s="291">
        <v>31.094403148000001</v>
      </c>
      <c r="AL50" s="291">
        <v>31.144789550999999</v>
      </c>
      <c r="AM50" s="291">
        <v>31.184409079999998</v>
      </c>
      <c r="AN50" s="291">
        <v>31.230918047999999</v>
      </c>
      <c r="AO50" s="291">
        <v>31.277895976</v>
      </c>
      <c r="AP50" s="291">
        <v>31.335218461</v>
      </c>
      <c r="AQ50" s="291">
        <v>31.375727614999999</v>
      </c>
      <c r="AR50" s="291">
        <v>31.409299032</v>
      </c>
      <c r="AS50" s="291">
        <v>31.425104043000001</v>
      </c>
      <c r="AT50" s="291">
        <v>31.452921493000002</v>
      </c>
      <c r="AU50" s="291">
        <v>31.481922711999999</v>
      </c>
      <c r="AV50" s="291">
        <v>31.505522458000002</v>
      </c>
      <c r="AW50" s="291">
        <v>31.541830142999999</v>
      </c>
      <c r="AX50" s="291">
        <v>31.584260527000001</v>
      </c>
      <c r="AY50" s="818">
        <v>31.653345834</v>
      </c>
      <c r="AZ50" s="818">
        <v>31.692622445000001</v>
      </c>
      <c r="BA50" s="818">
        <v>31.722622584</v>
      </c>
      <c r="BB50" s="818">
        <v>31.733843595</v>
      </c>
      <c r="BC50" s="818">
        <v>31.752417785999999</v>
      </c>
      <c r="BD50" s="818">
        <v>31.768842499000002</v>
      </c>
      <c r="BE50" s="302">
        <v>31.788519999999998</v>
      </c>
      <c r="BF50" s="302">
        <v>31.796589999999998</v>
      </c>
      <c r="BG50" s="302">
        <v>31.798469999999998</v>
      </c>
      <c r="BH50" s="302">
        <v>31.782550000000001</v>
      </c>
      <c r="BI50" s="302">
        <v>31.780729999999998</v>
      </c>
      <c r="BJ50" s="302">
        <v>31.781410000000001</v>
      </c>
      <c r="BK50" s="302">
        <v>31.786079999999998</v>
      </c>
      <c r="BL50" s="302">
        <v>31.79063</v>
      </c>
      <c r="BM50" s="302">
        <v>31.796559999999999</v>
      </c>
      <c r="BN50" s="302">
        <v>31.801960000000001</v>
      </c>
      <c r="BO50" s="302">
        <v>31.812049999999999</v>
      </c>
      <c r="BP50" s="302">
        <v>31.824940000000002</v>
      </c>
      <c r="BQ50" s="302">
        <v>31.844059999999999</v>
      </c>
      <c r="BR50" s="302">
        <v>31.859970000000001</v>
      </c>
      <c r="BS50" s="302">
        <v>31.876110000000001</v>
      </c>
      <c r="BT50" s="302">
        <v>31.89246</v>
      </c>
      <c r="BU50" s="302">
        <v>31.909040000000001</v>
      </c>
      <c r="BV50" s="302">
        <v>31.925850000000001</v>
      </c>
    </row>
    <row r="51" spans="1:74" ht="11.05" customHeight="1" x14ac:dyDescent="0.2">
      <c r="A51" s="967" t="s">
        <v>1426</v>
      </c>
      <c r="B51" s="968" t="s">
        <v>967</v>
      </c>
      <c r="C51" s="291">
        <v>8.0841160494000004</v>
      </c>
      <c r="D51" s="291">
        <v>8.0978234568000005</v>
      </c>
      <c r="E51" s="291">
        <v>8.1118604938000001</v>
      </c>
      <c r="F51" s="291">
        <v>8.1191061728000005</v>
      </c>
      <c r="G51" s="291">
        <v>8.1391432099000003</v>
      </c>
      <c r="H51" s="291">
        <v>8.1648506173000008</v>
      </c>
      <c r="I51" s="291">
        <v>8.2039716048999995</v>
      </c>
      <c r="J51" s="291">
        <v>8.2352123457000008</v>
      </c>
      <c r="K51" s="291">
        <v>8.2663160494000003</v>
      </c>
      <c r="L51" s="291">
        <v>8.3002061727999994</v>
      </c>
      <c r="M51" s="291">
        <v>8.3288432099000005</v>
      </c>
      <c r="N51" s="291">
        <v>8.3551506172999996</v>
      </c>
      <c r="O51" s="291">
        <v>8.3773555555999994</v>
      </c>
      <c r="P51" s="291">
        <v>8.4003333333000008</v>
      </c>
      <c r="Q51" s="291">
        <v>8.4223111111000009</v>
      </c>
      <c r="R51" s="291">
        <v>8.4391654320999994</v>
      </c>
      <c r="S51" s="291">
        <v>8.4622358025000004</v>
      </c>
      <c r="T51" s="291">
        <v>8.4873987654</v>
      </c>
      <c r="U51" s="291">
        <v>8.5236567901000004</v>
      </c>
      <c r="V51" s="291">
        <v>8.5462530864000001</v>
      </c>
      <c r="W51" s="291">
        <v>8.5641901234999995</v>
      </c>
      <c r="X51" s="291">
        <v>8.5684005441999993</v>
      </c>
      <c r="Y51" s="291">
        <v>8.5838195805000002</v>
      </c>
      <c r="Z51" s="291">
        <v>8.6013798752999993</v>
      </c>
      <c r="AA51" s="291">
        <v>8.6280720439999996</v>
      </c>
      <c r="AB51" s="291">
        <v>8.6446718945000001</v>
      </c>
      <c r="AC51" s="291">
        <v>8.6581700420000001</v>
      </c>
      <c r="AD51" s="291">
        <v>8.6633272899999998</v>
      </c>
      <c r="AE51" s="291">
        <v>8.6745514289999992</v>
      </c>
      <c r="AF51" s="291">
        <v>8.6866032626000003</v>
      </c>
      <c r="AG51" s="291">
        <v>8.7009945691000006</v>
      </c>
      <c r="AH51" s="291">
        <v>8.7135679578000005</v>
      </c>
      <c r="AI51" s="291">
        <v>8.7258352071999994</v>
      </c>
      <c r="AJ51" s="291">
        <v>8.7391422505000005</v>
      </c>
      <c r="AK51" s="291">
        <v>8.7497877712999994</v>
      </c>
      <c r="AL51" s="291">
        <v>8.7591177027999993</v>
      </c>
      <c r="AM51" s="291">
        <v>8.7640595847</v>
      </c>
      <c r="AN51" s="291">
        <v>8.7730626827999991</v>
      </c>
      <c r="AO51" s="291">
        <v>8.7830545368999999</v>
      </c>
      <c r="AP51" s="291">
        <v>8.7972893780000003</v>
      </c>
      <c r="AQ51" s="291">
        <v>8.8068180706000003</v>
      </c>
      <c r="AR51" s="291">
        <v>8.8148948457999996</v>
      </c>
      <c r="AS51" s="291">
        <v>8.8186029657000002</v>
      </c>
      <c r="AT51" s="291">
        <v>8.8259634594000005</v>
      </c>
      <c r="AU51" s="291">
        <v>8.8340595890000007</v>
      </c>
      <c r="AV51" s="291">
        <v>8.8455381397000004</v>
      </c>
      <c r="AW51" s="291">
        <v>8.8531204523000007</v>
      </c>
      <c r="AX51" s="291">
        <v>8.8594533119999994</v>
      </c>
      <c r="AY51" s="818">
        <v>8.8603406729999996</v>
      </c>
      <c r="AZ51" s="818">
        <v>8.8673216610000001</v>
      </c>
      <c r="BA51" s="818">
        <v>8.8762002303000003</v>
      </c>
      <c r="BB51" s="818">
        <v>8.8930501563999993</v>
      </c>
      <c r="BC51" s="818">
        <v>8.9011685566000001</v>
      </c>
      <c r="BD51" s="818">
        <v>8.9066292063999999</v>
      </c>
      <c r="BE51" s="302">
        <v>8.9067519999999991</v>
      </c>
      <c r="BF51" s="302">
        <v>8.9089069999999992</v>
      </c>
      <c r="BG51" s="302">
        <v>8.9104150000000004</v>
      </c>
      <c r="BH51" s="302">
        <v>8.9107280000000006</v>
      </c>
      <c r="BI51" s="302">
        <v>8.9113530000000001</v>
      </c>
      <c r="BJ51" s="302">
        <v>8.9117409999999992</v>
      </c>
      <c r="BK51" s="302">
        <v>8.9099450000000004</v>
      </c>
      <c r="BL51" s="302">
        <v>8.9113229999999994</v>
      </c>
      <c r="BM51" s="302">
        <v>8.9139269999999993</v>
      </c>
      <c r="BN51" s="302">
        <v>8.9192280000000004</v>
      </c>
      <c r="BO51" s="302">
        <v>8.9231780000000001</v>
      </c>
      <c r="BP51" s="302">
        <v>8.9272500000000008</v>
      </c>
      <c r="BQ51" s="302">
        <v>8.9317700000000002</v>
      </c>
      <c r="BR51" s="302">
        <v>8.9358389999999996</v>
      </c>
      <c r="BS51" s="302">
        <v>8.9397819999999992</v>
      </c>
      <c r="BT51" s="302">
        <v>8.9436009999999992</v>
      </c>
      <c r="BU51" s="302">
        <v>8.9472950000000004</v>
      </c>
      <c r="BV51" s="302">
        <v>8.9508650000000003</v>
      </c>
    </row>
    <row r="52" spans="1:74" ht="11.05" customHeight="1" x14ac:dyDescent="0.2">
      <c r="A52" s="967" t="s">
        <v>1427</v>
      </c>
      <c r="B52" s="968" t="s">
        <v>969</v>
      </c>
      <c r="C52" s="291">
        <v>17.109749383</v>
      </c>
      <c r="D52" s="291">
        <v>17.163967900999999</v>
      </c>
      <c r="E52" s="291">
        <v>17.229282716</v>
      </c>
      <c r="F52" s="291">
        <v>17.31934321</v>
      </c>
      <c r="G52" s="291">
        <v>17.39661358</v>
      </c>
      <c r="H52" s="291">
        <v>17.47474321</v>
      </c>
      <c r="I52" s="291">
        <v>17.542719753</v>
      </c>
      <c r="J52" s="291">
        <v>17.630827159999999</v>
      </c>
      <c r="K52" s="291">
        <v>17.728053085999999</v>
      </c>
      <c r="L52" s="291">
        <v>17.869123457000001</v>
      </c>
      <c r="M52" s="291">
        <v>17.958541974999999</v>
      </c>
      <c r="N52" s="291">
        <v>18.031034567999999</v>
      </c>
      <c r="O52" s="291">
        <v>18.057154320999999</v>
      </c>
      <c r="P52" s="291">
        <v>18.117880246999999</v>
      </c>
      <c r="Q52" s="291">
        <v>18.183765432000001</v>
      </c>
      <c r="R52" s="291">
        <v>18.254938272</v>
      </c>
      <c r="S52" s="291">
        <v>18.331045678999999</v>
      </c>
      <c r="T52" s="291">
        <v>18.412216049000001</v>
      </c>
      <c r="U52" s="291">
        <v>18.525609877000001</v>
      </c>
      <c r="V52" s="291">
        <v>18.596535801999998</v>
      </c>
      <c r="W52" s="291">
        <v>18.652154321000001</v>
      </c>
      <c r="X52" s="291">
        <v>18.666357991999998</v>
      </c>
      <c r="Y52" s="291">
        <v>18.710942276000001</v>
      </c>
      <c r="Z52" s="291">
        <v>18.759799732000001</v>
      </c>
      <c r="AA52" s="291">
        <v>18.828971279000001</v>
      </c>
      <c r="AB52" s="291">
        <v>18.874344392000001</v>
      </c>
      <c r="AC52" s="291">
        <v>18.911959986999999</v>
      </c>
      <c r="AD52" s="291">
        <v>18.934351787000001</v>
      </c>
      <c r="AE52" s="291">
        <v>18.962052059000001</v>
      </c>
      <c r="AF52" s="291">
        <v>18.987594523999999</v>
      </c>
      <c r="AG52" s="291">
        <v>19.005532523999999</v>
      </c>
      <c r="AH52" s="291">
        <v>19.030844370000001</v>
      </c>
      <c r="AI52" s="291">
        <v>19.058083403000001</v>
      </c>
      <c r="AJ52" s="291">
        <v>19.090592088000001</v>
      </c>
      <c r="AK52" s="291">
        <v>19.119178647999998</v>
      </c>
      <c r="AL52" s="291">
        <v>19.147185547999999</v>
      </c>
      <c r="AM52" s="291">
        <v>19.174055999</v>
      </c>
      <c r="AN52" s="291">
        <v>19.20132117</v>
      </c>
      <c r="AO52" s="291">
        <v>19.228424271000002</v>
      </c>
      <c r="AP52" s="291">
        <v>19.259306723000002</v>
      </c>
      <c r="AQ52" s="291">
        <v>19.283129622000001</v>
      </c>
      <c r="AR52" s="291">
        <v>19.303834386999998</v>
      </c>
      <c r="AS52" s="291">
        <v>19.313116446999999</v>
      </c>
      <c r="AT52" s="291">
        <v>19.333813374000002</v>
      </c>
      <c r="AU52" s="291">
        <v>19.357620597</v>
      </c>
      <c r="AV52" s="291">
        <v>19.385521755999999</v>
      </c>
      <c r="AW52" s="291">
        <v>19.414811837999999</v>
      </c>
      <c r="AX52" s="291">
        <v>19.446474486</v>
      </c>
      <c r="AY52" s="818">
        <v>19.489724516999999</v>
      </c>
      <c r="AZ52" s="818">
        <v>19.519221178999999</v>
      </c>
      <c r="BA52" s="818">
        <v>19.544179291999999</v>
      </c>
      <c r="BB52" s="818">
        <v>19.560159924000001</v>
      </c>
      <c r="BC52" s="818">
        <v>19.579370134000001</v>
      </c>
      <c r="BD52" s="818">
        <v>19.597370991999998</v>
      </c>
      <c r="BE52" s="302">
        <v>19.61711</v>
      </c>
      <c r="BF52" s="302">
        <v>19.630479999999999</v>
      </c>
      <c r="BG52" s="302">
        <v>19.640440000000002</v>
      </c>
      <c r="BH52" s="302">
        <v>19.642949999999999</v>
      </c>
      <c r="BI52" s="302">
        <v>19.649100000000001</v>
      </c>
      <c r="BJ52" s="302">
        <v>19.65485</v>
      </c>
      <c r="BK52" s="302">
        <v>19.659310000000001</v>
      </c>
      <c r="BL52" s="302">
        <v>19.664940000000001</v>
      </c>
      <c r="BM52" s="302">
        <v>19.670829999999999</v>
      </c>
      <c r="BN52" s="302">
        <v>19.675540000000002</v>
      </c>
      <c r="BO52" s="302">
        <v>19.683070000000001</v>
      </c>
      <c r="BP52" s="302">
        <v>19.691980000000001</v>
      </c>
      <c r="BQ52" s="302">
        <v>19.703309999999998</v>
      </c>
      <c r="BR52" s="302">
        <v>19.71415</v>
      </c>
      <c r="BS52" s="302">
        <v>19.725570000000001</v>
      </c>
      <c r="BT52" s="302">
        <v>19.737559999999998</v>
      </c>
      <c r="BU52" s="302">
        <v>19.750119999999999</v>
      </c>
      <c r="BV52" s="302">
        <v>19.763249999999999</v>
      </c>
    </row>
    <row r="53" spans="1:74" ht="11.05" customHeight="1" x14ac:dyDescent="0.2">
      <c r="A53" s="967" t="s">
        <v>1428</v>
      </c>
      <c r="B53" s="968" t="s">
        <v>788</v>
      </c>
      <c r="C53" s="291">
        <v>10.779400000000001</v>
      </c>
      <c r="D53" s="291">
        <v>10.824</v>
      </c>
      <c r="E53" s="291">
        <v>10.876300000000001</v>
      </c>
      <c r="F53" s="291">
        <v>10.947119753000001</v>
      </c>
      <c r="G53" s="291">
        <v>11.006704938</v>
      </c>
      <c r="H53" s="291">
        <v>11.065875309000001</v>
      </c>
      <c r="I53" s="291">
        <v>11.125865431999999</v>
      </c>
      <c r="J53" s="291">
        <v>11.183280247000001</v>
      </c>
      <c r="K53" s="291">
        <v>11.239354321</v>
      </c>
      <c r="L53" s="291">
        <v>11.299317284000001</v>
      </c>
      <c r="M53" s="291">
        <v>11.348787654000001</v>
      </c>
      <c r="N53" s="291">
        <v>11.392995062000001</v>
      </c>
      <c r="O53" s="291">
        <v>11.423875309</v>
      </c>
      <c r="P53" s="291">
        <v>11.463604938</v>
      </c>
      <c r="Q53" s="291">
        <v>11.504119752999999</v>
      </c>
      <c r="R53" s="291">
        <v>11.549612346</v>
      </c>
      <c r="S53" s="291">
        <v>11.588553085999999</v>
      </c>
      <c r="T53" s="291">
        <v>11.625134568</v>
      </c>
      <c r="U53" s="291">
        <v>11.661253086</v>
      </c>
      <c r="V53" s="291">
        <v>11.691693827</v>
      </c>
      <c r="W53" s="291">
        <v>11.718353086</v>
      </c>
      <c r="X53" s="291">
        <v>11.736835725000001</v>
      </c>
      <c r="Y53" s="291">
        <v>11.759228375999999</v>
      </c>
      <c r="Z53" s="291">
        <v>11.781135899000001</v>
      </c>
      <c r="AA53" s="291">
        <v>11.797845977</v>
      </c>
      <c r="AB53" s="291">
        <v>11.822317485999999</v>
      </c>
      <c r="AC53" s="291">
        <v>11.849838108</v>
      </c>
      <c r="AD53" s="291">
        <v>11.888763478</v>
      </c>
      <c r="AE53" s="291">
        <v>11.916115599999999</v>
      </c>
      <c r="AF53" s="291">
        <v>11.940250108000001</v>
      </c>
      <c r="AG53" s="291">
        <v>11.95908543</v>
      </c>
      <c r="AH53" s="291">
        <v>11.978345892</v>
      </c>
      <c r="AI53" s="291">
        <v>11.995949919999999</v>
      </c>
      <c r="AJ53" s="291">
        <v>12.006371738</v>
      </c>
      <c r="AK53" s="291">
        <v>12.024807232000001</v>
      </c>
      <c r="AL53" s="291">
        <v>12.045730626999999</v>
      </c>
      <c r="AM53" s="291">
        <v>12.080181936000001</v>
      </c>
      <c r="AN53" s="291">
        <v>12.097801119</v>
      </c>
      <c r="AO53" s="291">
        <v>12.109628189</v>
      </c>
      <c r="AP53" s="291">
        <v>12.109199177000001</v>
      </c>
      <c r="AQ53" s="291">
        <v>12.114290003000001</v>
      </c>
      <c r="AR53" s="291">
        <v>12.118436697</v>
      </c>
      <c r="AS53" s="291">
        <v>12.113534755</v>
      </c>
      <c r="AT53" s="291">
        <v>12.121871559000001</v>
      </c>
      <c r="AU53" s="291">
        <v>12.135342607</v>
      </c>
      <c r="AV53" s="291">
        <v>12.163469385999999</v>
      </c>
      <c r="AW53" s="291">
        <v>12.180067806</v>
      </c>
      <c r="AX53" s="291">
        <v>12.194659355000001</v>
      </c>
      <c r="AY53" s="818">
        <v>12.204398346</v>
      </c>
      <c r="AZ53" s="818">
        <v>12.217110418000001</v>
      </c>
      <c r="BA53" s="818">
        <v>12.229949884</v>
      </c>
      <c r="BB53" s="818">
        <v>12.243700891</v>
      </c>
      <c r="BC53" s="818">
        <v>12.256207034999999</v>
      </c>
      <c r="BD53" s="818">
        <v>12.268252462</v>
      </c>
      <c r="BE53" s="302">
        <v>12.281929999999999</v>
      </c>
      <c r="BF53" s="302">
        <v>12.29148</v>
      </c>
      <c r="BG53" s="302">
        <v>12.299010000000001</v>
      </c>
      <c r="BH53" s="302">
        <v>12.301589999999999</v>
      </c>
      <c r="BI53" s="302">
        <v>12.30725</v>
      </c>
      <c r="BJ53" s="302">
        <v>12.31306</v>
      </c>
      <c r="BK53" s="302">
        <v>12.31925</v>
      </c>
      <c r="BL53" s="302">
        <v>12.32521</v>
      </c>
      <c r="BM53" s="302">
        <v>12.331160000000001</v>
      </c>
      <c r="BN53" s="302">
        <v>12.335710000000001</v>
      </c>
      <c r="BO53" s="302">
        <v>12.342689999999999</v>
      </c>
      <c r="BP53" s="302">
        <v>12.350709999999999</v>
      </c>
      <c r="BQ53" s="302">
        <v>12.36103</v>
      </c>
      <c r="BR53" s="302">
        <v>12.370189999999999</v>
      </c>
      <c r="BS53" s="302">
        <v>12.37946</v>
      </c>
      <c r="BT53" s="302">
        <v>12.38884</v>
      </c>
      <c r="BU53" s="302">
        <v>12.39831</v>
      </c>
      <c r="BV53" s="302">
        <v>12.40789</v>
      </c>
    </row>
    <row r="54" spans="1:74" ht="11.05" customHeight="1" x14ac:dyDescent="0.2">
      <c r="A54" s="969" t="s">
        <v>1429</v>
      </c>
      <c r="B54" s="970" t="s">
        <v>790</v>
      </c>
      <c r="C54" s="466">
        <v>22.072593826999999</v>
      </c>
      <c r="D54" s="466">
        <v>22.150067901</v>
      </c>
      <c r="E54" s="466">
        <v>22.276938271999999</v>
      </c>
      <c r="F54" s="466">
        <v>22.533007406999999</v>
      </c>
      <c r="G54" s="466">
        <v>22.698818519</v>
      </c>
      <c r="H54" s="466">
        <v>22.854174073999999</v>
      </c>
      <c r="I54" s="466">
        <v>22.984491358</v>
      </c>
      <c r="J54" s="466">
        <v>23.129872840000001</v>
      </c>
      <c r="K54" s="466">
        <v>23.275735802</v>
      </c>
      <c r="L54" s="466">
        <v>23.453186420000002</v>
      </c>
      <c r="M54" s="466">
        <v>23.576682716000001</v>
      </c>
      <c r="N54" s="466">
        <v>23.677330864000002</v>
      </c>
      <c r="O54" s="466">
        <v>23.726301235000001</v>
      </c>
      <c r="P54" s="466">
        <v>23.802875309000001</v>
      </c>
      <c r="Q54" s="466">
        <v>23.878223457000001</v>
      </c>
      <c r="R54" s="466">
        <v>23.954701235000002</v>
      </c>
      <c r="S54" s="466">
        <v>24.025830864</v>
      </c>
      <c r="T54" s="466">
        <v>24.093967900999999</v>
      </c>
      <c r="U54" s="466">
        <v>24.177364197999999</v>
      </c>
      <c r="V54" s="466">
        <v>24.225827160000001</v>
      </c>
      <c r="W54" s="466">
        <v>24.257608642000001</v>
      </c>
      <c r="X54" s="466">
        <v>24.254119109000001</v>
      </c>
      <c r="Y54" s="466">
        <v>24.266479777000001</v>
      </c>
      <c r="Z54" s="466">
        <v>24.276101112999999</v>
      </c>
      <c r="AA54" s="466">
        <v>24.272628784999998</v>
      </c>
      <c r="AB54" s="466">
        <v>24.284537207</v>
      </c>
      <c r="AC54" s="466">
        <v>24.301472046000001</v>
      </c>
      <c r="AD54" s="466">
        <v>24.333871083999998</v>
      </c>
      <c r="AE54" s="466">
        <v>24.353030421</v>
      </c>
      <c r="AF54" s="466">
        <v>24.369387839000002</v>
      </c>
      <c r="AG54" s="466">
        <v>24.377045055</v>
      </c>
      <c r="AH54" s="466">
        <v>24.392222348000001</v>
      </c>
      <c r="AI54" s="466">
        <v>24.409021432999999</v>
      </c>
      <c r="AJ54" s="466">
        <v>24.422632509</v>
      </c>
      <c r="AK54" s="466">
        <v>24.446282533000002</v>
      </c>
      <c r="AL54" s="466">
        <v>24.475161703000001</v>
      </c>
      <c r="AM54" s="466">
        <v>24.527340232</v>
      </c>
      <c r="AN54" s="466">
        <v>24.553125033000001</v>
      </c>
      <c r="AO54" s="466">
        <v>24.570586318</v>
      </c>
      <c r="AP54" s="466">
        <v>24.564452129999999</v>
      </c>
      <c r="AQ54" s="466">
        <v>24.576720355999999</v>
      </c>
      <c r="AR54" s="466">
        <v>24.592119037</v>
      </c>
      <c r="AS54" s="466">
        <v>24.609612078000001</v>
      </c>
      <c r="AT54" s="466">
        <v>24.632048738999998</v>
      </c>
      <c r="AU54" s="466">
        <v>24.658392925000001</v>
      </c>
      <c r="AV54" s="466">
        <v>24.701958680000001</v>
      </c>
      <c r="AW54" s="466">
        <v>24.726132384</v>
      </c>
      <c r="AX54" s="466">
        <v>24.744228080999999</v>
      </c>
      <c r="AY54" s="845">
        <v>24.748284314999999</v>
      </c>
      <c r="AZ54" s="845">
        <v>24.760195089</v>
      </c>
      <c r="BA54" s="845">
        <v>24.771998947</v>
      </c>
      <c r="BB54" s="845">
        <v>24.780276999000002</v>
      </c>
      <c r="BC54" s="845">
        <v>24.794431194000001</v>
      </c>
      <c r="BD54" s="845">
        <v>24.81104264</v>
      </c>
      <c r="BE54" s="453">
        <v>24.841100000000001</v>
      </c>
      <c r="BF54" s="453">
        <v>24.854379999999999</v>
      </c>
      <c r="BG54" s="453">
        <v>24.861889999999999</v>
      </c>
      <c r="BH54" s="453">
        <v>24.853529999999999</v>
      </c>
      <c r="BI54" s="453">
        <v>24.857040000000001</v>
      </c>
      <c r="BJ54" s="453">
        <v>24.86233</v>
      </c>
      <c r="BK54" s="453">
        <v>24.872</v>
      </c>
      <c r="BL54" s="453">
        <v>24.878910000000001</v>
      </c>
      <c r="BM54" s="453">
        <v>24.885660000000001</v>
      </c>
      <c r="BN54" s="453">
        <v>24.889620000000001</v>
      </c>
      <c r="BO54" s="453">
        <v>24.898029999999999</v>
      </c>
      <c r="BP54" s="453">
        <v>24.908259999999999</v>
      </c>
      <c r="BQ54" s="453">
        <v>24.924779999999998</v>
      </c>
      <c r="BR54" s="453">
        <v>24.935300000000002</v>
      </c>
      <c r="BS54" s="453">
        <v>24.944289999999999</v>
      </c>
      <c r="BT54" s="453">
        <v>24.951740000000001</v>
      </c>
      <c r="BU54" s="453">
        <v>24.95767</v>
      </c>
      <c r="BV54" s="453">
        <v>24.962070000000001</v>
      </c>
    </row>
    <row r="55" spans="1:74" s="241" customFormat="1" ht="11.95" customHeight="1" x14ac:dyDescent="0.25">
      <c r="A55" s="243"/>
      <c r="B55" s="274" t="s">
        <v>114</v>
      </c>
      <c r="C55" s="274"/>
      <c r="D55" s="274"/>
      <c r="E55" s="274"/>
      <c r="F55" s="274"/>
      <c r="G55" s="274"/>
      <c r="H55" s="514"/>
      <c r="I55" s="274"/>
      <c r="J55" s="274"/>
      <c r="K55" s="274"/>
      <c r="L55" s="274"/>
      <c r="M55" s="274"/>
      <c r="N55" s="274"/>
      <c r="O55" s="274"/>
      <c r="P55" s="274"/>
      <c r="Q55" s="274"/>
      <c r="R55" s="714"/>
      <c r="S55" s="252"/>
      <c r="T55" s="252"/>
      <c r="U55" s="252"/>
      <c r="V55" s="252"/>
      <c r="W55" s="252"/>
      <c r="X55" s="252"/>
      <c r="Y55" s="252"/>
      <c r="Z55" s="252"/>
      <c r="AA55" s="252"/>
      <c r="AB55" s="252"/>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638"/>
      <c r="AZ55" s="638"/>
      <c r="BA55" s="638"/>
      <c r="BB55" s="638"/>
      <c r="BC55" s="638"/>
      <c r="BD55" s="638"/>
      <c r="BE55" s="638"/>
      <c r="BF55" s="638"/>
      <c r="BG55" s="638"/>
      <c r="BH55" s="638"/>
      <c r="BI55" s="638"/>
      <c r="BJ55" s="253"/>
      <c r="BK55" s="253"/>
      <c r="BL55" s="253"/>
      <c r="BM55" s="253"/>
      <c r="BN55" s="253"/>
      <c r="BO55" s="253"/>
      <c r="BP55" s="253"/>
      <c r="BQ55" s="253"/>
      <c r="BR55" s="253"/>
      <c r="BS55" s="253"/>
      <c r="BT55" s="253"/>
      <c r="BU55" s="253"/>
      <c r="BV55" s="253"/>
    </row>
    <row r="56" spans="1:74" s="135" customFormat="1" ht="11.95" customHeight="1" x14ac:dyDescent="0.2">
      <c r="A56" s="971"/>
      <c r="B56" s="992" t="str">
        <f>Dates!$G$2</f>
        <v>EIA completed modeling and analysis for this report on Wednesday, July 2, 2025.</v>
      </c>
      <c r="C56" s="979"/>
      <c r="D56" s="979"/>
      <c r="E56" s="979"/>
      <c r="F56" s="979"/>
      <c r="G56" s="979"/>
      <c r="H56" s="979"/>
      <c r="I56" s="979"/>
      <c r="J56" s="979"/>
      <c r="K56" s="979"/>
      <c r="L56" s="979"/>
      <c r="M56" s="979"/>
      <c r="N56" s="979"/>
      <c r="O56" s="979"/>
      <c r="P56" s="979"/>
      <c r="Q56" s="979"/>
      <c r="R56" s="713"/>
      <c r="S56" s="753"/>
      <c r="T56" s="753"/>
      <c r="U56" s="753"/>
      <c r="V56" s="753"/>
      <c r="W56" s="753"/>
      <c r="X56" s="753"/>
      <c r="Y56" s="753"/>
      <c r="Z56" s="753"/>
      <c r="AA56" s="753"/>
      <c r="AB56" s="753"/>
      <c r="AC56" s="753"/>
      <c r="AD56" s="753"/>
      <c r="AE56" s="753"/>
      <c r="AF56" s="753"/>
      <c r="AG56" s="753"/>
      <c r="AH56" s="753"/>
      <c r="AI56" s="753"/>
      <c r="AJ56" s="753"/>
      <c r="AK56" s="753"/>
      <c r="AL56" s="753"/>
      <c r="AM56" s="753"/>
      <c r="AN56" s="753"/>
      <c r="AO56" s="753"/>
      <c r="AP56" s="753"/>
      <c r="AQ56" s="753"/>
      <c r="AR56" s="753"/>
      <c r="AS56" s="753"/>
      <c r="AT56" s="753"/>
      <c r="AU56" s="753"/>
      <c r="AV56" s="753"/>
      <c r="AW56" s="753"/>
      <c r="AX56" s="753"/>
      <c r="AY56" s="787"/>
      <c r="AZ56" s="787"/>
      <c r="BA56" s="787"/>
      <c r="BB56" s="787"/>
      <c r="BC56" s="787"/>
      <c r="BD56" s="656"/>
      <c r="BE56" s="656"/>
      <c r="BF56" s="656"/>
      <c r="BG56" s="656"/>
      <c r="BH56" s="787"/>
      <c r="BI56" s="787"/>
      <c r="BJ56" s="145"/>
      <c r="BK56" s="753"/>
      <c r="BL56" s="753"/>
      <c r="BM56" s="753"/>
      <c r="BN56" s="753"/>
      <c r="BO56" s="753"/>
      <c r="BP56" s="753"/>
      <c r="BQ56" s="753"/>
      <c r="BR56" s="753"/>
      <c r="BS56" s="753"/>
      <c r="BT56" s="753"/>
      <c r="BU56" s="753"/>
      <c r="BV56" s="753"/>
    </row>
    <row r="57" spans="1:74" s="135" customFormat="1" ht="11.95" customHeight="1" x14ac:dyDescent="0.2">
      <c r="A57" s="971"/>
      <c r="B57" s="987" t="s">
        <v>115</v>
      </c>
      <c r="C57" s="988"/>
      <c r="D57" s="988"/>
      <c r="E57" s="988"/>
      <c r="F57" s="988"/>
      <c r="G57" s="988"/>
      <c r="H57" s="988"/>
      <c r="I57" s="988"/>
      <c r="J57" s="988"/>
      <c r="K57" s="988"/>
      <c r="L57" s="988"/>
      <c r="M57" s="988"/>
      <c r="N57" s="988"/>
      <c r="O57" s="988"/>
      <c r="P57" s="988"/>
      <c r="Q57" s="988"/>
      <c r="R57" s="752"/>
      <c r="S57" s="753"/>
      <c r="T57" s="753"/>
      <c r="U57" s="753"/>
      <c r="V57" s="753"/>
      <c r="W57" s="753"/>
      <c r="X57" s="753"/>
      <c r="Y57" s="753"/>
      <c r="Z57" s="753"/>
      <c r="AA57" s="753"/>
      <c r="AB57" s="753"/>
      <c r="AC57" s="753"/>
      <c r="AD57" s="753"/>
      <c r="AE57" s="753"/>
      <c r="AF57" s="753"/>
      <c r="AG57" s="753"/>
      <c r="AH57" s="753"/>
      <c r="AI57" s="753"/>
      <c r="AJ57" s="753"/>
      <c r="AK57" s="753"/>
      <c r="AL57" s="753"/>
      <c r="AM57" s="753"/>
      <c r="AN57" s="753"/>
      <c r="AO57" s="753"/>
      <c r="AP57" s="753"/>
      <c r="AQ57" s="753"/>
      <c r="AR57" s="753"/>
      <c r="AS57" s="753"/>
      <c r="AT57" s="753"/>
      <c r="AU57" s="753"/>
      <c r="AV57" s="753"/>
      <c r="AW57" s="753"/>
      <c r="AX57" s="753"/>
      <c r="AY57" s="787"/>
      <c r="AZ57" s="787"/>
      <c r="BA57" s="787"/>
      <c r="BB57" s="787"/>
      <c r="BC57" s="787"/>
      <c r="BD57" s="656"/>
      <c r="BE57" s="656"/>
      <c r="BF57" s="656"/>
      <c r="BG57" s="656"/>
      <c r="BH57" s="787"/>
      <c r="BI57" s="787"/>
      <c r="BJ57" s="145"/>
      <c r="BK57" s="753"/>
      <c r="BL57" s="753"/>
      <c r="BM57" s="753"/>
      <c r="BN57" s="753"/>
      <c r="BO57" s="753"/>
      <c r="BP57" s="753"/>
      <c r="BQ57" s="753"/>
      <c r="BR57" s="753"/>
      <c r="BS57" s="753"/>
      <c r="BT57" s="753"/>
      <c r="BU57" s="753"/>
      <c r="BV57" s="753"/>
    </row>
    <row r="58" spans="1:74" s="135" customFormat="1" ht="11.95" customHeight="1" x14ac:dyDescent="0.2">
      <c r="A58" s="971"/>
      <c r="B58" s="1098" t="s">
        <v>116</v>
      </c>
      <c r="C58" s="1099"/>
      <c r="D58" s="1099"/>
      <c r="E58" s="1099"/>
      <c r="F58" s="1099"/>
      <c r="G58" s="1099"/>
      <c r="H58" s="1099"/>
      <c r="I58" s="1099"/>
      <c r="J58" s="1099"/>
      <c r="K58" s="1099"/>
      <c r="L58" s="1099"/>
      <c r="M58" s="1099"/>
      <c r="N58" s="1099"/>
      <c r="O58" s="1099"/>
      <c r="P58" s="1099"/>
      <c r="Q58" s="1099"/>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3"/>
      <c r="AY58" s="787"/>
      <c r="AZ58" s="787"/>
      <c r="BA58" s="787"/>
      <c r="BB58" s="787"/>
      <c r="BC58" s="787"/>
      <c r="BD58" s="656"/>
      <c r="BE58" s="656"/>
      <c r="BF58" s="656"/>
      <c r="BG58" s="656"/>
      <c r="BH58" s="787"/>
      <c r="BI58" s="787"/>
      <c r="BJ58" s="145"/>
      <c r="BK58" s="753"/>
      <c r="BL58" s="753"/>
      <c r="BM58" s="753"/>
      <c r="BN58" s="753"/>
      <c r="BO58" s="753"/>
      <c r="BP58" s="753"/>
      <c r="BQ58" s="753"/>
      <c r="BR58" s="753"/>
      <c r="BS58" s="753"/>
      <c r="BT58" s="753"/>
      <c r="BU58" s="753"/>
      <c r="BV58" s="753"/>
    </row>
    <row r="59" spans="1:74" s="135" customFormat="1" ht="11.95" customHeight="1" x14ac:dyDescent="0.2">
      <c r="A59" s="971"/>
      <c r="B59" s="1013" t="s">
        <v>812</v>
      </c>
      <c r="C59" s="1070"/>
      <c r="D59" s="1070"/>
      <c r="E59" s="1070"/>
      <c r="F59" s="1070"/>
      <c r="G59" s="1070"/>
      <c r="H59" s="1070"/>
      <c r="I59" s="1070"/>
      <c r="J59" s="1070"/>
      <c r="K59" s="1070"/>
      <c r="L59" s="1070"/>
      <c r="M59" s="1070"/>
      <c r="N59" s="1070"/>
      <c r="O59" s="1070"/>
      <c r="P59" s="1070"/>
      <c r="Q59" s="1014"/>
      <c r="R59" s="753"/>
      <c r="S59" s="753"/>
      <c r="T59" s="753"/>
      <c r="U59" s="753"/>
      <c r="V59" s="753"/>
      <c r="W59" s="753"/>
      <c r="X59" s="753"/>
      <c r="Y59" s="753"/>
      <c r="Z59" s="753"/>
      <c r="AA59" s="753"/>
      <c r="AB59" s="753"/>
      <c r="AC59" s="753"/>
      <c r="AD59" s="753"/>
      <c r="AE59" s="753"/>
      <c r="AF59" s="753"/>
      <c r="AG59" s="753"/>
      <c r="AH59" s="753"/>
      <c r="AI59" s="753"/>
      <c r="AJ59" s="753"/>
      <c r="AK59" s="753"/>
      <c r="AL59" s="753"/>
      <c r="AM59" s="753"/>
      <c r="AN59" s="753"/>
      <c r="AO59" s="753"/>
      <c r="AP59" s="753"/>
      <c r="AQ59" s="753"/>
      <c r="AR59" s="753"/>
      <c r="AS59" s="753"/>
      <c r="AT59" s="753"/>
      <c r="AU59" s="753"/>
      <c r="AV59" s="753"/>
      <c r="AW59" s="753"/>
      <c r="AX59" s="753"/>
      <c r="AY59" s="787"/>
      <c r="AZ59" s="787"/>
      <c r="BA59" s="787"/>
      <c r="BB59" s="787"/>
      <c r="BC59" s="787"/>
      <c r="BD59" s="656"/>
      <c r="BE59" s="656"/>
      <c r="BF59" s="656"/>
      <c r="BG59" s="656"/>
      <c r="BH59" s="787"/>
      <c r="BI59" s="787"/>
      <c r="BJ59" s="145"/>
      <c r="BK59" s="753"/>
      <c r="BL59" s="753"/>
      <c r="BM59" s="753"/>
      <c r="BN59" s="753"/>
      <c r="BO59" s="753"/>
      <c r="BP59" s="753"/>
      <c r="BQ59" s="753"/>
      <c r="BR59" s="753"/>
      <c r="BS59" s="753"/>
      <c r="BT59" s="753"/>
      <c r="BU59" s="753"/>
      <c r="BV59" s="753"/>
    </row>
    <row r="60" spans="1:74" s="135" customFormat="1" ht="11.95" customHeight="1" x14ac:dyDescent="0.2">
      <c r="A60" s="971"/>
      <c r="B60" s="1109" t="s">
        <v>1430</v>
      </c>
      <c r="C60" s="1014"/>
      <c r="D60" s="1014"/>
      <c r="E60" s="1014"/>
      <c r="F60" s="1014"/>
      <c r="G60" s="1014"/>
      <c r="H60" s="1014"/>
      <c r="I60" s="1014"/>
      <c r="J60" s="1014"/>
      <c r="K60" s="1014"/>
      <c r="L60" s="1014"/>
      <c r="M60" s="1014"/>
      <c r="N60" s="1014"/>
      <c r="O60" s="1014"/>
      <c r="P60" s="1014"/>
      <c r="Q60" s="1014"/>
      <c r="R60" s="753"/>
      <c r="S60" s="753"/>
      <c r="T60" s="753"/>
      <c r="U60" s="753"/>
      <c r="V60" s="753"/>
      <c r="W60" s="753"/>
      <c r="X60" s="753"/>
      <c r="Y60" s="753"/>
      <c r="Z60" s="753"/>
      <c r="AA60" s="753"/>
      <c r="AB60" s="753"/>
      <c r="AC60" s="753"/>
      <c r="AD60" s="753"/>
      <c r="AE60" s="753"/>
      <c r="AF60" s="753"/>
      <c r="AG60" s="753"/>
      <c r="AH60" s="753"/>
      <c r="AI60" s="753"/>
      <c r="AJ60" s="753"/>
      <c r="AK60" s="753"/>
      <c r="AL60" s="753"/>
      <c r="AM60" s="753"/>
      <c r="AN60" s="753"/>
      <c r="AO60" s="753"/>
      <c r="AP60" s="753"/>
      <c r="AQ60" s="753"/>
      <c r="AR60" s="753"/>
      <c r="AS60" s="753"/>
      <c r="AT60" s="753"/>
      <c r="AU60" s="753"/>
      <c r="AV60" s="753"/>
      <c r="AW60" s="753"/>
      <c r="AX60" s="753"/>
      <c r="AY60" s="787"/>
      <c r="AZ60" s="787"/>
      <c r="BA60" s="787"/>
      <c r="BB60" s="787"/>
      <c r="BC60" s="787"/>
      <c r="BD60" s="656"/>
      <c r="BE60" s="656"/>
      <c r="BF60" s="656"/>
      <c r="BG60" s="787"/>
      <c r="BH60" s="787"/>
      <c r="BI60" s="787"/>
      <c r="BJ60" s="145"/>
      <c r="BK60" s="753"/>
      <c r="BL60" s="753"/>
      <c r="BM60" s="753"/>
      <c r="BN60" s="753"/>
      <c r="BO60" s="753"/>
      <c r="BP60" s="753"/>
      <c r="BQ60" s="753"/>
      <c r="BR60" s="753"/>
      <c r="BS60" s="753"/>
      <c r="BT60" s="753"/>
      <c r="BU60" s="753"/>
      <c r="BV60" s="753"/>
    </row>
    <row r="61" spans="1:74" s="135" customFormat="1" ht="11.95" customHeight="1" x14ac:dyDescent="0.2">
      <c r="A61" s="971"/>
      <c r="B61" s="1110" t="s">
        <v>118</v>
      </c>
      <c r="C61" s="1110"/>
      <c r="D61" s="1110"/>
      <c r="E61" s="1110"/>
      <c r="F61" s="1110"/>
      <c r="G61" s="1110"/>
      <c r="H61" s="1110"/>
      <c r="I61" s="1110"/>
      <c r="J61" s="1110"/>
      <c r="K61" s="1110"/>
      <c r="L61" s="1110"/>
      <c r="M61" s="1110"/>
      <c r="N61" s="1110"/>
      <c r="O61" s="1110"/>
      <c r="P61" s="1110"/>
      <c r="Q61" s="1110"/>
      <c r="R61" s="1110"/>
      <c r="S61" s="753"/>
      <c r="T61" s="753"/>
      <c r="U61" s="753"/>
      <c r="V61" s="753"/>
      <c r="W61" s="753"/>
      <c r="X61" s="753"/>
      <c r="Y61" s="753"/>
      <c r="Z61" s="753"/>
      <c r="AA61" s="753"/>
      <c r="AB61" s="753"/>
      <c r="AC61" s="753"/>
      <c r="AD61" s="753"/>
      <c r="AE61" s="753"/>
      <c r="AF61" s="753"/>
      <c r="AG61" s="753"/>
      <c r="AH61" s="753"/>
      <c r="AI61" s="753"/>
      <c r="AJ61" s="753"/>
      <c r="AK61" s="753"/>
      <c r="AL61" s="753"/>
      <c r="AM61" s="753"/>
      <c r="AN61" s="753"/>
      <c r="AO61" s="753"/>
      <c r="AP61" s="753"/>
      <c r="AQ61" s="753"/>
      <c r="AR61" s="753"/>
      <c r="AS61" s="753"/>
      <c r="AT61" s="753"/>
      <c r="AU61" s="753"/>
      <c r="AV61" s="753"/>
      <c r="AW61" s="753"/>
      <c r="AX61" s="753"/>
      <c r="AY61" s="787"/>
      <c r="AZ61" s="787"/>
      <c r="BA61" s="787"/>
      <c r="BB61" s="787"/>
      <c r="BC61" s="787"/>
      <c r="BD61" s="656"/>
      <c r="BE61" s="656"/>
      <c r="BF61" s="656"/>
      <c r="BG61" s="787"/>
      <c r="BH61" s="787"/>
      <c r="BI61" s="787"/>
      <c r="BJ61" s="145"/>
      <c r="BK61" s="753"/>
      <c r="BL61" s="753"/>
      <c r="BM61" s="753"/>
      <c r="BN61" s="753"/>
      <c r="BO61" s="753"/>
      <c r="BP61" s="753"/>
      <c r="BQ61" s="753"/>
      <c r="BR61" s="753"/>
      <c r="BS61" s="753"/>
      <c r="BT61" s="753"/>
      <c r="BU61" s="753"/>
      <c r="BV61" s="753"/>
    </row>
    <row r="62" spans="1:74" s="135" customFormat="1" ht="11.95" customHeight="1" x14ac:dyDescent="0.2">
      <c r="A62" s="197"/>
      <c r="B62" s="1013" t="s">
        <v>1431</v>
      </c>
      <c r="C62" s="1070"/>
      <c r="D62" s="1070"/>
      <c r="E62" s="1070"/>
      <c r="F62" s="1070"/>
      <c r="G62" s="1070"/>
      <c r="H62" s="1070"/>
      <c r="I62" s="1070"/>
      <c r="J62" s="1070"/>
      <c r="K62" s="1070"/>
      <c r="L62" s="1070"/>
      <c r="M62" s="1070"/>
      <c r="N62" s="1070"/>
      <c r="O62" s="1070"/>
      <c r="P62" s="1070"/>
      <c r="Q62" s="1014"/>
      <c r="R62" s="753"/>
      <c r="S62" s="753"/>
      <c r="T62" s="753"/>
      <c r="U62" s="753"/>
      <c r="V62" s="753"/>
      <c r="W62" s="753"/>
      <c r="X62" s="753"/>
      <c r="Y62" s="753"/>
      <c r="Z62" s="753"/>
      <c r="AA62" s="753"/>
      <c r="AB62" s="753"/>
      <c r="AC62" s="753"/>
      <c r="AD62" s="753"/>
      <c r="AE62" s="753"/>
      <c r="AF62" s="753"/>
      <c r="AG62" s="753"/>
      <c r="AH62" s="753"/>
      <c r="AI62" s="753"/>
      <c r="AJ62" s="753"/>
      <c r="AK62" s="753"/>
      <c r="AL62" s="753"/>
      <c r="AM62" s="753"/>
      <c r="AN62" s="753"/>
      <c r="AO62" s="753"/>
      <c r="AP62" s="753"/>
      <c r="AQ62" s="753"/>
      <c r="AR62" s="753"/>
      <c r="AS62" s="753"/>
      <c r="AT62" s="753"/>
      <c r="AU62" s="753"/>
      <c r="AV62" s="753"/>
      <c r="AW62" s="753"/>
      <c r="AX62" s="753"/>
      <c r="AY62" s="787"/>
      <c r="AZ62" s="787"/>
      <c r="BA62" s="787"/>
      <c r="BB62" s="787"/>
      <c r="BC62" s="787"/>
      <c r="BD62" s="656"/>
      <c r="BE62" s="656"/>
      <c r="BF62" s="656"/>
      <c r="BG62" s="787"/>
      <c r="BH62" s="787"/>
      <c r="BI62" s="787"/>
      <c r="BJ62" s="145"/>
      <c r="BK62" s="753"/>
      <c r="BL62" s="753"/>
      <c r="BM62" s="753"/>
      <c r="BN62" s="753"/>
      <c r="BO62" s="753"/>
      <c r="BP62" s="753"/>
      <c r="BQ62" s="753"/>
      <c r="BR62" s="753"/>
      <c r="BS62" s="753"/>
      <c r="BT62" s="753"/>
      <c r="BU62" s="753"/>
      <c r="BV62" s="753"/>
    </row>
    <row r="63" spans="1:74" ht="12.85" x14ac:dyDescent="0.2">
      <c r="A63" s="197"/>
      <c r="B63" s="1013" t="s">
        <v>122</v>
      </c>
      <c r="C63" s="1014"/>
      <c r="D63" s="1014"/>
      <c r="E63" s="1014"/>
      <c r="F63" s="1014"/>
      <c r="G63" s="1014"/>
      <c r="H63" s="1014"/>
      <c r="I63" s="1014"/>
      <c r="J63" s="1014"/>
      <c r="K63" s="1014"/>
      <c r="L63" s="1014"/>
      <c r="M63" s="1014"/>
      <c r="N63" s="1014"/>
      <c r="O63" s="1014"/>
      <c r="P63" s="1014"/>
      <c r="Q63" s="1014"/>
      <c r="R63" s="753"/>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2"/>
      <c r="AS63" s="752"/>
      <c r="AT63" s="752"/>
      <c r="AU63" s="752"/>
      <c r="AV63" s="752"/>
      <c r="AW63" s="752"/>
      <c r="AX63" s="752"/>
      <c r="BK63" s="92"/>
      <c r="BL63" s="92"/>
      <c r="BM63" s="92"/>
      <c r="BN63" s="92"/>
      <c r="BO63" s="92"/>
      <c r="BP63" s="92"/>
      <c r="BQ63" s="92"/>
      <c r="BR63" s="92"/>
      <c r="BS63" s="92"/>
      <c r="BT63" s="92"/>
      <c r="BU63" s="92"/>
      <c r="BV63" s="92"/>
    </row>
    <row r="64" spans="1:74" ht="12.85" x14ac:dyDescent="0.2">
      <c r="A64" s="197"/>
      <c r="B64" s="994" t="s">
        <v>1432</v>
      </c>
      <c r="C64" s="1014"/>
      <c r="D64" s="1014"/>
      <c r="E64" s="1014"/>
      <c r="F64" s="1014"/>
      <c r="G64" s="1014"/>
      <c r="H64" s="1014"/>
      <c r="I64" s="1014"/>
      <c r="J64" s="1014"/>
      <c r="K64" s="1014"/>
      <c r="L64" s="1014"/>
      <c r="M64" s="1014"/>
      <c r="N64" s="1014"/>
      <c r="O64" s="1014"/>
      <c r="P64" s="1014"/>
      <c r="Q64" s="1014"/>
      <c r="R64" s="753"/>
      <c r="S64" s="752"/>
      <c r="T64" s="752"/>
      <c r="U64" s="752"/>
      <c r="V64" s="752"/>
      <c r="W64" s="752"/>
      <c r="X64" s="752"/>
      <c r="Y64" s="752"/>
      <c r="Z64" s="752"/>
      <c r="AA64" s="752"/>
      <c r="AB64" s="752"/>
      <c r="AC64" s="752"/>
      <c r="AD64" s="752"/>
      <c r="AE64" s="752"/>
      <c r="AF64" s="752"/>
      <c r="AG64" s="752"/>
      <c r="AH64" s="752"/>
      <c r="AI64" s="752"/>
      <c r="AJ64" s="752"/>
      <c r="AK64" s="752"/>
      <c r="AL64" s="752"/>
      <c r="AM64" s="752"/>
      <c r="AN64" s="752"/>
      <c r="AO64" s="752"/>
      <c r="AP64" s="752"/>
      <c r="AQ64" s="752"/>
      <c r="AR64" s="752"/>
      <c r="AS64" s="752"/>
      <c r="AT64" s="752"/>
      <c r="AU64" s="752"/>
      <c r="AV64" s="752"/>
      <c r="AW64" s="752"/>
      <c r="AX64" s="752"/>
      <c r="BK64" s="92"/>
      <c r="BL64" s="92"/>
      <c r="BM64" s="92"/>
      <c r="BN64" s="92"/>
      <c r="BO64" s="92"/>
      <c r="BP64" s="92"/>
      <c r="BQ64" s="92"/>
      <c r="BR64" s="92"/>
      <c r="BS64" s="92"/>
      <c r="BT64" s="92"/>
      <c r="BU64" s="92"/>
      <c r="BV64" s="92"/>
    </row>
    <row r="65" spans="63:74" x14ac:dyDescent="0.2">
      <c r="BK65" s="92"/>
      <c r="BL65" s="92"/>
      <c r="BM65" s="92"/>
      <c r="BN65" s="92"/>
      <c r="BO65" s="92"/>
      <c r="BP65" s="92"/>
      <c r="BQ65" s="92"/>
      <c r="BR65" s="92"/>
      <c r="BS65" s="92"/>
      <c r="BT65" s="92"/>
      <c r="BU65" s="92"/>
      <c r="BV65" s="92"/>
    </row>
    <row r="66" spans="63:74" x14ac:dyDescent="0.2">
      <c r="BK66" s="92"/>
      <c r="BL66" s="92"/>
      <c r="BM66" s="92"/>
      <c r="BN66" s="92"/>
      <c r="BO66" s="92"/>
      <c r="BP66" s="92"/>
      <c r="BQ66" s="92"/>
      <c r="BR66" s="92"/>
      <c r="BS66" s="92"/>
      <c r="BT66" s="92"/>
      <c r="BU66" s="92"/>
      <c r="BV66" s="92"/>
    </row>
    <row r="67" spans="63:74" x14ac:dyDescent="0.2">
      <c r="BK67" s="92"/>
      <c r="BL67" s="92"/>
      <c r="BM67" s="92"/>
      <c r="BN67" s="92"/>
      <c r="BO67" s="92"/>
      <c r="BP67" s="92"/>
      <c r="BQ67" s="92"/>
      <c r="BR67" s="92"/>
      <c r="BS67" s="92"/>
      <c r="BT67" s="92"/>
      <c r="BU67" s="92"/>
      <c r="BV67" s="92"/>
    </row>
    <row r="68" spans="63:74" x14ac:dyDescent="0.2">
      <c r="BK68" s="92"/>
      <c r="BL68" s="92"/>
      <c r="BM68" s="92"/>
      <c r="BN68" s="92"/>
      <c r="BO68" s="92"/>
      <c r="BP68" s="92"/>
      <c r="BQ68" s="92"/>
      <c r="BR68" s="92"/>
      <c r="BS68" s="92"/>
      <c r="BT68" s="92"/>
      <c r="BU68" s="92"/>
      <c r="BV68" s="92"/>
    </row>
    <row r="69" spans="63:74" x14ac:dyDescent="0.2">
      <c r="BK69" s="92"/>
      <c r="BL69" s="92"/>
      <c r="BM69" s="92"/>
      <c r="BN69" s="92"/>
      <c r="BO69" s="92"/>
      <c r="BP69" s="92"/>
      <c r="BQ69" s="92"/>
      <c r="BR69" s="92"/>
      <c r="BS69" s="92"/>
      <c r="BT69" s="92"/>
      <c r="BU69" s="92"/>
      <c r="BV69" s="92"/>
    </row>
    <row r="70" spans="63:74" x14ac:dyDescent="0.2">
      <c r="BK70" s="92"/>
      <c r="BL70" s="92"/>
      <c r="BM70" s="92"/>
      <c r="BN70" s="92"/>
      <c r="BO70" s="92"/>
      <c r="BP70" s="92"/>
      <c r="BQ70" s="92"/>
      <c r="BR70" s="92"/>
      <c r="BS70" s="92"/>
      <c r="BT70" s="92"/>
      <c r="BU70" s="92"/>
      <c r="BV70" s="92"/>
    </row>
    <row r="71" spans="63:74" x14ac:dyDescent="0.2">
      <c r="BK71" s="92"/>
      <c r="BL71" s="92"/>
      <c r="BM71" s="92"/>
      <c r="BN71" s="92"/>
      <c r="BO71" s="92"/>
      <c r="BP71" s="92"/>
      <c r="BQ71" s="92"/>
      <c r="BR71" s="92"/>
      <c r="BS71" s="92"/>
      <c r="BT71" s="92"/>
      <c r="BU71" s="92"/>
      <c r="BV71" s="92"/>
    </row>
    <row r="72" spans="63:74" x14ac:dyDescent="0.2">
      <c r="BK72" s="92"/>
      <c r="BL72" s="92"/>
      <c r="BM72" s="92"/>
      <c r="BN72" s="92"/>
      <c r="BO72" s="92"/>
      <c r="BP72" s="92"/>
      <c r="BQ72" s="92"/>
      <c r="BR72" s="92"/>
      <c r="BS72" s="92"/>
      <c r="BT72" s="92"/>
      <c r="BU72" s="92"/>
      <c r="BV72" s="92"/>
    </row>
    <row r="73" spans="63:74" x14ac:dyDescent="0.2">
      <c r="BK73" s="92"/>
      <c r="BL73" s="92"/>
      <c r="BM73" s="92"/>
      <c r="BN73" s="92"/>
      <c r="BO73" s="92"/>
      <c r="BP73" s="92"/>
      <c r="BQ73" s="92"/>
      <c r="BR73" s="92"/>
      <c r="BS73" s="92"/>
      <c r="BT73" s="92"/>
      <c r="BU73" s="92"/>
      <c r="BV73" s="92"/>
    </row>
    <row r="74" spans="63:74" x14ac:dyDescent="0.2">
      <c r="BK74" s="92"/>
      <c r="BL74" s="92"/>
      <c r="BM74" s="92"/>
      <c r="BN74" s="92"/>
      <c r="BO74" s="92"/>
      <c r="BP74" s="92"/>
      <c r="BQ74" s="92"/>
      <c r="BR74" s="92"/>
      <c r="BS74" s="92"/>
      <c r="BT74" s="92"/>
      <c r="BU74" s="92"/>
      <c r="BV74" s="92"/>
    </row>
    <row r="75" spans="63:74" x14ac:dyDescent="0.2">
      <c r="BK75" s="92"/>
      <c r="BL75" s="92"/>
      <c r="BM75" s="92"/>
      <c r="BN75" s="92"/>
      <c r="BO75" s="92"/>
      <c r="BP75" s="92"/>
      <c r="BQ75" s="92"/>
      <c r="BR75" s="92"/>
      <c r="BS75" s="92"/>
      <c r="BT75" s="92"/>
      <c r="BU75" s="92"/>
      <c r="BV75" s="92"/>
    </row>
    <row r="76" spans="63:74" x14ac:dyDescent="0.2">
      <c r="BK76" s="92"/>
      <c r="BL76" s="92"/>
      <c r="BM76" s="92"/>
      <c r="BN76" s="92"/>
      <c r="BO76" s="92"/>
      <c r="BP76" s="92"/>
      <c r="BQ76" s="92"/>
      <c r="BR76" s="92"/>
      <c r="BS76" s="92"/>
      <c r="BT76" s="92"/>
      <c r="BU76" s="92"/>
      <c r="BV76" s="92"/>
    </row>
    <row r="77" spans="63:74" x14ac:dyDescent="0.2">
      <c r="BK77" s="92"/>
      <c r="BL77" s="92"/>
      <c r="BM77" s="92"/>
      <c r="BN77" s="92"/>
      <c r="BO77" s="92"/>
      <c r="BP77" s="92"/>
      <c r="BQ77" s="92"/>
      <c r="BR77" s="92"/>
      <c r="BS77" s="92"/>
      <c r="BT77" s="92"/>
      <c r="BU77" s="92"/>
      <c r="BV77" s="92"/>
    </row>
    <row r="78" spans="63:74" x14ac:dyDescent="0.2">
      <c r="BK78" s="92"/>
      <c r="BL78" s="92"/>
      <c r="BM78" s="92"/>
      <c r="BN78" s="92"/>
      <c r="BO78" s="92"/>
      <c r="BP78" s="92"/>
      <c r="BQ78" s="92"/>
      <c r="BR78" s="92"/>
      <c r="BS78" s="92"/>
      <c r="BT78" s="92"/>
      <c r="BU78" s="92"/>
      <c r="BV78" s="92"/>
    </row>
    <row r="79" spans="63:74" x14ac:dyDescent="0.2">
      <c r="BK79" s="92"/>
      <c r="BL79" s="92"/>
      <c r="BM79" s="92"/>
      <c r="BN79" s="92"/>
      <c r="BO79" s="92"/>
      <c r="BP79" s="92"/>
      <c r="BQ79" s="92"/>
      <c r="BR79" s="92"/>
      <c r="BS79" s="92"/>
      <c r="BT79" s="92"/>
      <c r="BU79" s="92"/>
      <c r="BV79" s="92"/>
    </row>
    <row r="80" spans="63:74" x14ac:dyDescent="0.2">
      <c r="BK80" s="92"/>
      <c r="BL80" s="92"/>
      <c r="BM80" s="92"/>
      <c r="BN80" s="92"/>
      <c r="BO80" s="92"/>
      <c r="BP80" s="92"/>
      <c r="BQ80" s="92"/>
      <c r="BR80" s="92"/>
      <c r="BS80" s="92"/>
      <c r="BT80" s="92"/>
      <c r="BU80" s="92"/>
      <c r="BV80" s="92"/>
    </row>
    <row r="81" spans="63:74" x14ac:dyDescent="0.2">
      <c r="BK81" s="92"/>
      <c r="BL81" s="92"/>
      <c r="BM81" s="92"/>
      <c r="BN81" s="92"/>
      <c r="BO81" s="92"/>
      <c r="BP81" s="92"/>
      <c r="BQ81" s="92"/>
      <c r="BR81" s="92"/>
      <c r="BS81" s="92"/>
      <c r="BT81" s="92"/>
      <c r="BU81" s="92"/>
      <c r="BV81" s="92"/>
    </row>
    <row r="82" spans="63:74" x14ac:dyDescent="0.2">
      <c r="BK82" s="92"/>
      <c r="BL82" s="92"/>
      <c r="BM82" s="92"/>
      <c r="BN82" s="92"/>
      <c r="BO82" s="92"/>
      <c r="BP82" s="92"/>
      <c r="BQ82" s="92"/>
      <c r="BR82" s="92"/>
      <c r="BS82" s="92"/>
      <c r="BT82" s="92"/>
      <c r="BU82" s="92"/>
      <c r="BV82" s="92"/>
    </row>
    <row r="83" spans="63:74" x14ac:dyDescent="0.2">
      <c r="BK83" s="92"/>
      <c r="BL83" s="92"/>
      <c r="BM83" s="92"/>
      <c r="BN83" s="92"/>
      <c r="BO83" s="92"/>
      <c r="BP83" s="92"/>
      <c r="BQ83" s="92"/>
      <c r="BR83" s="92"/>
      <c r="BS83" s="92"/>
      <c r="BT83" s="92"/>
      <c r="BU83" s="92"/>
      <c r="BV83" s="92"/>
    </row>
    <row r="84" spans="63:74" x14ac:dyDescent="0.2">
      <c r="BK84" s="92"/>
      <c r="BL84" s="92"/>
      <c r="BM84" s="92"/>
      <c r="BN84" s="92"/>
      <c r="BO84" s="92"/>
      <c r="BP84" s="92"/>
      <c r="BQ84" s="92"/>
      <c r="BR84" s="92"/>
      <c r="BS84" s="92"/>
      <c r="BT84" s="92"/>
      <c r="BU84" s="92"/>
      <c r="BV84" s="92"/>
    </row>
    <row r="85" spans="63:74" x14ac:dyDescent="0.2">
      <c r="BK85" s="92"/>
      <c r="BL85" s="92"/>
      <c r="BM85" s="92"/>
      <c r="BN85" s="92"/>
      <c r="BO85" s="92"/>
      <c r="BP85" s="92"/>
      <c r="BQ85" s="92"/>
      <c r="BR85" s="92"/>
      <c r="BS85" s="92"/>
      <c r="BT85" s="92"/>
      <c r="BU85" s="92"/>
      <c r="BV85" s="92"/>
    </row>
    <row r="86" spans="63:74" x14ac:dyDescent="0.2">
      <c r="BK86" s="92"/>
      <c r="BL86" s="92"/>
      <c r="BM86" s="92"/>
      <c r="BN86" s="92"/>
      <c r="BO86" s="92"/>
      <c r="BP86" s="92"/>
      <c r="BQ86" s="92"/>
      <c r="BR86" s="92"/>
      <c r="BS86" s="92"/>
      <c r="BT86" s="92"/>
      <c r="BU86" s="92"/>
      <c r="BV86" s="92"/>
    </row>
    <row r="87" spans="63:74" x14ac:dyDescent="0.2">
      <c r="BK87" s="92"/>
      <c r="BL87" s="92"/>
      <c r="BM87" s="92"/>
      <c r="BN87" s="92"/>
      <c r="BO87" s="92"/>
      <c r="BP87" s="92"/>
      <c r="BQ87" s="92"/>
      <c r="BR87" s="92"/>
      <c r="BS87" s="92"/>
      <c r="BT87" s="92"/>
      <c r="BU87" s="92"/>
      <c r="BV87" s="92"/>
    </row>
    <row r="88" spans="63:74" x14ac:dyDescent="0.2">
      <c r="BK88" s="92"/>
      <c r="BL88" s="92"/>
      <c r="BM88" s="92"/>
      <c r="BN88" s="92"/>
      <c r="BO88" s="92"/>
      <c r="BP88" s="92"/>
      <c r="BQ88" s="92"/>
      <c r="BR88" s="92"/>
      <c r="BS88" s="92"/>
      <c r="BT88" s="92"/>
      <c r="BU88" s="92"/>
      <c r="BV88" s="92"/>
    </row>
    <row r="89" spans="63:74" x14ac:dyDescent="0.2">
      <c r="BK89" s="92"/>
      <c r="BL89" s="92"/>
      <c r="BM89" s="92"/>
      <c r="BN89" s="92"/>
      <c r="BO89" s="92"/>
      <c r="BP89" s="92"/>
      <c r="BQ89" s="92"/>
      <c r="BR89" s="92"/>
      <c r="BS89" s="92"/>
      <c r="BT89" s="92"/>
      <c r="BU89" s="92"/>
      <c r="BV89" s="92"/>
    </row>
    <row r="90" spans="63:74" x14ac:dyDescent="0.2">
      <c r="BK90" s="92"/>
      <c r="BL90" s="92"/>
      <c r="BM90" s="92"/>
      <c r="BN90" s="92"/>
      <c r="BO90" s="92"/>
      <c r="BP90" s="92"/>
      <c r="BQ90" s="92"/>
      <c r="BR90" s="92"/>
      <c r="BS90" s="92"/>
      <c r="BT90" s="92"/>
      <c r="BU90" s="92"/>
      <c r="BV90" s="92"/>
    </row>
    <row r="91" spans="63:74" x14ac:dyDescent="0.2">
      <c r="BK91" s="92"/>
      <c r="BL91" s="92"/>
      <c r="BM91" s="92"/>
      <c r="BN91" s="92"/>
      <c r="BO91" s="92"/>
      <c r="BP91" s="92"/>
      <c r="BQ91" s="92"/>
      <c r="BR91" s="92"/>
      <c r="BS91" s="92"/>
      <c r="BT91" s="92"/>
      <c r="BU91" s="92"/>
      <c r="BV91" s="92"/>
    </row>
    <row r="92" spans="63:74" x14ac:dyDescent="0.2">
      <c r="BK92" s="92"/>
      <c r="BL92" s="92"/>
      <c r="BM92" s="92"/>
      <c r="BN92" s="92"/>
      <c r="BO92" s="92"/>
      <c r="BP92" s="92"/>
      <c r="BQ92" s="92"/>
      <c r="BR92" s="92"/>
      <c r="BS92" s="92"/>
      <c r="BT92" s="92"/>
      <c r="BU92" s="92"/>
      <c r="BV92" s="92"/>
    </row>
    <row r="93" spans="63:74" x14ac:dyDescent="0.2">
      <c r="BK93" s="92"/>
      <c r="BL93" s="92"/>
      <c r="BM93" s="92"/>
      <c r="BN93" s="92"/>
      <c r="BO93" s="92"/>
      <c r="BP93" s="92"/>
      <c r="BQ93" s="92"/>
      <c r="BR93" s="92"/>
      <c r="BS93" s="92"/>
      <c r="BT93" s="92"/>
      <c r="BU93" s="92"/>
      <c r="BV93" s="92"/>
    </row>
    <row r="94" spans="63:74" x14ac:dyDescent="0.2">
      <c r="BK94" s="92"/>
      <c r="BL94" s="92"/>
      <c r="BM94" s="92"/>
      <c r="BN94" s="92"/>
      <c r="BO94" s="92"/>
      <c r="BP94" s="92"/>
      <c r="BQ94" s="92"/>
      <c r="BR94" s="92"/>
      <c r="BS94" s="92"/>
      <c r="BT94" s="92"/>
      <c r="BU94" s="92"/>
      <c r="BV94" s="92"/>
    </row>
    <row r="95" spans="63:74" x14ac:dyDescent="0.2">
      <c r="BK95" s="92"/>
      <c r="BL95" s="92"/>
      <c r="BM95" s="92"/>
      <c r="BN95" s="92"/>
      <c r="BO95" s="92"/>
      <c r="BP95" s="92"/>
      <c r="BQ95" s="92"/>
      <c r="BR95" s="92"/>
      <c r="BS95" s="92"/>
      <c r="BT95" s="92"/>
      <c r="BU95" s="92"/>
      <c r="BV95" s="92"/>
    </row>
    <row r="96" spans="63:74" x14ac:dyDescent="0.2">
      <c r="BK96" s="92"/>
      <c r="BL96" s="92"/>
      <c r="BM96" s="92"/>
      <c r="BN96" s="92"/>
      <c r="BO96" s="92"/>
      <c r="BP96" s="92"/>
      <c r="BQ96" s="92"/>
      <c r="BR96" s="92"/>
      <c r="BS96" s="92"/>
      <c r="BT96" s="92"/>
      <c r="BU96" s="92"/>
      <c r="BV96" s="92"/>
    </row>
    <row r="97" spans="63:74" x14ac:dyDescent="0.2">
      <c r="BK97" s="92"/>
      <c r="BL97" s="92"/>
      <c r="BM97" s="92"/>
      <c r="BN97" s="92"/>
      <c r="BO97" s="92"/>
      <c r="BP97" s="92"/>
      <c r="BQ97" s="92"/>
      <c r="BR97" s="92"/>
      <c r="BS97" s="92"/>
      <c r="BT97" s="92"/>
      <c r="BU97" s="92"/>
      <c r="BV97" s="92"/>
    </row>
    <row r="98" spans="63:74" x14ac:dyDescent="0.2">
      <c r="BK98" s="92"/>
      <c r="BL98" s="92"/>
      <c r="BM98" s="92"/>
      <c r="BN98" s="92"/>
      <c r="BO98" s="92"/>
      <c r="BP98" s="92"/>
      <c r="BQ98" s="92"/>
      <c r="BR98" s="92"/>
      <c r="BS98" s="92"/>
      <c r="BT98" s="92"/>
      <c r="BU98" s="92"/>
      <c r="BV98" s="92"/>
    </row>
    <row r="99" spans="63:74" x14ac:dyDescent="0.2">
      <c r="BK99" s="92"/>
      <c r="BL99" s="92"/>
      <c r="BM99" s="92"/>
      <c r="BN99" s="92"/>
      <c r="BO99" s="92"/>
      <c r="BP99" s="92"/>
      <c r="BQ99" s="92"/>
      <c r="BR99" s="92"/>
      <c r="BS99" s="92"/>
      <c r="BT99" s="92"/>
      <c r="BU99" s="92"/>
      <c r="BV99" s="92"/>
    </row>
    <row r="100" spans="63:74" x14ac:dyDescent="0.2">
      <c r="BK100" s="92"/>
      <c r="BL100" s="92"/>
      <c r="BM100" s="92"/>
      <c r="BN100" s="92"/>
      <c r="BO100" s="92"/>
      <c r="BP100" s="92"/>
      <c r="BQ100" s="92"/>
      <c r="BR100" s="92"/>
      <c r="BS100" s="92"/>
      <c r="BT100" s="92"/>
      <c r="BU100" s="92"/>
      <c r="BV100" s="92"/>
    </row>
    <row r="101" spans="63:74" x14ac:dyDescent="0.2">
      <c r="BK101" s="92"/>
      <c r="BL101" s="92"/>
      <c r="BM101" s="92"/>
      <c r="BN101" s="92"/>
      <c r="BO101" s="92"/>
      <c r="BP101" s="92"/>
      <c r="BQ101" s="92"/>
      <c r="BR101" s="92"/>
      <c r="BS101" s="92"/>
      <c r="BT101" s="92"/>
      <c r="BU101" s="92"/>
      <c r="BV101" s="92"/>
    </row>
    <row r="102" spans="63:74" x14ac:dyDescent="0.2">
      <c r="BK102" s="92"/>
      <c r="BL102" s="92"/>
      <c r="BM102" s="92"/>
      <c r="BN102" s="92"/>
      <c r="BO102" s="92"/>
      <c r="BP102" s="92"/>
      <c r="BQ102" s="92"/>
      <c r="BR102" s="92"/>
      <c r="BS102" s="92"/>
      <c r="BT102" s="92"/>
      <c r="BU102" s="92"/>
      <c r="BV102" s="92"/>
    </row>
    <row r="103" spans="63:74" x14ac:dyDescent="0.2">
      <c r="BK103" s="92"/>
      <c r="BL103" s="92"/>
      <c r="BM103" s="92"/>
      <c r="BN103" s="92"/>
      <c r="BO103" s="92"/>
      <c r="BP103" s="92"/>
      <c r="BQ103" s="92"/>
      <c r="BR103" s="92"/>
      <c r="BS103" s="92"/>
      <c r="BT103" s="92"/>
      <c r="BU103" s="92"/>
      <c r="BV103" s="92"/>
    </row>
    <row r="104" spans="63:74" x14ac:dyDescent="0.2">
      <c r="BK104" s="92"/>
      <c r="BL104" s="92"/>
      <c r="BM104" s="92"/>
      <c r="BN104" s="92"/>
      <c r="BO104" s="92"/>
      <c r="BP104" s="92"/>
      <c r="BQ104" s="92"/>
      <c r="BR104" s="92"/>
      <c r="BS104" s="92"/>
      <c r="BT104" s="92"/>
      <c r="BU104" s="92"/>
      <c r="BV104" s="92"/>
    </row>
    <row r="105" spans="63:74" x14ac:dyDescent="0.2">
      <c r="BK105" s="92"/>
      <c r="BL105" s="92"/>
      <c r="BM105" s="92"/>
      <c r="BN105" s="92"/>
      <c r="BO105" s="92"/>
      <c r="BP105" s="92"/>
      <c r="BQ105" s="92"/>
      <c r="BR105" s="92"/>
      <c r="BS105" s="92"/>
      <c r="BT105" s="92"/>
      <c r="BU105" s="92"/>
      <c r="BV105" s="92"/>
    </row>
    <row r="106" spans="63:74" x14ac:dyDescent="0.2">
      <c r="BK106" s="92"/>
      <c r="BL106" s="92"/>
      <c r="BM106" s="92"/>
      <c r="BN106" s="92"/>
      <c r="BO106" s="92"/>
      <c r="BP106" s="92"/>
      <c r="BQ106" s="92"/>
      <c r="BR106" s="92"/>
      <c r="BS106" s="92"/>
      <c r="BT106" s="92"/>
      <c r="BU106" s="92"/>
      <c r="BV106" s="92"/>
    </row>
    <row r="107" spans="63:74" x14ac:dyDescent="0.2">
      <c r="BK107" s="92"/>
      <c r="BL107" s="92"/>
      <c r="BM107" s="92"/>
      <c r="BN107" s="92"/>
      <c r="BO107" s="92"/>
      <c r="BP107" s="92"/>
      <c r="BQ107" s="92"/>
      <c r="BR107" s="92"/>
      <c r="BS107" s="92"/>
      <c r="BT107" s="92"/>
      <c r="BU107" s="92"/>
      <c r="BV107" s="92"/>
    </row>
    <row r="108" spans="63:74" x14ac:dyDescent="0.2">
      <c r="BK108" s="92"/>
      <c r="BL108" s="92"/>
      <c r="BM108" s="92"/>
      <c r="BN108" s="92"/>
      <c r="BO108" s="92"/>
      <c r="BP108" s="92"/>
      <c r="BQ108" s="92"/>
      <c r="BR108" s="92"/>
      <c r="BS108" s="92"/>
      <c r="BT108" s="92"/>
      <c r="BU108" s="92"/>
      <c r="BV108" s="92"/>
    </row>
    <row r="109" spans="63:74" x14ac:dyDescent="0.2">
      <c r="BK109" s="92"/>
      <c r="BL109" s="92"/>
      <c r="BM109" s="92"/>
      <c r="BN109" s="92"/>
      <c r="BO109" s="92"/>
      <c r="BP109" s="92"/>
      <c r="BQ109" s="92"/>
      <c r="BR109" s="92"/>
      <c r="BS109" s="92"/>
      <c r="BT109" s="92"/>
      <c r="BU109" s="92"/>
      <c r="BV109" s="92"/>
    </row>
    <row r="110" spans="63:74" x14ac:dyDescent="0.2">
      <c r="BK110" s="92"/>
      <c r="BL110" s="92"/>
      <c r="BM110" s="92"/>
      <c r="BN110" s="92"/>
      <c r="BO110" s="92"/>
      <c r="BP110" s="92"/>
      <c r="BQ110" s="92"/>
      <c r="BR110" s="92"/>
      <c r="BS110" s="92"/>
      <c r="BT110" s="92"/>
      <c r="BU110" s="92"/>
      <c r="BV110" s="92"/>
    </row>
    <row r="111" spans="63:74" x14ac:dyDescent="0.2">
      <c r="BK111" s="92"/>
      <c r="BL111" s="92"/>
      <c r="BM111" s="92"/>
      <c r="BN111" s="92"/>
      <c r="BO111" s="92"/>
      <c r="BP111" s="92"/>
      <c r="BQ111" s="92"/>
      <c r="BR111" s="92"/>
      <c r="BS111" s="92"/>
      <c r="BT111" s="92"/>
      <c r="BU111" s="92"/>
      <c r="BV111" s="92"/>
    </row>
    <row r="112" spans="63:74" x14ac:dyDescent="0.2">
      <c r="BK112" s="92"/>
      <c r="BL112" s="92"/>
      <c r="BM112" s="92"/>
      <c r="BN112" s="92"/>
      <c r="BO112" s="92"/>
      <c r="BP112" s="92"/>
      <c r="BQ112" s="92"/>
      <c r="BR112" s="92"/>
      <c r="BS112" s="92"/>
      <c r="BT112" s="92"/>
      <c r="BU112" s="92"/>
      <c r="BV112" s="92"/>
    </row>
    <row r="113" spans="63:74" x14ac:dyDescent="0.2">
      <c r="BK113" s="92"/>
      <c r="BL113" s="92"/>
      <c r="BM113" s="92"/>
      <c r="BN113" s="92"/>
      <c r="BO113" s="92"/>
      <c r="BP113" s="92"/>
      <c r="BQ113" s="92"/>
      <c r="BR113" s="92"/>
      <c r="BS113" s="92"/>
      <c r="BT113" s="92"/>
      <c r="BU113" s="92"/>
      <c r="BV113" s="92"/>
    </row>
    <row r="114" spans="63:74" x14ac:dyDescent="0.2">
      <c r="BK114" s="92"/>
      <c r="BL114" s="92"/>
      <c r="BM114" s="92"/>
      <c r="BN114" s="92"/>
      <c r="BO114" s="92"/>
      <c r="BP114" s="92"/>
      <c r="BQ114" s="92"/>
      <c r="BR114" s="92"/>
      <c r="BS114" s="92"/>
      <c r="BT114" s="92"/>
      <c r="BU114" s="92"/>
      <c r="BV114" s="92"/>
    </row>
    <row r="115" spans="63:74" x14ac:dyDescent="0.2">
      <c r="BK115" s="92"/>
      <c r="BL115" s="92"/>
      <c r="BM115" s="92"/>
      <c r="BN115" s="92"/>
      <c r="BO115" s="92"/>
      <c r="BP115" s="92"/>
      <c r="BQ115" s="92"/>
      <c r="BR115" s="92"/>
      <c r="BS115" s="92"/>
      <c r="BT115" s="92"/>
      <c r="BU115" s="92"/>
      <c r="BV115" s="92"/>
    </row>
    <row r="116" spans="63:74" x14ac:dyDescent="0.2">
      <c r="BK116" s="92"/>
      <c r="BL116" s="92"/>
      <c r="BM116" s="92"/>
      <c r="BN116" s="92"/>
      <c r="BO116" s="92"/>
      <c r="BP116" s="92"/>
      <c r="BQ116" s="92"/>
      <c r="BR116" s="92"/>
      <c r="BS116" s="92"/>
      <c r="BT116" s="92"/>
      <c r="BU116" s="92"/>
      <c r="BV116" s="92"/>
    </row>
    <row r="117" spans="63:74" x14ac:dyDescent="0.2">
      <c r="BK117" s="92"/>
      <c r="BL117" s="92"/>
      <c r="BM117" s="92"/>
      <c r="BN117" s="92"/>
      <c r="BO117" s="92"/>
      <c r="BP117" s="92"/>
      <c r="BQ117" s="92"/>
      <c r="BR117" s="92"/>
      <c r="BS117" s="92"/>
      <c r="BT117" s="92"/>
      <c r="BU117" s="92"/>
      <c r="BV117" s="92"/>
    </row>
    <row r="118" spans="63:74" x14ac:dyDescent="0.2">
      <c r="BK118" s="92"/>
      <c r="BL118" s="92"/>
      <c r="BM118" s="92"/>
      <c r="BN118" s="92"/>
      <c r="BO118" s="92"/>
      <c r="BP118" s="92"/>
      <c r="BQ118" s="92"/>
      <c r="BR118" s="92"/>
      <c r="BS118" s="92"/>
      <c r="BT118" s="92"/>
      <c r="BU118" s="92"/>
      <c r="BV118" s="92"/>
    </row>
    <row r="119" spans="63:74" x14ac:dyDescent="0.2">
      <c r="BK119" s="92"/>
      <c r="BL119" s="92"/>
      <c r="BM119" s="92"/>
      <c r="BN119" s="92"/>
      <c r="BO119" s="92"/>
      <c r="BP119" s="92"/>
      <c r="BQ119" s="92"/>
      <c r="BR119" s="92"/>
      <c r="BS119" s="92"/>
      <c r="BT119" s="92"/>
      <c r="BU119" s="92"/>
      <c r="BV119" s="92"/>
    </row>
    <row r="120" spans="63:74" x14ac:dyDescent="0.2">
      <c r="BK120" s="92"/>
      <c r="BL120" s="92"/>
      <c r="BM120" s="92"/>
      <c r="BN120" s="92"/>
      <c r="BO120" s="92"/>
      <c r="BP120" s="92"/>
      <c r="BQ120" s="92"/>
      <c r="BR120" s="92"/>
      <c r="BS120" s="92"/>
      <c r="BT120" s="92"/>
      <c r="BU120" s="92"/>
      <c r="BV120" s="92"/>
    </row>
    <row r="121" spans="63:74" x14ac:dyDescent="0.2">
      <c r="BK121" s="92"/>
      <c r="BL121" s="92"/>
      <c r="BM121" s="92"/>
      <c r="BN121" s="92"/>
      <c r="BO121" s="92"/>
      <c r="BP121" s="92"/>
      <c r="BQ121" s="92"/>
      <c r="BR121" s="92"/>
      <c r="BS121" s="92"/>
      <c r="BT121" s="92"/>
      <c r="BU121" s="92"/>
      <c r="BV121" s="92"/>
    </row>
    <row r="122" spans="63:74" x14ac:dyDescent="0.2">
      <c r="BK122" s="92"/>
      <c r="BL122" s="92"/>
      <c r="BM122" s="92"/>
      <c r="BN122" s="92"/>
      <c r="BO122" s="92"/>
      <c r="BP122" s="92"/>
      <c r="BQ122" s="92"/>
      <c r="BR122" s="92"/>
      <c r="BS122" s="92"/>
      <c r="BT122" s="92"/>
      <c r="BU122" s="92"/>
      <c r="BV122" s="92"/>
    </row>
    <row r="123" spans="63:74" x14ac:dyDescent="0.2">
      <c r="BK123" s="92"/>
      <c r="BL123" s="92"/>
      <c r="BM123" s="92"/>
      <c r="BN123" s="92"/>
      <c r="BO123" s="92"/>
      <c r="BP123" s="92"/>
      <c r="BQ123" s="92"/>
      <c r="BR123" s="92"/>
      <c r="BS123" s="92"/>
      <c r="BT123" s="92"/>
      <c r="BU123" s="92"/>
      <c r="BV123" s="92"/>
    </row>
    <row r="124" spans="63:74" x14ac:dyDescent="0.2">
      <c r="BK124" s="92"/>
      <c r="BL124" s="92"/>
      <c r="BM124" s="92"/>
      <c r="BN124" s="92"/>
      <c r="BO124" s="92"/>
      <c r="BP124" s="92"/>
      <c r="BQ124" s="92"/>
      <c r="BR124" s="92"/>
      <c r="BS124" s="92"/>
      <c r="BT124" s="92"/>
      <c r="BU124" s="92"/>
      <c r="BV124" s="92"/>
    </row>
    <row r="125" spans="63:74" x14ac:dyDescent="0.2">
      <c r="BK125" s="92"/>
      <c r="BL125" s="92"/>
      <c r="BM125" s="92"/>
      <c r="BN125" s="92"/>
      <c r="BO125" s="92"/>
      <c r="BP125" s="92"/>
      <c r="BQ125" s="92"/>
      <c r="BR125" s="92"/>
      <c r="BS125" s="92"/>
      <c r="BT125" s="92"/>
      <c r="BU125" s="92"/>
      <c r="BV125" s="92"/>
    </row>
    <row r="126" spans="63:74" x14ac:dyDescent="0.2">
      <c r="BK126" s="92"/>
      <c r="BL126" s="92"/>
      <c r="BM126" s="92"/>
      <c r="BN126" s="92"/>
      <c r="BO126" s="92"/>
      <c r="BP126" s="92"/>
      <c r="BQ126" s="92"/>
      <c r="BR126" s="92"/>
      <c r="BS126" s="92"/>
      <c r="BT126" s="92"/>
      <c r="BU126" s="92"/>
      <c r="BV126" s="92"/>
    </row>
    <row r="127" spans="63:74" x14ac:dyDescent="0.2">
      <c r="BK127" s="92"/>
      <c r="BL127" s="92"/>
      <c r="BM127" s="92"/>
      <c r="BN127" s="92"/>
      <c r="BO127" s="92"/>
      <c r="BP127" s="92"/>
      <c r="BQ127" s="92"/>
      <c r="BR127" s="92"/>
      <c r="BS127" s="92"/>
      <c r="BT127" s="92"/>
      <c r="BU127" s="92"/>
      <c r="BV127" s="92"/>
    </row>
    <row r="128" spans="63:74" x14ac:dyDescent="0.2">
      <c r="BK128" s="92"/>
      <c r="BL128" s="92"/>
      <c r="BM128" s="92"/>
      <c r="BN128" s="92"/>
      <c r="BO128" s="92"/>
      <c r="BP128" s="92"/>
      <c r="BQ128" s="92"/>
      <c r="BR128" s="92"/>
      <c r="BS128" s="92"/>
      <c r="BT128" s="92"/>
      <c r="BU128" s="92"/>
      <c r="BV128" s="92"/>
    </row>
    <row r="129" spans="63:74" x14ac:dyDescent="0.2">
      <c r="BK129" s="92"/>
      <c r="BL129" s="92"/>
      <c r="BM129" s="92"/>
      <c r="BN129" s="92"/>
      <c r="BO129" s="92"/>
      <c r="BP129" s="92"/>
      <c r="BQ129" s="92"/>
      <c r="BR129" s="92"/>
      <c r="BS129" s="92"/>
      <c r="BT129" s="92"/>
      <c r="BU129" s="92"/>
      <c r="BV129" s="92"/>
    </row>
    <row r="130" spans="63:74" x14ac:dyDescent="0.2">
      <c r="BK130" s="92"/>
      <c r="BL130" s="92"/>
      <c r="BM130" s="92"/>
      <c r="BN130" s="92"/>
      <c r="BO130" s="92"/>
      <c r="BP130" s="92"/>
      <c r="BQ130" s="92"/>
      <c r="BR130" s="92"/>
      <c r="BS130" s="92"/>
      <c r="BT130" s="92"/>
      <c r="BU130" s="92"/>
      <c r="BV130" s="92"/>
    </row>
    <row r="131" spans="63:74" x14ac:dyDescent="0.2">
      <c r="BK131" s="92"/>
      <c r="BL131" s="92"/>
      <c r="BM131" s="92"/>
      <c r="BN131" s="92"/>
      <c r="BO131" s="92"/>
      <c r="BP131" s="92"/>
      <c r="BQ131" s="92"/>
      <c r="BR131" s="92"/>
      <c r="BS131" s="92"/>
      <c r="BT131" s="92"/>
      <c r="BU131" s="92"/>
      <c r="BV131" s="92"/>
    </row>
    <row r="132" spans="63:74" x14ac:dyDescent="0.2">
      <c r="BK132" s="92"/>
      <c r="BL132" s="92"/>
      <c r="BM132" s="92"/>
      <c r="BN132" s="92"/>
      <c r="BO132" s="92"/>
      <c r="BP132" s="92"/>
      <c r="BQ132" s="92"/>
      <c r="BR132" s="92"/>
      <c r="BS132" s="92"/>
      <c r="BT132" s="92"/>
      <c r="BU132" s="92"/>
      <c r="BV132" s="92"/>
    </row>
    <row r="133" spans="63:74" x14ac:dyDescent="0.2">
      <c r="BK133" s="92"/>
      <c r="BL133" s="92"/>
      <c r="BM133" s="92"/>
      <c r="BN133" s="92"/>
      <c r="BO133" s="92"/>
      <c r="BP133" s="92"/>
      <c r="BQ133" s="92"/>
      <c r="BR133" s="92"/>
      <c r="BS133" s="92"/>
      <c r="BT133" s="92"/>
      <c r="BU133" s="92"/>
      <c r="BV133" s="92"/>
    </row>
    <row r="134" spans="63:74" x14ac:dyDescent="0.2">
      <c r="BK134" s="92"/>
      <c r="BL134" s="92"/>
      <c r="BM134" s="92"/>
      <c r="BN134" s="92"/>
      <c r="BO134" s="92"/>
      <c r="BP134" s="92"/>
      <c r="BQ134" s="92"/>
      <c r="BR134" s="92"/>
      <c r="BS134" s="92"/>
      <c r="BT134" s="92"/>
      <c r="BU134" s="92"/>
      <c r="BV134" s="92"/>
    </row>
    <row r="135" spans="63:74" x14ac:dyDescent="0.2">
      <c r="BK135" s="92"/>
      <c r="BL135" s="92"/>
      <c r="BM135" s="92"/>
      <c r="BN135" s="92"/>
      <c r="BO135" s="92"/>
      <c r="BP135" s="92"/>
      <c r="BQ135" s="92"/>
      <c r="BR135" s="92"/>
      <c r="BS135" s="92"/>
      <c r="BT135" s="92"/>
      <c r="BU135" s="92"/>
      <c r="BV135" s="92"/>
    </row>
    <row r="136" spans="63:74" x14ac:dyDescent="0.2">
      <c r="BK136" s="92"/>
      <c r="BL136" s="92"/>
      <c r="BM136" s="92"/>
      <c r="BN136" s="92"/>
      <c r="BO136" s="92"/>
      <c r="BP136" s="92"/>
      <c r="BQ136" s="92"/>
      <c r="BR136" s="92"/>
      <c r="BS136" s="92"/>
      <c r="BT136" s="92"/>
      <c r="BU136" s="92"/>
      <c r="BV136" s="92"/>
    </row>
    <row r="137" spans="63:74" x14ac:dyDescent="0.2">
      <c r="BK137" s="92"/>
      <c r="BL137" s="92"/>
      <c r="BM137" s="92"/>
      <c r="BN137" s="92"/>
      <c r="BO137" s="92"/>
      <c r="BP137" s="92"/>
      <c r="BQ137" s="92"/>
      <c r="BR137" s="92"/>
      <c r="BS137" s="92"/>
      <c r="BT137" s="92"/>
      <c r="BU137" s="92"/>
      <c r="BV137" s="92"/>
    </row>
    <row r="138" spans="63:74" x14ac:dyDescent="0.2">
      <c r="BK138" s="92"/>
      <c r="BL138" s="92"/>
      <c r="BM138" s="92"/>
      <c r="BN138" s="92"/>
      <c r="BO138" s="92"/>
      <c r="BP138" s="92"/>
      <c r="BQ138" s="92"/>
      <c r="BR138" s="92"/>
      <c r="BS138" s="92"/>
      <c r="BT138" s="92"/>
      <c r="BU138" s="92"/>
      <c r="BV138" s="92"/>
    </row>
    <row r="139" spans="63:74" x14ac:dyDescent="0.2">
      <c r="BK139" s="92"/>
      <c r="BL139" s="92"/>
      <c r="BM139" s="92"/>
      <c r="BN139" s="92"/>
      <c r="BO139" s="92"/>
      <c r="BP139" s="92"/>
      <c r="BQ139" s="92"/>
      <c r="BR139" s="92"/>
      <c r="BS139" s="92"/>
      <c r="BT139" s="92"/>
      <c r="BU139" s="92"/>
      <c r="BV139" s="92"/>
    </row>
    <row r="140" spans="63:74" x14ac:dyDescent="0.2">
      <c r="BK140" s="92"/>
      <c r="BL140" s="92"/>
      <c r="BM140" s="92"/>
      <c r="BN140" s="92"/>
      <c r="BO140" s="92"/>
      <c r="BP140" s="92"/>
      <c r="BQ140" s="92"/>
      <c r="BR140" s="92"/>
      <c r="BS140" s="92"/>
      <c r="BT140" s="92"/>
      <c r="BU140" s="92"/>
      <c r="BV140" s="92"/>
    </row>
    <row r="141" spans="63:74" x14ac:dyDescent="0.2">
      <c r="BK141" s="92"/>
      <c r="BL141" s="92"/>
      <c r="BM141" s="92"/>
      <c r="BN141" s="92"/>
      <c r="BO141" s="92"/>
      <c r="BP141" s="92"/>
      <c r="BQ141" s="92"/>
      <c r="BR141" s="92"/>
      <c r="BS141" s="92"/>
      <c r="BT141" s="92"/>
      <c r="BU141" s="92"/>
      <c r="BV141" s="92"/>
    </row>
    <row r="142" spans="63:74" x14ac:dyDescent="0.2">
      <c r="BK142" s="92"/>
      <c r="BL142" s="92"/>
      <c r="BM142" s="92"/>
      <c r="BN142" s="92"/>
      <c r="BO142" s="92"/>
      <c r="BP142" s="92"/>
      <c r="BQ142" s="92"/>
      <c r="BR142" s="92"/>
      <c r="BS142" s="92"/>
      <c r="BT142" s="92"/>
      <c r="BU142" s="92"/>
      <c r="BV142" s="92"/>
    </row>
    <row r="143" spans="63:74" x14ac:dyDescent="0.2">
      <c r="BK143" s="92"/>
      <c r="BL143" s="92"/>
      <c r="BM143" s="92"/>
      <c r="BN143" s="92"/>
      <c r="BO143" s="92"/>
      <c r="BP143" s="92"/>
      <c r="BQ143" s="92"/>
      <c r="BR143" s="92"/>
      <c r="BS143" s="92"/>
      <c r="BT143" s="92"/>
      <c r="BU143" s="92"/>
      <c r="BV143" s="92"/>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pane="topRight" activeCell="BI18" sqref="BI18"/>
      <selection pane="bottomLeft" activeCell="BI18" sqref="BI18"/>
      <selection pane="bottomRight" activeCell="BB33" sqref="BB33"/>
    </sheetView>
  </sheetViews>
  <sheetFormatPr defaultColWidth="9.625" defaultRowHeight="11.4" x14ac:dyDescent="0.15"/>
  <cols>
    <col min="1" max="1" width="13.375" style="64" customWidth="1"/>
    <col min="2" max="2" width="36.375" style="64" customWidth="1"/>
    <col min="3" max="50" width="6.625" style="64" customWidth="1"/>
    <col min="51" max="55" width="6.625" style="788" customWidth="1"/>
    <col min="56" max="58" width="6.625" style="657" customWidth="1"/>
    <col min="59" max="61" width="6.625" style="788" customWidth="1"/>
    <col min="62" max="62" width="6.625" style="91" customWidth="1"/>
    <col min="63" max="74" width="6.625" style="64" customWidth="1"/>
    <col min="75" max="16384" width="9.625" style="64"/>
  </cols>
  <sheetData>
    <row r="1" spans="1:74" ht="13.4" customHeight="1" x14ac:dyDescent="0.2">
      <c r="A1" s="976" t="s">
        <v>38</v>
      </c>
      <c r="B1" s="1113" t="s">
        <v>35</v>
      </c>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c r="AA1" s="1049"/>
      <c r="AB1" s="1049"/>
      <c r="AC1" s="1049"/>
      <c r="AD1" s="1049"/>
      <c r="AE1" s="1049"/>
      <c r="AF1" s="1049"/>
      <c r="AG1" s="1049"/>
      <c r="AH1" s="1049"/>
      <c r="AI1" s="1049"/>
      <c r="AJ1" s="1049"/>
      <c r="AK1" s="1049"/>
      <c r="AL1" s="1049"/>
    </row>
    <row r="2" spans="1:74" s="65" customFormat="1" ht="13.4" customHeight="1" x14ac:dyDescent="0.2">
      <c r="A2" s="977"/>
      <c r="B2" s="972" t="str">
        <f>"U.S. Energy Information Administration  |  Short-Term Energy Outlook  - "&amp;Dates!D1</f>
        <v>U.S. Energy Information Administration  |  Short-Term Energy Outlook  - July 2025</v>
      </c>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Y2" s="789"/>
      <c r="AZ2" s="789"/>
      <c r="BA2" s="789"/>
      <c r="BB2" s="789"/>
      <c r="BC2" s="789"/>
      <c r="BD2" s="658"/>
      <c r="BE2" s="658"/>
      <c r="BF2" s="658"/>
      <c r="BG2" s="789"/>
      <c r="BH2" s="789"/>
      <c r="BI2" s="789"/>
      <c r="BJ2" s="143"/>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ht="10.7"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6"/>
      <c r="B5" s="66" t="s">
        <v>1433</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888"/>
      <c r="AZ5" s="888"/>
      <c r="BA5" s="888"/>
      <c r="BB5" s="897"/>
      <c r="BC5" s="888"/>
      <c r="BD5" s="915"/>
      <c r="BE5" s="809"/>
      <c r="BF5" s="809"/>
      <c r="BG5" s="809"/>
      <c r="BH5" s="809"/>
      <c r="BI5" s="809"/>
      <c r="BJ5" s="475"/>
      <c r="BK5" s="475"/>
      <c r="BL5" s="475"/>
      <c r="BM5" s="475"/>
      <c r="BN5" s="475"/>
      <c r="BO5" s="475"/>
      <c r="BP5" s="475"/>
      <c r="BQ5" s="475"/>
      <c r="BR5" s="475"/>
      <c r="BS5" s="475"/>
      <c r="BT5" s="475"/>
      <c r="BU5" s="475"/>
      <c r="BV5" s="475"/>
    </row>
    <row r="6" spans="1:74" ht="11.05" customHeight="1" x14ac:dyDescent="0.2">
      <c r="A6" s="6" t="s">
        <v>104</v>
      </c>
      <c r="B6" s="478" t="s">
        <v>596</v>
      </c>
      <c r="C6" s="331">
        <v>804.67133362000004</v>
      </c>
      <c r="D6" s="331">
        <v>794.01730326999996</v>
      </c>
      <c r="E6" s="331">
        <v>508.33095594000002</v>
      </c>
      <c r="F6" s="331">
        <v>308.26755990999999</v>
      </c>
      <c r="G6" s="331">
        <v>151.07586148999999</v>
      </c>
      <c r="H6" s="331">
        <v>12.329405179</v>
      </c>
      <c r="I6" s="331">
        <v>4.5605191965999996</v>
      </c>
      <c r="J6" s="331">
        <v>5.9701781909999996</v>
      </c>
      <c r="K6" s="331">
        <v>40.056315529999999</v>
      </c>
      <c r="L6" s="331">
        <v>179.9587047</v>
      </c>
      <c r="M6" s="331">
        <v>509.33275588999999</v>
      </c>
      <c r="N6" s="331">
        <v>615.59622116000003</v>
      </c>
      <c r="O6" s="331">
        <v>914.18136145000005</v>
      </c>
      <c r="P6" s="331">
        <v>711.94833312000003</v>
      </c>
      <c r="Q6" s="331">
        <v>524.62140565000004</v>
      </c>
      <c r="R6" s="331">
        <v>341.62299714</v>
      </c>
      <c r="S6" s="331">
        <v>122.27512939</v>
      </c>
      <c r="T6" s="331">
        <v>25.906265013999999</v>
      </c>
      <c r="U6" s="331">
        <v>3.6306086308999999</v>
      </c>
      <c r="V6" s="331">
        <v>5.8151096288000002</v>
      </c>
      <c r="W6" s="331">
        <v>44.433335556999999</v>
      </c>
      <c r="X6" s="331">
        <v>257.47617258999998</v>
      </c>
      <c r="Y6" s="331">
        <v>511.09704962000001</v>
      </c>
      <c r="Z6" s="331">
        <v>780.81939923000004</v>
      </c>
      <c r="AA6" s="331">
        <v>714.93977522</v>
      </c>
      <c r="AB6" s="331">
        <v>621.23824919000003</v>
      </c>
      <c r="AC6" s="331">
        <v>585.31849957999998</v>
      </c>
      <c r="AD6" s="331">
        <v>297.32383124</v>
      </c>
      <c r="AE6" s="331">
        <v>144.70757259999999</v>
      </c>
      <c r="AF6" s="331">
        <v>42.918999986000003</v>
      </c>
      <c r="AG6" s="331">
        <v>4.7386799197</v>
      </c>
      <c r="AH6" s="331">
        <v>9.7173214580000007</v>
      </c>
      <c r="AI6" s="331">
        <v>45.640318811</v>
      </c>
      <c r="AJ6" s="331">
        <v>206.56091867999999</v>
      </c>
      <c r="AK6" s="331">
        <v>504.56467063000002</v>
      </c>
      <c r="AL6" s="331">
        <v>623.90224531000001</v>
      </c>
      <c r="AM6" s="331">
        <v>839.78031655999996</v>
      </c>
      <c r="AN6" s="331">
        <v>575.05085491</v>
      </c>
      <c r="AO6" s="331">
        <v>488.94617031000001</v>
      </c>
      <c r="AP6" s="331">
        <v>280.67029772000001</v>
      </c>
      <c r="AQ6" s="331">
        <v>113.13829703</v>
      </c>
      <c r="AR6" s="331">
        <v>19.566775741000001</v>
      </c>
      <c r="AS6" s="331">
        <v>4.0278703610999997</v>
      </c>
      <c r="AT6" s="331">
        <v>9.1601070580999995</v>
      </c>
      <c r="AU6" s="331">
        <v>37.119737358999998</v>
      </c>
      <c r="AV6" s="331">
        <v>186.64626967000001</v>
      </c>
      <c r="AW6" s="331">
        <v>429.88488029000001</v>
      </c>
      <c r="AX6" s="331">
        <v>704.66774253000006</v>
      </c>
      <c r="AY6" s="822">
        <v>946.70926167000005</v>
      </c>
      <c r="AZ6" s="822">
        <v>686.18141500000002</v>
      </c>
      <c r="BA6" s="822">
        <v>469.51836874999998</v>
      </c>
      <c r="BB6" s="822">
        <v>278.16782396000002</v>
      </c>
      <c r="BC6" s="822">
        <v>135.93235663999999</v>
      </c>
      <c r="BD6" s="822">
        <v>24.166497010000001</v>
      </c>
      <c r="BE6" s="306">
        <v>5.3891981842999996</v>
      </c>
      <c r="BF6" s="306">
        <v>11.116369151000001</v>
      </c>
      <c r="BG6" s="306">
        <v>55.188401646000003</v>
      </c>
      <c r="BH6" s="306">
        <v>236.81023795999999</v>
      </c>
      <c r="BI6" s="306">
        <v>479.10243298</v>
      </c>
      <c r="BJ6" s="306">
        <v>714.10234154</v>
      </c>
      <c r="BK6" s="306">
        <v>790.63135817</v>
      </c>
      <c r="BL6" s="306">
        <v>643.84931954000001</v>
      </c>
      <c r="BM6" s="306">
        <v>525.40135239999995</v>
      </c>
      <c r="BN6" s="306">
        <v>297.99216815</v>
      </c>
      <c r="BO6" s="306">
        <v>134.59281784000001</v>
      </c>
      <c r="BP6" s="306">
        <v>30.995771475000002</v>
      </c>
      <c r="BQ6" s="306">
        <v>7.2452516105999996</v>
      </c>
      <c r="BR6" s="306">
        <v>11.085172298</v>
      </c>
      <c r="BS6" s="306">
        <v>54.982791568000003</v>
      </c>
      <c r="BT6" s="306">
        <v>235.77046164000001</v>
      </c>
      <c r="BU6" s="306">
        <v>477.00147535000002</v>
      </c>
      <c r="BV6" s="306">
        <v>710.94244774000003</v>
      </c>
    </row>
    <row r="7" spans="1:74" ht="11.05" customHeight="1" x14ac:dyDescent="0.2">
      <c r="A7" s="6" t="s">
        <v>1434</v>
      </c>
      <c r="B7" s="703" t="s">
        <v>774</v>
      </c>
      <c r="C7" s="331">
        <v>1123.5620636000001</v>
      </c>
      <c r="D7" s="331">
        <v>1051.9202293999999</v>
      </c>
      <c r="E7" s="331">
        <v>837.35178074999999</v>
      </c>
      <c r="F7" s="331">
        <v>519.73295001999998</v>
      </c>
      <c r="G7" s="331">
        <v>246.54586767000001</v>
      </c>
      <c r="H7" s="331">
        <v>14.956743218</v>
      </c>
      <c r="I7" s="331">
        <v>12.629024447000001</v>
      </c>
      <c r="J7" s="331">
        <v>3.6021517147000002</v>
      </c>
      <c r="K7" s="331">
        <v>68.257982080999994</v>
      </c>
      <c r="L7" s="331">
        <v>279.20971706</v>
      </c>
      <c r="M7" s="331">
        <v>727.29150269000002</v>
      </c>
      <c r="N7" s="331">
        <v>913.96549144000005</v>
      </c>
      <c r="O7" s="331">
        <v>1302.8465275999999</v>
      </c>
      <c r="P7" s="331">
        <v>993.63544907000005</v>
      </c>
      <c r="Q7" s="331">
        <v>840.83390502999998</v>
      </c>
      <c r="R7" s="331">
        <v>543.77245384000003</v>
      </c>
      <c r="S7" s="331">
        <v>186.81904084999999</v>
      </c>
      <c r="T7" s="331">
        <v>53.314444823999999</v>
      </c>
      <c r="U7" s="331">
        <v>2.9959603983999998</v>
      </c>
      <c r="V7" s="331">
        <v>3.4607944261000001</v>
      </c>
      <c r="W7" s="331">
        <v>108.01065534</v>
      </c>
      <c r="X7" s="331">
        <v>386.30405098</v>
      </c>
      <c r="Y7" s="331">
        <v>613.49936556</v>
      </c>
      <c r="Z7" s="331">
        <v>982.56180270000004</v>
      </c>
      <c r="AA7" s="331">
        <v>925.57166153000003</v>
      </c>
      <c r="AB7" s="331">
        <v>940.17982601999995</v>
      </c>
      <c r="AC7" s="331">
        <v>850.32459330999995</v>
      </c>
      <c r="AD7" s="331">
        <v>467.91429141999998</v>
      </c>
      <c r="AE7" s="331">
        <v>282.74962025000002</v>
      </c>
      <c r="AF7" s="331">
        <v>69.095519545000002</v>
      </c>
      <c r="AG7" s="331">
        <v>1.1578896891999999</v>
      </c>
      <c r="AH7" s="331">
        <v>24.628431572</v>
      </c>
      <c r="AI7" s="331">
        <v>65.569199714999996</v>
      </c>
      <c r="AJ7" s="331">
        <v>288.66043212</v>
      </c>
      <c r="AK7" s="331">
        <v>788.40661868999996</v>
      </c>
      <c r="AL7" s="331">
        <v>853.44986848999997</v>
      </c>
      <c r="AM7" s="331">
        <v>1089.3934044</v>
      </c>
      <c r="AN7" s="331">
        <v>915.48040195999999</v>
      </c>
      <c r="AO7" s="331">
        <v>764.80119179999997</v>
      </c>
      <c r="AP7" s="331">
        <v>544.08926555999994</v>
      </c>
      <c r="AQ7" s="331">
        <v>191.81807089</v>
      </c>
      <c r="AR7" s="331">
        <v>17.689774909</v>
      </c>
      <c r="AS7" s="331">
        <v>0.71617463918000002</v>
      </c>
      <c r="AT7" s="331">
        <v>16.671499025999999</v>
      </c>
      <c r="AU7" s="331">
        <v>95.725450183999996</v>
      </c>
      <c r="AV7" s="331">
        <v>383.95292467000002</v>
      </c>
      <c r="AW7" s="331">
        <v>608.17676147999998</v>
      </c>
      <c r="AX7" s="331">
        <v>1060.9664777999999</v>
      </c>
      <c r="AY7" s="822">
        <v>1249.1845283</v>
      </c>
      <c r="AZ7" s="822">
        <v>1074.8183999</v>
      </c>
      <c r="BA7" s="822">
        <v>792.14151015000004</v>
      </c>
      <c r="BB7" s="822">
        <v>512.52696447999995</v>
      </c>
      <c r="BC7" s="822">
        <v>233.47290176000001</v>
      </c>
      <c r="BD7" s="822">
        <v>60.257395217000003</v>
      </c>
      <c r="BE7" s="306">
        <v>5.0014788114000002</v>
      </c>
      <c r="BF7" s="306">
        <v>17.219941829</v>
      </c>
      <c r="BG7" s="306">
        <v>104.07651149</v>
      </c>
      <c r="BH7" s="306">
        <v>397.47194482999998</v>
      </c>
      <c r="BI7" s="306">
        <v>665.92741877000003</v>
      </c>
      <c r="BJ7" s="306">
        <v>957.60724451999999</v>
      </c>
      <c r="BK7" s="306">
        <v>1117.0817343000001</v>
      </c>
      <c r="BL7" s="306">
        <v>957.36051283999996</v>
      </c>
      <c r="BM7" s="306">
        <v>846.33217660000003</v>
      </c>
      <c r="BN7" s="306">
        <v>519.69297332999997</v>
      </c>
      <c r="BO7" s="306">
        <v>244.89977966999999</v>
      </c>
      <c r="BP7" s="306">
        <v>47.142369883999997</v>
      </c>
      <c r="BQ7" s="306">
        <v>7.9538125559999999</v>
      </c>
      <c r="BR7" s="306">
        <v>17.163715376999999</v>
      </c>
      <c r="BS7" s="306">
        <v>103.69586188</v>
      </c>
      <c r="BT7" s="306">
        <v>395.92201211000003</v>
      </c>
      <c r="BU7" s="306">
        <v>663.29750924999996</v>
      </c>
      <c r="BV7" s="306">
        <v>953.81620809000003</v>
      </c>
    </row>
    <row r="8" spans="1:74" ht="11.05" customHeight="1" x14ac:dyDescent="0.2">
      <c r="A8" s="6" t="s">
        <v>1435</v>
      </c>
      <c r="B8" s="703" t="s">
        <v>776</v>
      </c>
      <c r="C8" s="331">
        <v>1064.7684075</v>
      </c>
      <c r="D8" s="331">
        <v>1015.7097119</v>
      </c>
      <c r="E8" s="331">
        <v>736.26338449000002</v>
      </c>
      <c r="F8" s="331">
        <v>440.36132173999999</v>
      </c>
      <c r="G8" s="331">
        <v>215.45116390999999</v>
      </c>
      <c r="H8" s="331">
        <v>9.6062991128000004</v>
      </c>
      <c r="I8" s="331">
        <v>3.7512571381000002</v>
      </c>
      <c r="J8" s="331">
        <v>2.0297689927999998</v>
      </c>
      <c r="K8" s="331">
        <v>50.326480156000002</v>
      </c>
      <c r="L8" s="331">
        <v>206.19947869000001</v>
      </c>
      <c r="M8" s="331">
        <v>707.92994010999996</v>
      </c>
      <c r="N8" s="331">
        <v>809.08278078000001</v>
      </c>
      <c r="O8" s="331">
        <v>1242.2811816999999</v>
      </c>
      <c r="P8" s="331">
        <v>932.53739101999997</v>
      </c>
      <c r="Q8" s="331">
        <v>758.35188818999995</v>
      </c>
      <c r="R8" s="331">
        <v>494.64814661000003</v>
      </c>
      <c r="S8" s="331">
        <v>145.74425445</v>
      </c>
      <c r="T8" s="331">
        <v>27.060358392000001</v>
      </c>
      <c r="U8" s="331">
        <v>1.7166652408</v>
      </c>
      <c r="V8" s="331">
        <v>3.4224505289999998</v>
      </c>
      <c r="W8" s="331">
        <v>67.349914373000004</v>
      </c>
      <c r="X8" s="331">
        <v>393.38561267</v>
      </c>
      <c r="Y8" s="331">
        <v>588.39503894999996</v>
      </c>
      <c r="Z8" s="331">
        <v>980.40596046999997</v>
      </c>
      <c r="AA8" s="331">
        <v>843.05915324</v>
      </c>
      <c r="AB8" s="331">
        <v>813.74453940000001</v>
      </c>
      <c r="AC8" s="331">
        <v>794.44997965000005</v>
      </c>
      <c r="AD8" s="331">
        <v>367.24592027</v>
      </c>
      <c r="AE8" s="331">
        <v>241.39107335</v>
      </c>
      <c r="AF8" s="331">
        <v>44.027052382999997</v>
      </c>
      <c r="AG8" s="331">
        <v>1.2455370905000001</v>
      </c>
      <c r="AH8" s="331">
        <v>12.803656221000001</v>
      </c>
      <c r="AI8" s="331">
        <v>57.235848222000001</v>
      </c>
      <c r="AJ8" s="331">
        <v>272.60198252999999</v>
      </c>
      <c r="AK8" s="331">
        <v>714.66121701999998</v>
      </c>
      <c r="AL8" s="331">
        <v>789.61153951999995</v>
      </c>
      <c r="AM8" s="331">
        <v>1020.339626</v>
      </c>
      <c r="AN8" s="331">
        <v>829.46837306999998</v>
      </c>
      <c r="AO8" s="331">
        <v>670.14718069000003</v>
      </c>
      <c r="AP8" s="331">
        <v>430.06099417000001</v>
      </c>
      <c r="AQ8" s="331">
        <v>127.07645442</v>
      </c>
      <c r="AR8" s="331">
        <v>9.0048690324000003</v>
      </c>
      <c r="AS8" s="331">
        <v>1.2439845789999999</v>
      </c>
      <c r="AT8" s="331">
        <v>7.9190926413999998</v>
      </c>
      <c r="AU8" s="331">
        <v>61.619899873000001</v>
      </c>
      <c r="AV8" s="331">
        <v>305.70749175999998</v>
      </c>
      <c r="AW8" s="331">
        <v>552.74725576000003</v>
      </c>
      <c r="AX8" s="331">
        <v>1001.8890322</v>
      </c>
      <c r="AY8" s="822">
        <v>1217.1934294</v>
      </c>
      <c r="AZ8" s="822">
        <v>973.07747619999998</v>
      </c>
      <c r="BA8" s="822">
        <v>673.80187335999995</v>
      </c>
      <c r="BB8" s="822">
        <v>422.08919480999998</v>
      </c>
      <c r="BC8" s="822">
        <v>188.51814195</v>
      </c>
      <c r="BD8" s="822">
        <v>32.079167407</v>
      </c>
      <c r="BE8" s="306">
        <v>2.1489443591000001</v>
      </c>
      <c r="BF8" s="306">
        <v>9.6741526083</v>
      </c>
      <c r="BG8" s="306">
        <v>71.275578615000001</v>
      </c>
      <c r="BH8" s="306">
        <v>339.88275087</v>
      </c>
      <c r="BI8" s="306">
        <v>615.09927115000005</v>
      </c>
      <c r="BJ8" s="306">
        <v>893.28105636999999</v>
      </c>
      <c r="BK8" s="306">
        <v>1041.8949540999999</v>
      </c>
      <c r="BL8" s="306">
        <v>888.01279919000001</v>
      </c>
      <c r="BM8" s="306">
        <v>767.60644950000005</v>
      </c>
      <c r="BN8" s="306">
        <v>438.41770072999998</v>
      </c>
      <c r="BO8" s="306">
        <v>186.20649606000001</v>
      </c>
      <c r="BP8" s="306">
        <v>23.386601666000001</v>
      </c>
      <c r="BQ8" s="306">
        <v>4.2130858435</v>
      </c>
      <c r="BR8" s="306">
        <v>9.6322898082999995</v>
      </c>
      <c r="BS8" s="306">
        <v>70.979129083000004</v>
      </c>
      <c r="BT8" s="306">
        <v>338.51388186999998</v>
      </c>
      <c r="BU8" s="306">
        <v>612.63474824000002</v>
      </c>
      <c r="BV8" s="306">
        <v>889.70244359000003</v>
      </c>
    </row>
    <row r="9" spans="1:74" ht="11.05" customHeight="1" x14ac:dyDescent="0.2">
      <c r="A9" s="6" t="s">
        <v>1436</v>
      </c>
      <c r="B9" s="703" t="s">
        <v>961</v>
      </c>
      <c r="C9" s="331">
        <v>1146.5924755000001</v>
      </c>
      <c r="D9" s="331">
        <v>1248.6808432</v>
      </c>
      <c r="E9" s="331">
        <v>689.88404973000002</v>
      </c>
      <c r="F9" s="331">
        <v>448.17919359000001</v>
      </c>
      <c r="G9" s="331">
        <v>243.02884939</v>
      </c>
      <c r="H9" s="331">
        <v>14.458506738000001</v>
      </c>
      <c r="I9" s="331">
        <v>6.6671214792000004</v>
      </c>
      <c r="J9" s="331">
        <v>5.2779664683999998</v>
      </c>
      <c r="K9" s="331">
        <v>57.295631215</v>
      </c>
      <c r="L9" s="331">
        <v>227.07675384999999</v>
      </c>
      <c r="M9" s="331">
        <v>780.13131151000005</v>
      </c>
      <c r="N9" s="331">
        <v>879.893236</v>
      </c>
      <c r="O9" s="331">
        <v>1391.4426989000001</v>
      </c>
      <c r="P9" s="331">
        <v>1084.3952019000001</v>
      </c>
      <c r="Q9" s="331">
        <v>790.98242637999999</v>
      </c>
      <c r="R9" s="331">
        <v>567.15237943</v>
      </c>
      <c r="S9" s="331">
        <v>159.4376843</v>
      </c>
      <c r="T9" s="331">
        <v>26.035990689999998</v>
      </c>
      <c r="U9" s="331">
        <v>3.4251328731999999</v>
      </c>
      <c r="V9" s="331">
        <v>13.615232568</v>
      </c>
      <c r="W9" s="331">
        <v>82.045234514000001</v>
      </c>
      <c r="X9" s="331">
        <v>425.39014179999998</v>
      </c>
      <c r="Y9" s="331">
        <v>694.65254448999997</v>
      </c>
      <c r="Z9" s="331">
        <v>1105.4279681</v>
      </c>
      <c r="AA9" s="331">
        <v>998.48798062000003</v>
      </c>
      <c r="AB9" s="331">
        <v>880.91584734000003</v>
      </c>
      <c r="AC9" s="331">
        <v>848.97584539000002</v>
      </c>
      <c r="AD9" s="331">
        <v>441.65033442999999</v>
      </c>
      <c r="AE9" s="331">
        <v>215.87070965999999</v>
      </c>
      <c r="AF9" s="331">
        <v>43.481613283000002</v>
      </c>
      <c r="AG9" s="331">
        <v>5.9572187980000004</v>
      </c>
      <c r="AH9" s="331">
        <v>20.829677778000001</v>
      </c>
      <c r="AI9" s="331">
        <v>67.213807126000006</v>
      </c>
      <c r="AJ9" s="331">
        <v>337.26655712000002</v>
      </c>
      <c r="AK9" s="331">
        <v>735.55483045000005</v>
      </c>
      <c r="AL9" s="331">
        <v>825.58686350999994</v>
      </c>
      <c r="AM9" s="331">
        <v>1191.9665468000001</v>
      </c>
      <c r="AN9" s="331">
        <v>774.91214792000005</v>
      </c>
      <c r="AO9" s="331">
        <v>689.57224789999998</v>
      </c>
      <c r="AP9" s="331">
        <v>392.51809286999998</v>
      </c>
      <c r="AQ9" s="331">
        <v>134.53622268999999</v>
      </c>
      <c r="AR9" s="331">
        <v>19.445122511000001</v>
      </c>
      <c r="AS9" s="331">
        <v>7.1071378776999996</v>
      </c>
      <c r="AT9" s="331">
        <v>13.024180884</v>
      </c>
      <c r="AU9" s="331">
        <v>47.233823133000001</v>
      </c>
      <c r="AV9" s="331">
        <v>292.73325699999998</v>
      </c>
      <c r="AW9" s="331">
        <v>593.15968810000004</v>
      </c>
      <c r="AX9" s="331">
        <v>1030.2039225999999</v>
      </c>
      <c r="AY9" s="822">
        <v>1357.0082336</v>
      </c>
      <c r="AZ9" s="822">
        <v>1075.5349831999999</v>
      </c>
      <c r="BA9" s="822">
        <v>676.46177366999996</v>
      </c>
      <c r="BB9" s="822">
        <v>453.79614529000003</v>
      </c>
      <c r="BC9" s="822">
        <v>249.20070099</v>
      </c>
      <c r="BD9" s="822">
        <v>33.896465808000002</v>
      </c>
      <c r="BE9" s="306">
        <v>4.3281706026000002</v>
      </c>
      <c r="BF9" s="306">
        <v>18.979984229999999</v>
      </c>
      <c r="BG9" s="306">
        <v>91.227006688000003</v>
      </c>
      <c r="BH9" s="306">
        <v>374.40759935</v>
      </c>
      <c r="BI9" s="306">
        <v>699.20940052000003</v>
      </c>
      <c r="BJ9" s="306">
        <v>1020.8282693</v>
      </c>
      <c r="BK9" s="306">
        <v>1171.5836936999999</v>
      </c>
      <c r="BL9" s="306">
        <v>973.68454799999995</v>
      </c>
      <c r="BM9" s="306">
        <v>797.58834266999997</v>
      </c>
      <c r="BN9" s="306">
        <v>452.16768301000002</v>
      </c>
      <c r="BO9" s="306">
        <v>201.82203891</v>
      </c>
      <c r="BP9" s="306">
        <v>33.522371857000003</v>
      </c>
      <c r="BQ9" s="306">
        <v>8.2385027986000008</v>
      </c>
      <c r="BR9" s="306">
        <v>18.924371765</v>
      </c>
      <c r="BS9" s="306">
        <v>90.948412934999993</v>
      </c>
      <c r="BT9" s="306">
        <v>373.21066094999998</v>
      </c>
      <c r="BU9" s="306">
        <v>696.94981413000005</v>
      </c>
      <c r="BV9" s="306">
        <v>1017.5173955</v>
      </c>
    </row>
    <row r="10" spans="1:74" ht="11.05" customHeight="1" x14ac:dyDescent="0.2">
      <c r="A10" s="6" t="s">
        <v>1437</v>
      </c>
      <c r="B10" s="703" t="s">
        <v>963</v>
      </c>
      <c r="C10" s="331">
        <v>1180.5700377000001</v>
      </c>
      <c r="D10" s="331">
        <v>1375.4510600999999</v>
      </c>
      <c r="E10" s="331">
        <v>672.70266561999995</v>
      </c>
      <c r="F10" s="331">
        <v>478.12139449</v>
      </c>
      <c r="G10" s="331">
        <v>225.35728624999999</v>
      </c>
      <c r="H10" s="331">
        <v>13.861697271000001</v>
      </c>
      <c r="I10" s="331">
        <v>8.0375384377000003</v>
      </c>
      <c r="J10" s="331">
        <v>11.587423295000001</v>
      </c>
      <c r="K10" s="331">
        <v>67.848263058000001</v>
      </c>
      <c r="L10" s="331">
        <v>295.43442594999999</v>
      </c>
      <c r="M10" s="331">
        <v>737.63306775000001</v>
      </c>
      <c r="N10" s="331">
        <v>994.63092347999998</v>
      </c>
      <c r="O10" s="331">
        <v>1442.0525881999999</v>
      </c>
      <c r="P10" s="331">
        <v>1194.2541771000001</v>
      </c>
      <c r="Q10" s="331">
        <v>847.38116986</v>
      </c>
      <c r="R10" s="331">
        <v>577.62816308000004</v>
      </c>
      <c r="S10" s="331">
        <v>184.66299864000001</v>
      </c>
      <c r="T10" s="331">
        <v>29.600440601999999</v>
      </c>
      <c r="U10" s="331">
        <v>9.1582806801000007</v>
      </c>
      <c r="V10" s="331">
        <v>18.216093515000001</v>
      </c>
      <c r="W10" s="331">
        <v>83.950782613000001</v>
      </c>
      <c r="X10" s="331">
        <v>404.99835999999999</v>
      </c>
      <c r="Y10" s="331">
        <v>825.15988516000004</v>
      </c>
      <c r="Z10" s="331">
        <v>1288.9163923000001</v>
      </c>
      <c r="AA10" s="331">
        <v>1182.7905873</v>
      </c>
      <c r="AB10" s="331">
        <v>1031.1129080000001</v>
      </c>
      <c r="AC10" s="331">
        <v>955.87142542000004</v>
      </c>
      <c r="AD10" s="331">
        <v>487.60885388999998</v>
      </c>
      <c r="AE10" s="331">
        <v>144.67276140000001</v>
      </c>
      <c r="AF10" s="331">
        <v>22.449442757</v>
      </c>
      <c r="AG10" s="331">
        <v>17.120380837999999</v>
      </c>
      <c r="AH10" s="331">
        <v>16.507224426000001</v>
      </c>
      <c r="AI10" s="331">
        <v>57.843420668</v>
      </c>
      <c r="AJ10" s="331">
        <v>359.83768211</v>
      </c>
      <c r="AK10" s="331">
        <v>744.44859168000005</v>
      </c>
      <c r="AL10" s="331">
        <v>903.3825683</v>
      </c>
      <c r="AM10" s="331">
        <v>1341.0096042</v>
      </c>
      <c r="AN10" s="331">
        <v>761.28872923999995</v>
      </c>
      <c r="AO10" s="331">
        <v>737.13966889999995</v>
      </c>
      <c r="AP10" s="331">
        <v>398.41134204999997</v>
      </c>
      <c r="AQ10" s="331">
        <v>164.72905603000001</v>
      </c>
      <c r="AR10" s="331">
        <v>35.326382242000001</v>
      </c>
      <c r="AS10" s="331">
        <v>12.190862961000001</v>
      </c>
      <c r="AT10" s="331">
        <v>21.669277861000001</v>
      </c>
      <c r="AU10" s="331">
        <v>54.127745009999998</v>
      </c>
      <c r="AV10" s="331">
        <v>267.86981508999997</v>
      </c>
      <c r="AW10" s="331">
        <v>699.40433882000002</v>
      </c>
      <c r="AX10" s="331">
        <v>1082.4267542</v>
      </c>
      <c r="AY10" s="822">
        <v>1406.1005206</v>
      </c>
      <c r="AZ10" s="822">
        <v>1198.4753791000001</v>
      </c>
      <c r="BA10" s="822">
        <v>669.72071791999997</v>
      </c>
      <c r="BB10" s="822">
        <v>436.60142861000003</v>
      </c>
      <c r="BC10" s="822">
        <v>200.8970855</v>
      </c>
      <c r="BD10" s="822">
        <v>34.220915492000003</v>
      </c>
      <c r="BE10" s="306">
        <v>10.686758255999999</v>
      </c>
      <c r="BF10" s="306">
        <v>24.811272625000001</v>
      </c>
      <c r="BG10" s="306">
        <v>112.21338548999999</v>
      </c>
      <c r="BH10" s="306">
        <v>404.24251305000001</v>
      </c>
      <c r="BI10" s="306">
        <v>772.36280588</v>
      </c>
      <c r="BJ10" s="306">
        <v>1135.2842799</v>
      </c>
      <c r="BK10" s="306">
        <v>1272.7521202</v>
      </c>
      <c r="BL10" s="306">
        <v>1029.7292854</v>
      </c>
      <c r="BM10" s="306">
        <v>809.24479651000001</v>
      </c>
      <c r="BN10" s="306">
        <v>452.66677772000003</v>
      </c>
      <c r="BO10" s="306">
        <v>198.81302683999999</v>
      </c>
      <c r="BP10" s="306">
        <v>41.461646651000002</v>
      </c>
      <c r="BQ10" s="306">
        <v>14.163730774999999</v>
      </c>
      <c r="BR10" s="306">
        <v>24.777720016</v>
      </c>
      <c r="BS10" s="306">
        <v>112.04014571</v>
      </c>
      <c r="BT10" s="306">
        <v>403.52036987999998</v>
      </c>
      <c r="BU10" s="306">
        <v>770.87084320999998</v>
      </c>
      <c r="BV10" s="306">
        <v>1133.0381823</v>
      </c>
    </row>
    <row r="11" spans="1:74" ht="11.05" customHeight="1" x14ac:dyDescent="0.2">
      <c r="A11" s="6" t="s">
        <v>1438</v>
      </c>
      <c r="B11" s="703" t="s">
        <v>782</v>
      </c>
      <c r="C11" s="331">
        <v>578.69109995999997</v>
      </c>
      <c r="D11" s="331">
        <v>484.61623716999998</v>
      </c>
      <c r="E11" s="331">
        <v>283.27721740999999</v>
      </c>
      <c r="F11" s="331">
        <v>153.68314268</v>
      </c>
      <c r="G11" s="331">
        <v>56.483091362000003</v>
      </c>
      <c r="H11" s="331">
        <v>1.1236536624</v>
      </c>
      <c r="I11" s="331">
        <v>5.3400097696000001E-2</v>
      </c>
      <c r="J11" s="331">
        <v>2.6656423408E-2</v>
      </c>
      <c r="K11" s="331">
        <v>10.156946640999999</v>
      </c>
      <c r="L11" s="331">
        <v>69.629161761000006</v>
      </c>
      <c r="M11" s="331">
        <v>377.54145046999997</v>
      </c>
      <c r="N11" s="331">
        <v>350.51648864999999</v>
      </c>
      <c r="O11" s="331">
        <v>644.13629331000004</v>
      </c>
      <c r="P11" s="331">
        <v>411.61212115000001</v>
      </c>
      <c r="Q11" s="331">
        <v>285.66358144999998</v>
      </c>
      <c r="R11" s="331">
        <v>156.24675490000001</v>
      </c>
      <c r="S11" s="331">
        <v>30.864207303000001</v>
      </c>
      <c r="T11" s="331">
        <v>0.93832018012999996</v>
      </c>
      <c r="U11" s="331">
        <v>2.6139300989999999E-2</v>
      </c>
      <c r="V11" s="331">
        <v>5.2197743621999998E-2</v>
      </c>
      <c r="W11" s="331">
        <v>12.682752815000001</v>
      </c>
      <c r="X11" s="331">
        <v>176.19579676000001</v>
      </c>
      <c r="Y11" s="331">
        <v>266.81354209</v>
      </c>
      <c r="Z11" s="331">
        <v>535.08088078000003</v>
      </c>
      <c r="AA11" s="331">
        <v>448.81065415</v>
      </c>
      <c r="AB11" s="331">
        <v>306.79021155999999</v>
      </c>
      <c r="AC11" s="331">
        <v>300.75157271</v>
      </c>
      <c r="AD11" s="331">
        <v>116.10120764</v>
      </c>
      <c r="AE11" s="331">
        <v>64.942472045000002</v>
      </c>
      <c r="AF11" s="331">
        <v>8.5228997349999993</v>
      </c>
      <c r="AG11" s="331">
        <v>2.5714656246000001E-2</v>
      </c>
      <c r="AH11" s="331">
        <v>0.15409906509999999</v>
      </c>
      <c r="AI11" s="331">
        <v>9.3056298745999992</v>
      </c>
      <c r="AJ11" s="331">
        <v>110.01393883999999</v>
      </c>
      <c r="AK11" s="331">
        <v>324.58419688999999</v>
      </c>
      <c r="AL11" s="331">
        <v>452.25074554000003</v>
      </c>
      <c r="AM11" s="331">
        <v>571.42426187000001</v>
      </c>
      <c r="AN11" s="331">
        <v>403.12628952</v>
      </c>
      <c r="AO11" s="331">
        <v>268.71553189000002</v>
      </c>
      <c r="AP11" s="331">
        <v>110.6101544</v>
      </c>
      <c r="AQ11" s="331">
        <v>23.912774596999999</v>
      </c>
      <c r="AR11" s="331">
        <v>0.61481836301000004</v>
      </c>
      <c r="AS11" s="331">
        <v>2.5346606168999999E-2</v>
      </c>
      <c r="AT11" s="331">
        <v>5.0640702340000003E-2</v>
      </c>
      <c r="AU11" s="331">
        <v>9.7168377966000001</v>
      </c>
      <c r="AV11" s="331">
        <v>108.77768869000001</v>
      </c>
      <c r="AW11" s="331">
        <v>222.20050219000001</v>
      </c>
      <c r="AX11" s="331">
        <v>512.42793008000001</v>
      </c>
      <c r="AY11" s="822">
        <v>723.34257692000006</v>
      </c>
      <c r="AZ11" s="822">
        <v>403.95989257000002</v>
      </c>
      <c r="BA11" s="822">
        <v>271.29522939999998</v>
      </c>
      <c r="BB11" s="822">
        <v>92.745822363000002</v>
      </c>
      <c r="BC11" s="822">
        <v>38.098152169000002</v>
      </c>
      <c r="BD11" s="822">
        <v>4.4890993687999998</v>
      </c>
      <c r="BE11" s="306">
        <v>2.1053260566000001E-2</v>
      </c>
      <c r="BF11" s="306">
        <v>0.35978369118999998</v>
      </c>
      <c r="BG11" s="306">
        <v>11.827057117000001</v>
      </c>
      <c r="BH11" s="306">
        <v>117.39405671</v>
      </c>
      <c r="BI11" s="306">
        <v>292.51740066999997</v>
      </c>
      <c r="BJ11" s="306">
        <v>456.37280349999997</v>
      </c>
      <c r="BK11" s="306">
        <v>525.29450263000001</v>
      </c>
      <c r="BL11" s="306">
        <v>410.34976967</v>
      </c>
      <c r="BM11" s="306">
        <v>311.61550274000001</v>
      </c>
      <c r="BN11" s="306">
        <v>131.33187763999999</v>
      </c>
      <c r="BO11" s="306">
        <v>41.390546460000003</v>
      </c>
      <c r="BP11" s="306">
        <v>1.9682018998999999</v>
      </c>
      <c r="BQ11" s="306">
        <v>9.1957759114000004E-2</v>
      </c>
      <c r="BR11" s="306">
        <v>0.35622255442</v>
      </c>
      <c r="BS11" s="306">
        <v>11.738171732</v>
      </c>
      <c r="BT11" s="306">
        <v>116.60150582999999</v>
      </c>
      <c r="BU11" s="306">
        <v>290.485906</v>
      </c>
      <c r="BV11" s="306">
        <v>453.08147774000003</v>
      </c>
    </row>
    <row r="12" spans="1:74" ht="11.05" customHeight="1" x14ac:dyDescent="0.2">
      <c r="A12" s="6" t="s">
        <v>1439</v>
      </c>
      <c r="B12" s="703" t="s">
        <v>967</v>
      </c>
      <c r="C12" s="331">
        <v>737.74513912999998</v>
      </c>
      <c r="D12" s="331">
        <v>715.91685486999995</v>
      </c>
      <c r="E12" s="331">
        <v>338.43518415</v>
      </c>
      <c r="F12" s="331">
        <v>231.08305736</v>
      </c>
      <c r="G12" s="331">
        <v>82.811722027000002</v>
      </c>
      <c r="H12" s="331">
        <v>0.92581661823000005</v>
      </c>
      <c r="I12" s="331">
        <v>1E-10</v>
      </c>
      <c r="J12" s="331">
        <v>1E-10</v>
      </c>
      <c r="K12" s="331">
        <v>19.683165834</v>
      </c>
      <c r="L12" s="331">
        <v>103.69627196</v>
      </c>
      <c r="M12" s="331">
        <v>522.11087200999998</v>
      </c>
      <c r="N12" s="331">
        <v>414.00105325999999</v>
      </c>
      <c r="O12" s="331">
        <v>846.84227735000002</v>
      </c>
      <c r="P12" s="331">
        <v>591.02649882000003</v>
      </c>
      <c r="Q12" s="331">
        <v>387.57671750999998</v>
      </c>
      <c r="R12" s="331">
        <v>217.06351430999999</v>
      </c>
      <c r="S12" s="331">
        <v>31.849938026</v>
      </c>
      <c r="T12" s="331">
        <v>0.69157178488000004</v>
      </c>
      <c r="U12" s="331">
        <v>1E-10</v>
      </c>
      <c r="V12" s="331">
        <v>1E-10</v>
      </c>
      <c r="W12" s="331">
        <v>22.6155206</v>
      </c>
      <c r="X12" s="331">
        <v>240.36927089</v>
      </c>
      <c r="Y12" s="331">
        <v>429.06111446</v>
      </c>
      <c r="Z12" s="331">
        <v>671.08911574000001</v>
      </c>
      <c r="AA12" s="331">
        <v>577.53576525999995</v>
      </c>
      <c r="AB12" s="331">
        <v>413.48928108000001</v>
      </c>
      <c r="AC12" s="331">
        <v>398.50678723999999</v>
      </c>
      <c r="AD12" s="331">
        <v>187.20014911000001</v>
      </c>
      <c r="AE12" s="331">
        <v>61.881814452</v>
      </c>
      <c r="AF12" s="331">
        <v>6.9414106170999998</v>
      </c>
      <c r="AG12" s="331">
        <v>1E-10</v>
      </c>
      <c r="AH12" s="331">
        <v>1E-10</v>
      </c>
      <c r="AI12" s="331">
        <v>13.760844571</v>
      </c>
      <c r="AJ12" s="331">
        <v>145.58230311</v>
      </c>
      <c r="AK12" s="331">
        <v>414.84239665000001</v>
      </c>
      <c r="AL12" s="331">
        <v>598.15297513999997</v>
      </c>
      <c r="AM12" s="331">
        <v>854.53340915000001</v>
      </c>
      <c r="AN12" s="331">
        <v>450.11992511</v>
      </c>
      <c r="AO12" s="331">
        <v>357.77060924</v>
      </c>
      <c r="AP12" s="331">
        <v>140.13924120999999</v>
      </c>
      <c r="AQ12" s="331">
        <v>28.23476007</v>
      </c>
      <c r="AR12" s="331">
        <v>0.23037968301</v>
      </c>
      <c r="AS12" s="331">
        <v>1E-10</v>
      </c>
      <c r="AT12" s="331">
        <v>1E-10</v>
      </c>
      <c r="AU12" s="331">
        <v>10.764783447999999</v>
      </c>
      <c r="AV12" s="331">
        <v>132.92627266</v>
      </c>
      <c r="AW12" s="331">
        <v>275.32096646999997</v>
      </c>
      <c r="AX12" s="331">
        <v>634.26699361999999</v>
      </c>
      <c r="AY12" s="822">
        <v>940.52340156000002</v>
      </c>
      <c r="AZ12" s="822">
        <v>547.63345446000005</v>
      </c>
      <c r="BA12" s="822">
        <v>348.31480759999999</v>
      </c>
      <c r="BB12" s="822">
        <v>118.73188061</v>
      </c>
      <c r="BC12" s="822">
        <v>57.794948056000003</v>
      </c>
      <c r="BD12" s="822">
        <v>1.5815337851</v>
      </c>
      <c r="BE12" s="306">
        <v>0</v>
      </c>
      <c r="BF12" s="306">
        <v>0.21249730982000001</v>
      </c>
      <c r="BG12" s="306">
        <v>18.719614422999999</v>
      </c>
      <c r="BH12" s="306">
        <v>164.18230159999999</v>
      </c>
      <c r="BI12" s="306">
        <v>413.59236444999999</v>
      </c>
      <c r="BJ12" s="306">
        <v>627.61900409999998</v>
      </c>
      <c r="BK12" s="306">
        <v>708.11363484000003</v>
      </c>
      <c r="BL12" s="306">
        <v>541.66942795</v>
      </c>
      <c r="BM12" s="306">
        <v>402.83772117000001</v>
      </c>
      <c r="BN12" s="306">
        <v>173.08495830999999</v>
      </c>
      <c r="BO12" s="306">
        <v>52.934415168000001</v>
      </c>
      <c r="BP12" s="306">
        <v>2.1462310529000002</v>
      </c>
      <c r="BQ12" s="306">
        <v>0</v>
      </c>
      <c r="BR12" s="306">
        <v>0.21127164787</v>
      </c>
      <c r="BS12" s="306">
        <v>18.640278244000001</v>
      </c>
      <c r="BT12" s="306">
        <v>163.42002876000001</v>
      </c>
      <c r="BU12" s="306">
        <v>411.56424263999997</v>
      </c>
      <c r="BV12" s="306">
        <v>624.49713983000004</v>
      </c>
    </row>
    <row r="13" spans="1:74" ht="11.05" customHeight="1" x14ac:dyDescent="0.2">
      <c r="A13" s="6" t="s">
        <v>1440</v>
      </c>
      <c r="B13" s="703" t="s">
        <v>969</v>
      </c>
      <c r="C13" s="331">
        <v>514.78198999000006</v>
      </c>
      <c r="D13" s="331">
        <v>580.10556183999995</v>
      </c>
      <c r="E13" s="331">
        <v>199.93269864000001</v>
      </c>
      <c r="F13" s="331">
        <v>102.31039215</v>
      </c>
      <c r="G13" s="331">
        <v>18.138117472000001</v>
      </c>
      <c r="H13" s="331">
        <v>7.3405055122999996E-2</v>
      </c>
      <c r="I13" s="331">
        <v>1E-10</v>
      </c>
      <c r="J13" s="331">
        <v>1E-10</v>
      </c>
      <c r="K13" s="331">
        <v>1.1667152572999999</v>
      </c>
      <c r="L13" s="331">
        <v>31.953477473</v>
      </c>
      <c r="M13" s="331">
        <v>258.04886145</v>
      </c>
      <c r="N13" s="331">
        <v>204.56956299000001</v>
      </c>
      <c r="O13" s="331">
        <v>578.02298183000005</v>
      </c>
      <c r="P13" s="331">
        <v>498.30969375000001</v>
      </c>
      <c r="Q13" s="331">
        <v>262.56862364</v>
      </c>
      <c r="R13" s="331">
        <v>51.966639309000001</v>
      </c>
      <c r="S13" s="331">
        <v>3.8472956304000001</v>
      </c>
      <c r="T13" s="331">
        <v>1E-10</v>
      </c>
      <c r="U13" s="331">
        <v>1E-10</v>
      </c>
      <c r="V13" s="331">
        <v>7.2793765900000001E-2</v>
      </c>
      <c r="W13" s="331">
        <v>1.6656536324</v>
      </c>
      <c r="X13" s="331">
        <v>66.198097059000006</v>
      </c>
      <c r="Y13" s="331">
        <v>298.12930046999998</v>
      </c>
      <c r="Z13" s="331">
        <v>438.58758883000002</v>
      </c>
      <c r="AA13" s="331">
        <v>401.90066211999999</v>
      </c>
      <c r="AB13" s="331">
        <v>329.58902311999998</v>
      </c>
      <c r="AC13" s="331">
        <v>199.67460145000001</v>
      </c>
      <c r="AD13" s="331">
        <v>85.823448252000006</v>
      </c>
      <c r="AE13" s="331">
        <v>5.6928778456</v>
      </c>
      <c r="AF13" s="331">
        <v>7.2256895971999996E-2</v>
      </c>
      <c r="AG13" s="331">
        <v>1E-10</v>
      </c>
      <c r="AH13" s="331">
        <v>1E-10</v>
      </c>
      <c r="AI13" s="331">
        <v>1.1733610030999999</v>
      </c>
      <c r="AJ13" s="331">
        <v>47.006406054000003</v>
      </c>
      <c r="AK13" s="331">
        <v>255.61282997999999</v>
      </c>
      <c r="AL13" s="331">
        <v>391.13263818000001</v>
      </c>
      <c r="AM13" s="331">
        <v>634.95647585999995</v>
      </c>
      <c r="AN13" s="331">
        <v>255.55093060999999</v>
      </c>
      <c r="AO13" s="331">
        <v>184.95217675999999</v>
      </c>
      <c r="AP13" s="331">
        <v>46.284776362000002</v>
      </c>
      <c r="AQ13" s="331">
        <v>3.2983430977000001</v>
      </c>
      <c r="AR13" s="331">
        <v>1E-10</v>
      </c>
      <c r="AS13" s="331">
        <v>1E-10</v>
      </c>
      <c r="AT13" s="331">
        <v>1E-10</v>
      </c>
      <c r="AU13" s="331">
        <v>1.9972473846000001</v>
      </c>
      <c r="AV13" s="331">
        <v>17.527276951000001</v>
      </c>
      <c r="AW13" s="331">
        <v>153.02523054</v>
      </c>
      <c r="AX13" s="331">
        <v>337.78868069999999</v>
      </c>
      <c r="AY13" s="822">
        <v>659.96422161999999</v>
      </c>
      <c r="AZ13" s="822">
        <v>380.28234157000003</v>
      </c>
      <c r="BA13" s="822">
        <v>150.17406176</v>
      </c>
      <c r="BB13" s="822">
        <v>43.140560032000003</v>
      </c>
      <c r="BC13" s="822">
        <v>11.282294719999999</v>
      </c>
      <c r="BD13" s="822">
        <v>0.18928725205999999</v>
      </c>
      <c r="BE13" s="306">
        <v>0</v>
      </c>
      <c r="BF13" s="306">
        <v>0.22239246261000001</v>
      </c>
      <c r="BG13" s="306">
        <v>4.5470124182999996</v>
      </c>
      <c r="BH13" s="306">
        <v>59.285271584</v>
      </c>
      <c r="BI13" s="306">
        <v>244.86085423</v>
      </c>
      <c r="BJ13" s="306">
        <v>440.65500050000003</v>
      </c>
      <c r="BK13" s="306">
        <v>491.94659861000002</v>
      </c>
      <c r="BL13" s="306">
        <v>347.08813874999998</v>
      </c>
      <c r="BM13" s="306">
        <v>222.28860294</v>
      </c>
      <c r="BN13" s="306">
        <v>72.303595909999999</v>
      </c>
      <c r="BO13" s="306">
        <v>9.8014718626999997</v>
      </c>
      <c r="BP13" s="306">
        <v>0.22105286413</v>
      </c>
      <c r="BQ13" s="306">
        <v>0</v>
      </c>
      <c r="BR13" s="306">
        <v>0.2209139322</v>
      </c>
      <c r="BS13" s="306">
        <v>4.5220924429</v>
      </c>
      <c r="BT13" s="306">
        <v>58.974117954999997</v>
      </c>
      <c r="BU13" s="306">
        <v>243.64818789</v>
      </c>
      <c r="BV13" s="306">
        <v>438.51473035999999</v>
      </c>
    </row>
    <row r="14" spans="1:74" ht="11.05" customHeight="1" x14ac:dyDescent="0.2">
      <c r="A14" s="6" t="s">
        <v>1441</v>
      </c>
      <c r="B14" s="703" t="s">
        <v>788</v>
      </c>
      <c r="C14" s="331">
        <v>874.70754628999998</v>
      </c>
      <c r="D14" s="331">
        <v>780.15840673000002</v>
      </c>
      <c r="E14" s="331">
        <v>643.09681929999999</v>
      </c>
      <c r="F14" s="331">
        <v>404.01118972</v>
      </c>
      <c r="G14" s="331">
        <v>220.52226472999999</v>
      </c>
      <c r="H14" s="331">
        <v>34.542620649</v>
      </c>
      <c r="I14" s="331">
        <v>4.5646209087000003</v>
      </c>
      <c r="J14" s="331">
        <v>22.887445631999999</v>
      </c>
      <c r="K14" s="331">
        <v>81.915244266000002</v>
      </c>
      <c r="L14" s="331">
        <v>344.00314129999998</v>
      </c>
      <c r="M14" s="331">
        <v>491.08533453000001</v>
      </c>
      <c r="N14" s="331">
        <v>792.33640641</v>
      </c>
      <c r="O14" s="331">
        <v>887.74095731</v>
      </c>
      <c r="P14" s="331">
        <v>806.00292875000002</v>
      </c>
      <c r="Q14" s="331">
        <v>608.34541453999998</v>
      </c>
      <c r="R14" s="331">
        <v>422.16825448999998</v>
      </c>
      <c r="S14" s="331">
        <v>240.42924472000001</v>
      </c>
      <c r="T14" s="331">
        <v>68.967696657999994</v>
      </c>
      <c r="U14" s="331">
        <v>6.8289194723</v>
      </c>
      <c r="V14" s="331">
        <v>11.414958359</v>
      </c>
      <c r="W14" s="331">
        <v>65.72667285</v>
      </c>
      <c r="X14" s="331">
        <v>311.16136963000002</v>
      </c>
      <c r="Y14" s="331">
        <v>769.77160383</v>
      </c>
      <c r="Z14" s="331">
        <v>926.22405447000006</v>
      </c>
      <c r="AA14" s="331">
        <v>967.32524360000002</v>
      </c>
      <c r="AB14" s="331">
        <v>830.57722721000005</v>
      </c>
      <c r="AC14" s="331">
        <v>778.27507537999998</v>
      </c>
      <c r="AD14" s="331">
        <v>451.34274346000001</v>
      </c>
      <c r="AE14" s="331">
        <v>184.09313824</v>
      </c>
      <c r="AF14" s="331">
        <v>101.84160842</v>
      </c>
      <c r="AG14" s="331">
        <v>10.760629846</v>
      </c>
      <c r="AH14" s="331">
        <v>18.742200700000001</v>
      </c>
      <c r="AI14" s="331">
        <v>99.185504291000001</v>
      </c>
      <c r="AJ14" s="331">
        <v>319.4115175</v>
      </c>
      <c r="AK14" s="331">
        <v>578.75818466999999</v>
      </c>
      <c r="AL14" s="331">
        <v>774.06050977999996</v>
      </c>
      <c r="AM14" s="331">
        <v>924.04074326</v>
      </c>
      <c r="AN14" s="331">
        <v>677.35489833999998</v>
      </c>
      <c r="AO14" s="331">
        <v>641.21447069999999</v>
      </c>
      <c r="AP14" s="331">
        <v>393.24614883999999</v>
      </c>
      <c r="AQ14" s="331">
        <v>254.78045047000001</v>
      </c>
      <c r="AR14" s="331">
        <v>46.385405331000001</v>
      </c>
      <c r="AS14" s="331">
        <v>10.29019166</v>
      </c>
      <c r="AT14" s="331">
        <v>17.718518074999999</v>
      </c>
      <c r="AU14" s="331">
        <v>73.106475755000005</v>
      </c>
      <c r="AV14" s="331">
        <v>228.22016146000001</v>
      </c>
      <c r="AW14" s="331">
        <v>679.86906424999995</v>
      </c>
      <c r="AX14" s="331">
        <v>728.68173199</v>
      </c>
      <c r="AY14" s="822">
        <v>1003.0095711</v>
      </c>
      <c r="AZ14" s="822">
        <v>673.83134430999996</v>
      </c>
      <c r="BA14" s="822">
        <v>550.88483926000004</v>
      </c>
      <c r="BB14" s="822">
        <v>390.65109758</v>
      </c>
      <c r="BC14" s="822">
        <v>203.65579101</v>
      </c>
      <c r="BD14" s="822">
        <v>37.371245053999999</v>
      </c>
      <c r="BE14" s="306">
        <v>11.253893103999999</v>
      </c>
      <c r="BF14" s="306">
        <v>23.862019701000001</v>
      </c>
      <c r="BG14" s="306">
        <v>112.43224345</v>
      </c>
      <c r="BH14" s="306">
        <v>337.80813907999999</v>
      </c>
      <c r="BI14" s="306">
        <v>613.07738940000002</v>
      </c>
      <c r="BJ14" s="306">
        <v>878.06468280000001</v>
      </c>
      <c r="BK14" s="306">
        <v>865.28331249999997</v>
      </c>
      <c r="BL14" s="306">
        <v>705.49797507000005</v>
      </c>
      <c r="BM14" s="306">
        <v>581.09032051999998</v>
      </c>
      <c r="BN14" s="306">
        <v>403.75517341</v>
      </c>
      <c r="BO14" s="306">
        <v>220.78783720999999</v>
      </c>
      <c r="BP14" s="306">
        <v>78.964139275999997</v>
      </c>
      <c r="BQ14" s="306">
        <v>15.554584843000001</v>
      </c>
      <c r="BR14" s="306">
        <v>23.822129989</v>
      </c>
      <c r="BS14" s="306">
        <v>112.25190206000001</v>
      </c>
      <c r="BT14" s="306">
        <v>337.24270059000003</v>
      </c>
      <c r="BU14" s="306">
        <v>612.07478762000005</v>
      </c>
      <c r="BV14" s="306">
        <v>876.67724252999994</v>
      </c>
    </row>
    <row r="15" spans="1:74" ht="11.05" customHeight="1" x14ac:dyDescent="0.2">
      <c r="A15" s="6" t="s">
        <v>1442</v>
      </c>
      <c r="B15" s="703" t="s">
        <v>790</v>
      </c>
      <c r="C15" s="331">
        <v>549.85056181000004</v>
      </c>
      <c r="D15" s="331">
        <v>493.07451252999999</v>
      </c>
      <c r="E15" s="331">
        <v>524.46505925999998</v>
      </c>
      <c r="F15" s="331">
        <v>286.04975676999999</v>
      </c>
      <c r="G15" s="331">
        <v>174.59238110999999</v>
      </c>
      <c r="H15" s="331">
        <v>28.363417404</v>
      </c>
      <c r="I15" s="331">
        <v>10.477750456000001</v>
      </c>
      <c r="J15" s="331">
        <v>14.307961639</v>
      </c>
      <c r="K15" s="331">
        <v>52.655645507000003</v>
      </c>
      <c r="L15" s="331">
        <v>245.96447301000001</v>
      </c>
      <c r="M15" s="331">
        <v>323.77480953999998</v>
      </c>
      <c r="N15" s="331">
        <v>634.13201472000003</v>
      </c>
      <c r="O15" s="331">
        <v>548.51421306999998</v>
      </c>
      <c r="P15" s="331">
        <v>478.15250515000002</v>
      </c>
      <c r="Q15" s="331">
        <v>401.09914665999997</v>
      </c>
      <c r="R15" s="331">
        <v>336.74604871999998</v>
      </c>
      <c r="S15" s="331">
        <v>212.4618767</v>
      </c>
      <c r="T15" s="331">
        <v>56.212862405000003</v>
      </c>
      <c r="U15" s="331">
        <v>10.480675864</v>
      </c>
      <c r="V15" s="331">
        <v>7.7150534259999999</v>
      </c>
      <c r="W15" s="331">
        <v>30.829634426999998</v>
      </c>
      <c r="X15" s="331">
        <v>140.00051683000001</v>
      </c>
      <c r="Y15" s="331">
        <v>516.29722618999995</v>
      </c>
      <c r="Z15" s="331">
        <v>626.60648621999997</v>
      </c>
      <c r="AA15" s="331">
        <v>629.32227725999996</v>
      </c>
      <c r="AB15" s="331">
        <v>590.91708662999997</v>
      </c>
      <c r="AC15" s="331">
        <v>606.59632952000004</v>
      </c>
      <c r="AD15" s="331">
        <v>354.68216225999998</v>
      </c>
      <c r="AE15" s="331">
        <v>190.48299408</v>
      </c>
      <c r="AF15" s="331">
        <v>105.48227669000001</v>
      </c>
      <c r="AG15" s="331">
        <v>11.047827368</v>
      </c>
      <c r="AH15" s="331">
        <v>9.6808072146999997</v>
      </c>
      <c r="AI15" s="331">
        <v>74.789464746999997</v>
      </c>
      <c r="AJ15" s="331">
        <v>172.20756023000001</v>
      </c>
      <c r="AK15" s="331">
        <v>383.29894687000001</v>
      </c>
      <c r="AL15" s="331">
        <v>479.01782371000002</v>
      </c>
      <c r="AM15" s="331">
        <v>573.52516207999997</v>
      </c>
      <c r="AN15" s="331">
        <v>498.21038963000001</v>
      </c>
      <c r="AO15" s="331">
        <v>490.66419119</v>
      </c>
      <c r="AP15" s="331">
        <v>345.27092421999998</v>
      </c>
      <c r="AQ15" s="331">
        <v>205.57575267999999</v>
      </c>
      <c r="AR15" s="331">
        <v>56.414042147000004</v>
      </c>
      <c r="AS15" s="331">
        <v>7.9687340067000001</v>
      </c>
      <c r="AT15" s="331">
        <v>17.839518922</v>
      </c>
      <c r="AU15" s="331">
        <v>41.096488000999997</v>
      </c>
      <c r="AV15" s="331">
        <v>145.79874393</v>
      </c>
      <c r="AW15" s="331">
        <v>454.92393556000002</v>
      </c>
      <c r="AX15" s="331">
        <v>485.30756093999997</v>
      </c>
      <c r="AY15" s="822">
        <v>592.40974113000004</v>
      </c>
      <c r="AZ15" s="822">
        <v>465.90863189999999</v>
      </c>
      <c r="BA15" s="822">
        <v>471.54094598</v>
      </c>
      <c r="BB15" s="822">
        <v>312.41069162000002</v>
      </c>
      <c r="BC15" s="822">
        <v>163.58401796999999</v>
      </c>
      <c r="BD15" s="822">
        <v>41.768635095</v>
      </c>
      <c r="BE15" s="306">
        <v>17.289104214000002</v>
      </c>
      <c r="BF15" s="306">
        <v>18.570798120999999</v>
      </c>
      <c r="BG15" s="306">
        <v>56.287976637</v>
      </c>
      <c r="BH15" s="306">
        <v>196.31526854000001</v>
      </c>
      <c r="BI15" s="306">
        <v>395.67127758999999</v>
      </c>
      <c r="BJ15" s="306">
        <v>569.50225583999998</v>
      </c>
      <c r="BK15" s="306">
        <v>548.14018984999996</v>
      </c>
      <c r="BL15" s="306">
        <v>466.00839222000002</v>
      </c>
      <c r="BM15" s="306">
        <v>429.82397687000002</v>
      </c>
      <c r="BN15" s="306">
        <v>320.00882343000001</v>
      </c>
      <c r="BO15" s="306">
        <v>187.88289055999999</v>
      </c>
      <c r="BP15" s="306">
        <v>75.890547787000003</v>
      </c>
      <c r="BQ15" s="306">
        <v>19.55829666</v>
      </c>
      <c r="BR15" s="306">
        <v>18.599594687</v>
      </c>
      <c r="BS15" s="306">
        <v>56.315367094000003</v>
      </c>
      <c r="BT15" s="306">
        <v>196.12649371000001</v>
      </c>
      <c r="BU15" s="306">
        <v>394.89173713999998</v>
      </c>
      <c r="BV15" s="306">
        <v>568.15258999000002</v>
      </c>
    </row>
    <row r="16" spans="1:74" ht="11.05" customHeight="1" x14ac:dyDescent="0.2">
      <c r="A16" s="6"/>
      <c r="B16" s="703"/>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822"/>
      <c r="AZ16" s="822"/>
      <c r="BA16" s="822"/>
      <c r="BB16" s="822"/>
      <c r="BC16" s="822"/>
      <c r="BD16" s="822"/>
      <c r="BE16" s="306"/>
      <c r="BF16" s="306"/>
      <c r="BG16" s="306"/>
      <c r="BH16" s="306"/>
      <c r="BI16" s="306"/>
      <c r="BJ16" s="306"/>
      <c r="BK16" s="306"/>
      <c r="BL16" s="306"/>
      <c r="BM16" s="306"/>
      <c r="BN16" s="306"/>
      <c r="BO16" s="306"/>
      <c r="BP16" s="306"/>
      <c r="BQ16" s="306"/>
      <c r="BR16" s="306"/>
      <c r="BS16" s="306"/>
      <c r="BT16" s="306"/>
      <c r="BU16" s="306"/>
      <c r="BV16" s="306"/>
    </row>
    <row r="17" spans="1:74" ht="11.05" customHeight="1" x14ac:dyDescent="0.2">
      <c r="A17" s="6"/>
      <c r="B17" s="66" t="s">
        <v>1443</v>
      </c>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889"/>
      <c r="AZ17" s="889"/>
      <c r="BA17" s="889"/>
      <c r="BB17" s="889"/>
      <c r="BC17" s="889"/>
      <c r="BD17" s="889"/>
      <c r="BE17" s="476"/>
      <c r="BF17" s="476"/>
      <c r="BG17" s="476"/>
      <c r="BH17" s="476"/>
      <c r="BI17" s="476"/>
      <c r="BJ17" s="476"/>
      <c r="BK17" s="476"/>
      <c r="BL17" s="476"/>
      <c r="BM17" s="476"/>
      <c r="BN17" s="476"/>
      <c r="BO17" s="476"/>
      <c r="BP17" s="476"/>
      <c r="BQ17" s="476"/>
      <c r="BR17" s="476"/>
      <c r="BS17" s="476"/>
      <c r="BT17" s="476"/>
      <c r="BU17" s="476"/>
      <c r="BV17" s="476"/>
    </row>
    <row r="18" spans="1:74" ht="11.05" customHeight="1" x14ac:dyDescent="0.2">
      <c r="A18" s="6" t="s">
        <v>1444</v>
      </c>
      <c r="B18" s="478" t="s">
        <v>596</v>
      </c>
      <c r="C18" s="331">
        <v>854.95310375999998</v>
      </c>
      <c r="D18" s="331">
        <v>695.32514725999999</v>
      </c>
      <c r="E18" s="331">
        <v>561.73732718999997</v>
      </c>
      <c r="F18" s="331">
        <v>319.89464371999998</v>
      </c>
      <c r="G18" s="331">
        <v>134.35334334000001</v>
      </c>
      <c r="H18" s="331">
        <v>27.979660368000001</v>
      </c>
      <c r="I18" s="331">
        <v>5.7572452060000003</v>
      </c>
      <c r="J18" s="331">
        <v>9.9186934753999996</v>
      </c>
      <c r="K18" s="331">
        <v>48.703737091999997</v>
      </c>
      <c r="L18" s="331">
        <v>237.25508575000001</v>
      </c>
      <c r="M18" s="331">
        <v>516.73413971000002</v>
      </c>
      <c r="N18" s="331">
        <v>732.81079972999999</v>
      </c>
      <c r="O18" s="331">
        <v>840.06625263000001</v>
      </c>
      <c r="P18" s="331">
        <v>700.59077165999997</v>
      </c>
      <c r="Q18" s="331">
        <v>554.48633556000004</v>
      </c>
      <c r="R18" s="331">
        <v>319.32214819000001</v>
      </c>
      <c r="S18" s="331">
        <v>133.73234006000001</v>
      </c>
      <c r="T18" s="331">
        <v>25.331247078000001</v>
      </c>
      <c r="U18" s="331">
        <v>5.5177386864000004</v>
      </c>
      <c r="V18" s="331">
        <v>9.5868449113</v>
      </c>
      <c r="W18" s="331">
        <v>46.97317657</v>
      </c>
      <c r="X18" s="331">
        <v>229.65093585</v>
      </c>
      <c r="Y18" s="331">
        <v>520.37739139999996</v>
      </c>
      <c r="Z18" s="331">
        <v>721.99866534</v>
      </c>
      <c r="AA18" s="331">
        <v>855.21847347000005</v>
      </c>
      <c r="AB18" s="331">
        <v>708.86712136999995</v>
      </c>
      <c r="AC18" s="331">
        <v>568.83622166999999</v>
      </c>
      <c r="AD18" s="331">
        <v>324.28533564999998</v>
      </c>
      <c r="AE18" s="331">
        <v>136.08966283999999</v>
      </c>
      <c r="AF18" s="331">
        <v>24.772855143000001</v>
      </c>
      <c r="AG18" s="331">
        <v>5.3850006543999998</v>
      </c>
      <c r="AH18" s="331">
        <v>9.3013178790000008</v>
      </c>
      <c r="AI18" s="331">
        <v>45.339395314000001</v>
      </c>
      <c r="AJ18" s="331">
        <v>229.19700051000001</v>
      </c>
      <c r="AK18" s="331">
        <v>517.40455272999998</v>
      </c>
      <c r="AL18" s="331">
        <v>730.17485407000004</v>
      </c>
      <c r="AM18" s="331">
        <v>843.85029485999996</v>
      </c>
      <c r="AN18" s="331">
        <v>697.61017033999997</v>
      </c>
      <c r="AO18" s="331">
        <v>561.32089377</v>
      </c>
      <c r="AP18" s="331">
        <v>319.20451020000002</v>
      </c>
      <c r="AQ18" s="331">
        <v>136.95657605</v>
      </c>
      <c r="AR18" s="331">
        <v>26.435557401000001</v>
      </c>
      <c r="AS18" s="331">
        <v>5.3417681033999997</v>
      </c>
      <c r="AT18" s="331">
        <v>9.1138806771999992</v>
      </c>
      <c r="AU18" s="331">
        <v>43.9743262</v>
      </c>
      <c r="AV18" s="331">
        <v>224.10162557000001</v>
      </c>
      <c r="AW18" s="331">
        <v>510.58609489000003</v>
      </c>
      <c r="AX18" s="331">
        <v>709.54636542000003</v>
      </c>
      <c r="AY18" s="822">
        <v>830.67621512000005</v>
      </c>
      <c r="AZ18" s="822">
        <v>675.10117990000003</v>
      </c>
      <c r="BA18" s="822">
        <v>541.80239566</v>
      </c>
      <c r="BB18" s="822">
        <v>314.73991866</v>
      </c>
      <c r="BC18" s="822">
        <v>135.58139545</v>
      </c>
      <c r="BD18" s="822">
        <v>25.627356355</v>
      </c>
      <c r="BE18" s="306">
        <v>4.7586449999999996</v>
      </c>
      <c r="BF18" s="306">
        <v>8.7385780000000004</v>
      </c>
      <c r="BG18" s="306">
        <v>41.941339999999997</v>
      </c>
      <c r="BH18" s="306">
        <v>220.67570000000001</v>
      </c>
      <c r="BI18" s="306">
        <v>492.06970000000001</v>
      </c>
      <c r="BJ18" s="306">
        <v>709.35490000000004</v>
      </c>
      <c r="BK18" s="306">
        <v>836.1508</v>
      </c>
      <c r="BL18" s="306">
        <v>656.81280000000004</v>
      </c>
      <c r="BM18" s="306">
        <v>530.21640000000002</v>
      </c>
      <c r="BN18" s="306">
        <v>312.51769999999999</v>
      </c>
      <c r="BO18" s="306">
        <v>137.3082</v>
      </c>
      <c r="BP18" s="306">
        <v>25.61543</v>
      </c>
      <c r="BQ18" s="306">
        <v>4.666226</v>
      </c>
      <c r="BR18" s="306">
        <v>8.7604480000000002</v>
      </c>
      <c r="BS18" s="306">
        <v>44.278730000000003</v>
      </c>
      <c r="BT18" s="306">
        <v>221.5719</v>
      </c>
      <c r="BU18" s="306">
        <v>495.3897</v>
      </c>
      <c r="BV18" s="306">
        <v>722.58280000000002</v>
      </c>
    </row>
    <row r="19" spans="1:74" ht="11.05" customHeight="1" x14ac:dyDescent="0.2">
      <c r="A19" s="6" t="s">
        <v>1445</v>
      </c>
      <c r="B19" s="703" t="s">
        <v>774</v>
      </c>
      <c r="C19" s="331">
        <v>1187.9971029000001</v>
      </c>
      <c r="D19" s="331">
        <v>1025.8181179999999</v>
      </c>
      <c r="E19" s="331">
        <v>918.73211877000006</v>
      </c>
      <c r="F19" s="331">
        <v>566.94873602999996</v>
      </c>
      <c r="G19" s="331">
        <v>237.42330238</v>
      </c>
      <c r="H19" s="331">
        <v>51.505100243000001</v>
      </c>
      <c r="I19" s="331">
        <v>3.5889565575</v>
      </c>
      <c r="J19" s="331">
        <v>14.891695003000001</v>
      </c>
      <c r="K19" s="331">
        <v>88.683290271000004</v>
      </c>
      <c r="L19" s="331">
        <v>381.67173603999998</v>
      </c>
      <c r="M19" s="331">
        <v>722.96204094999996</v>
      </c>
      <c r="N19" s="331">
        <v>994.26281416999996</v>
      </c>
      <c r="O19" s="331">
        <v>1168.6420876</v>
      </c>
      <c r="P19" s="331">
        <v>1020.5355397</v>
      </c>
      <c r="Q19" s="331">
        <v>910.67898894999996</v>
      </c>
      <c r="R19" s="331">
        <v>565.87102632999995</v>
      </c>
      <c r="S19" s="331">
        <v>239.65364109999999</v>
      </c>
      <c r="T19" s="331">
        <v>47.521806491</v>
      </c>
      <c r="U19" s="331">
        <v>4.5781075003999998</v>
      </c>
      <c r="V19" s="331">
        <v>13.824356259</v>
      </c>
      <c r="W19" s="331">
        <v>89.024292877999997</v>
      </c>
      <c r="X19" s="331">
        <v>371.47401165000002</v>
      </c>
      <c r="Y19" s="331">
        <v>736.54323003000002</v>
      </c>
      <c r="Z19" s="331">
        <v>994.72652316000006</v>
      </c>
      <c r="AA19" s="331">
        <v>1190.9216699999999</v>
      </c>
      <c r="AB19" s="331">
        <v>1030.8912941999999</v>
      </c>
      <c r="AC19" s="331">
        <v>928.76769296999998</v>
      </c>
      <c r="AD19" s="331">
        <v>571.21779360000005</v>
      </c>
      <c r="AE19" s="331">
        <v>240.48437698999999</v>
      </c>
      <c r="AF19" s="331">
        <v>47.004521302000001</v>
      </c>
      <c r="AG19" s="331">
        <v>4.5830404734999997</v>
      </c>
      <c r="AH19" s="331">
        <v>13.458832159</v>
      </c>
      <c r="AI19" s="331">
        <v>87.866617415999997</v>
      </c>
      <c r="AJ19" s="331">
        <v>374.74495595000002</v>
      </c>
      <c r="AK19" s="331">
        <v>719.86445269000001</v>
      </c>
      <c r="AL19" s="331">
        <v>998.73662096999999</v>
      </c>
      <c r="AM19" s="331">
        <v>1166.5289654999999</v>
      </c>
      <c r="AN19" s="331">
        <v>1022.2643378</v>
      </c>
      <c r="AO19" s="331">
        <v>921.71465040999999</v>
      </c>
      <c r="AP19" s="331">
        <v>561.42832140999997</v>
      </c>
      <c r="AQ19" s="331">
        <v>244.32900477000001</v>
      </c>
      <c r="AR19" s="331">
        <v>50.333443502999998</v>
      </c>
      <c r="AS19" s="331">
        <v>4.5474174956000004</v>
      </c>
      <c r="AT19" s="331">
        <v>13.26990814</v>
      </c>
      <c r="AU19" s="331">
        <v>80.528841702999998</v>
      </c>
      <c r="AV19" s="331">
        <v>363.88613284000002</v>
      </c>
      <c r="AW19" s="331">
        <v>720.18078258000003</v>
      </c>
      <c r="AX19" s="331">
        <v>972.80469244000005</v>
      </c>
      <c r="AY19" s="822">
        <v>1145.1366846000001</v>
      </c>
      <c r="AZ19" s="822">
        <v>999.68160907000004</v>
      </c>
      <c r="BA19" s="822">
        <v>886.46174930999996</v>
      </c>
      <c r="BB19" s="822">
        <v>557.54871336999997</v>
      </c>
      <c r="BC19" s="822">
        <v>238.07248923</v>
      </c>
      <c r="BD19" s="822">
        <v>47.485517702999999</v>
      </c>
      <c r="BE19" s="306">
        <v>4.1895680000000004</v>
      </c>
      <c r="BF19" s="306">
        <v>11.701689999999999</v>
      </c>
      <c r="BG19" s="306">
        <v>79.106899999999996</v>
      </c>
      <c r="BH19" s="306">
        <v>366.44409999999999</v>
      </c>
      <c r="BI19" s="306">
        <v>702.49850000000004</v>
      </c>
      <c r="BJ19" s="306">
        <v>984.84079999999994</v>
      </c>
      <c r="BK19" s="306">
        <v>1136.502</v>
      </c>
      <c r="BL19" s="306">
        <v>965.97990000000004</v>
      </c>
      <c r="BM19" s="306">
        <v>855.5521</v>
      </c>
      <c r="BN19" s="306">
        <v>549.97479999999996</v>
      </c>
      <c r="BO19" s="306">
        <v>246.6413</v>
      </c>
      <c r="BP19" s="306">
        <v>45.114179999999998</v>
      </c>
      <c r="BQ19" s="306">
        <v>3.9735909999999999</v>
      </c>
      <c r="BR19" s="306">
        <v>12.62495</v>
      </c>
      <c r="BS19" s="306">
        <v>85.226259999999996</v>
      </c>
      <c r="BT19" s="306">
        <v>360.3553</v>
      </c>
      <c r="BU19" s="306">
        <v>708.14800000000002</v>
      </c>
      <c r="BV19" s="306">
        <v>1008.054</v>
      </c>
    </row>
    <row r="20" spans="1:74" ht="11.05" customHeight="1" x14ac:dyDescent="0.2">
      <c r="A20" s="6" t="s">
        <v>1446</v>
      </c>
      <c r="B20" s="703" t="s">
        <v>776</v>
      </c>
      <c r="C20" s="331">
        <v>1129.0510457</v>
      </c>
      <c r="D20" s="331">
        <v>946.43757558000004</v>
      </c>
      <c r="E20" s="331">
        <v>830.96416882000005</v>
      </c>
      <c r="F20" s="331">
        <v>479.79835684</v>
      </c>
      <c r="G20" s="331">
        <v>170.99864461000001</v>
      </c>
      <c r="H20" s="331">
        <v>23.458617467</v>
      </c>
      <c r="I20" s="331">
        <v>1.8061674804000001</v>
      </c>
      <c r="J20" s="331">
        <v>9.1672776935000009</v>
      </c>
      <c r="K20" s="331">
        <v>59.201623697000002</v>
      </c>
      <c r="L20" s="331">
        <v>321.48856232000003</v>
      </c>
      <c r="M20" s="331">
        <v>673.18275463999998</v>
      </c>
      <c r="N20" s="331">
        <v>911.47649406000005</v>
      </c>
      <c r="O20" s="331">
        <v>1109.8515961000001</v>
      </c>
      <c r="P20" s="331">
        <v>950.23094026000001</v>
      </c>
      <c r="Q20" s="331">
        <v>821.03974003999997</v>
      </c>
      <c r="R20" s="331">
        <v>480.60186893000002</v>
      </c>
      <c r="S20" s="331">
        <v>177.99769033000001</v>
      </c>
      <c r="T20" s="331">
        <v>22.628274645000001</v>
      </c>
      <c r="U20" s="331">
        <v>2.1337628913</v>
      </c>
      <c r="V20" s="331">
        <v>8.5379406206000006</v>
      </c>
      <c r="W20" s="331">
        <v>59.465630703999999</v>
      </c>
      <c r="X20" s="331">
        <v>306.32907562999998</v>
      </c>
      <c r="Y20" s="331">
        <v>689.62845721999997</v>
      </c>
      <c r="Z20" s="331">
        <v>907.64316113999996</v>
      </c>
      <c r="AA20" s="331">
        <v>1133.4026432999999</v>
      </c>
      <c r="AB20" s="331">
        <v>962.10707495999998</v>
      </c>
      <c r="AC20" s="331">
        <v>843.23898596000004</v>
      </c>
      <c r="AD20" s="331">
        <v>484.41274807999997</v>
      </c>
      <c r="AE20" s="331">
        <v>181.72162610000001</v>
      </c>
      <c r="AF20" s="331">
        <v>22.900492053000001</v>
      </c>
      <c r="AG20" s="331">
        <v>2.2578173592000002</v>
      </c>
      <c r="AH20" s="331">
        <v>8.2524154375999998</v>
      </c>
      <c r="AI20" s="331">
        <v>58.417085692999997</v>
      </c>
      <c r="AJ20" s="331">
        <v>313.28800465</v>
      </c>
      <c r="AK20" s="331">
        <v>672.92483442000002</v>
      </c>
      <c r="AL20" s="331">
        <v>920.67697071999999</v>
      </c>
      <c r="AM20" s="331">
        <v>1111.5177747</v>
      </c>
      <c r="AN20" s="331">
        <v>944.62969349000002</v>
      </c>
      <c r="AO20" s="331">
        <v>833.17208912000001</v>
      </c>
      <c r="AP20" s="331">
        <v>473.18561999000002</v>
      </c>
      <c r="AQ20" s="331">
        <v>186.76427125000001</v>
      </c>
      <c r="AR20" s="331">
        <v>25.132615405999999</v>
      </c>
      <c r="AS20" s="331">
        <v>2.3039122918000001</v>
      </c>
      <c r="AT20" s="331">
        <v>7.8728330661000001</v>
      </c>
      <c r="AU20" s="331">
        <v>53.157847046999997</v>
      </c>
      <c r="AV20" s="331">
        <v>309.09939809999997</v>
      </c>
      <c r="AW20" s="331">
        <v>669.73794681000004</v>
      </c>
      <c r="AX20" s="331">
        <v>899.50812631999997</v>
      </c>
      <c r="AY20" s="822">
        <v>1083.2688495</v>
      </c>
      <c r="AZ20" s="822">
        <v>917.36390012000004</v>
      </c>
      <c r="BA20" s="822">
        <v>797.71292963999997</v>
      </c>
      <c r="BB20" s="822">
        <v>465.81238449</v>
      </c>
      <c r="BC20" s="822">
        <v>181.63675727</v>
      </c>
      <c r="BD20" s="822">
        <v>24.096338146000001</v>
      </c>
      <c r="BE20" s="306">
        <v>1.7700849999999999</v>
      </c>
      <c r="BF20" s="306">
        <v>6.7653480000000004</v>
      </c>
      <c r="BG20" s="306">
        <v>52.034750000000003</v>
      </c>
      <c r="BH20" s="306">
        <v>308.66649999999998</v>
      </c>
      <c r="BI20" s="306">
        <v>649.44640000000004</v>
      </c>
      <c r="BJ20" s="306">
        <v>910.21479999999997</v>
      </c>
      <c r="BK20" s="306">
        <v>1079.2619999999999</v>
      </c>
      <c r="BL20" s="306">
        <v>883.05229999999995</v>
      </c>
      <c r="BM20" s="306">
        <v>765.05240000000003</v>
      </c>
      <c r="BN20" s="306">
        <v>460.02820000000003</v>
      </c>
      <c r="BO20" s="306">
        <v>190.59110000000001</v>
      </c>
      <c r="BP20" s="306">
        <v>24.38205</v>
      </c>
      <c r="BQ20" s="306">
        <v>1.545177</v>
      </c>
      <c r="BR20" s="306">
        <v>6.9351419999999999</v>
      </c>
      <c r="BS20" s="306">
        <v>56.559089999999998</v>
      </c>
      <c r="BT20" s="306">
        <v>303.64260000000002</v>
      </c>
      <c r="BU20" s="306">
        <v>658.12170000000003</v>
      </c>
      <c r="BV20" s="306">
        <v>937.20550000000003</v>
      </c>
    </row>
    <row r="21" spans="1:74" ht="11.05" customHeight="1" x14ac:dyDescent="0.2">
      <c r="A21" s="6" t="s">
        <v>1447</v>
      </c>
      <c r="B21" s="703" t="s">
        <v>961</v>
      </c>
      <c r="C21" s="331">
        <v>1249.0250536999999</v>
      </c>
      <c r="D21" s="331">
        <v>1056.6696623</v>
      </c>
      <c r="E21" s="331">
        <v>851.15401359999998</v>
      </c>
      <c r="F21" s="331">
        <v>505.35128392000001</v>
      </c>
      <c r="G21" s="331">
        <v>193.70023484999999</v>
      </c>
      <c r="H21" s="331">
        <v>31.245137962000001</v>
      </c>
      <c r="I21" s="331">
        <v>6.5373941281999999</v>
      </c>
      <c r="J21" s="331">
        <v>17.708539199000001</v>
      </c>
      <c r="K21" s="331">
        <v>80.133122305000001</v>
      </c>
      <c r="L21" s="331">
        <v>385.89712084000001</v>
      </c>
      <c r="M21" s="331">
        <v>756.48490790999995</v>
      </c>
      <c r="N21" s="331">
        <v>1027.5861723</v>
      </c>
      <c r="O21" s="331">
        <v>1226.5920331</v>
      </c>
      <c r="P21" s="331">
        <v>1074.3501077999999</v>
      </c>
      <c r="Q21" s="331">
        <v>832.01253936000001</v>
      </c>
      <c r="R21" s="331">
        <v>500.88610519999997</v>
      </c>
      <c r="S21" s="331">
        <v>196.50853319999999</v>
      </c>
      <c r="T21" s="331">
        <v>29.484430415999999</v>
      </c>
      <c r="U21" s="331">
        <v>7.1583272894999999</v>
      </c>
      <c r="V21" s="331">
        <v>16.894355161</v>
      </c>
      <c r="W21" s="331">
        <v>73.049701913000007</v>
      </c>
      <c r="X21" s="331">
        <v>369.81309922999998</v>
      </c>
      <c r="Y21" s="331">
        <v>772.06174779000003</v>
      </c>
      <c r="Z21" s="331">
        <v>1020.1055732999999</v>
      </c>
      <c r="AA21" s="331">
        <v>1255.3494664</v>
      </c>
      <c r="AB21" s="331">
        <v>1092.6978016999999</v>
      </c>
      <c r="AC21" s="331">
        <v>866.80952957</v>
      </c>
      <c r="AD21" s="331">
        <v>510.86893649000001</v>
      </c>
      <c r="AE21" s="331">
        <v>200.22914671999999</v>
      </c>
      <c r="AF21" s="331">
        <v>29.859607648000001</v>
      </c>
      <c r="AG21" s="331">
        <v>7.4673200788000003</v>
      </c>
      <c r="AH21" s="331">
        <v>16.454088249000002</v>
      </c>
      <c r="AI21" s="331">
        <v>69.258262208999994</v>
      </c>
      <c r="AJ21" s="331">
        <v>367.87701673999999</v>
      </c>
      <c r="AK21" s="331">
        <v>763.30660042</v>
      </c>
      <c r="AL21" s="331">
        <v>1037.5131610000001</v>
      </c>
      <c r="AM21" s="331">
        <v>1237.4003009999999</v>
      </c>
      <c r="AN21" s="331">
        <v>1071.803007</v>
      </c>
      <c r="AO21" s="331">
        <v>849.54255969999997</v>
      </c>
      <c r="AP21" s="331">
        <v>500.70037824000002</v>
      </c>
      <c r="AQ21" s="331">
        <v>204.39525433</v>
      </c>
      <c r="AR21" s="331">
        <v>30.197996329999999</v>
      </c>
      <c r="AS21" s="331">
        <v>7.2146316610000003</v>
      </c>
      <c r="AT21" s="331">
        <v>16.380979468</v>
      </c>
      <c r="AU21" s="331">
        <v>67.152241946999993</v>
      </c>
      <c r="AV21" s="331">
        <v>362.34702493999998</v>
      </c>
      <c r="AW21" s="331">
        <v>753.17110681999998</v>
      </c>
      <c r="AX21" s="331">
        <v>997.27453729000001</v>
      </c>
      <c r="AY21" s="822">
        <v>1204.7034725999999</v>
      </c>
      <c r="AZ21" s="822">
        <v>1017.0197181</v>
      </c>
      <c r="BA21" s="822">
        <v>809.09364943000003</v>
      </c>
      <c r="BB21" s="822">
        <v>490.34332540000003</v>
      </c>
      <c r="BC21" s="822">
        <v>197.40550123</v>
      </c>
      <c r="BD21" s="822">
        <v>29.497489678000001</v>
      </c>
      <c r="BE21" s="306">
        <v>4.9866130000000002</v>
      </c>
      <c r="BF21" s="306">
        <v>15.75831</v>
      </c>
      <c r="BG21" s="306">
        <v>59.91798</v>
      </c>
      <c r="BH21" s="306">
        <v>349.7672</v>
      </c>
      <c r="BI21" s="306">
        <v>718.79139999999995</v>
      </c>
      <c r="BJ21" s="306">
        <v>999.31650000000002</v>
      </c>
      <c r="BK21" s="306">
        <v>1207.008</v>
      </c>
      <c r="BL21" s="306">
        <v>984.11090000000002</v>
      </c>
      <c r="BM21" s="306">
        <v>781.59640000000002</v>
      </c>
      <c r="BN21" s="306">
        <v>490.3</v>
      </c>
      <c r="BO21" s="306">
        <v>206.44210000000001</v>
      </c>
      <c r="BP21" s="306">
        <v>28.42642</v>
      </c>
      <c r="BQ21" s="306">
        <v>4.2580159999999996</v>
      </c>
      <c r="BR21" s="306">
        <v>15.22129</v>
      </c>
      <c r="BS21" s="306">
        <v>65.171610000000001</v>
      </c>
      <c r="BT21" s="306">
        <v>350.7029</v>
      </c>
      <c r="BU21" s="306">
        <v>728.39070000000004</v>
      </c>
      <c r="BV21" s="306">
        <v>1023.918</v>
      </c>
    </row>
    <row r="22" spans="1:74" ht="11.05" customHeight="1" x14ac:dyDescent="0.2">
      <c r="A22" s="6" t="s">
        <v>1448</v>
      </c>
      <c r="B22" s="703" t="s">
        <v>963</v>
      </c>
      <c r="C22" s="331">
        <v>1308.90606</v>
      </c>
      <c r="D22" s="331">
        <v>1111.7947359</v>
      </c>
      <c r="E22" s="331">
        <v>829.02454122999995</v>
      </c>
      <c r="F22" s="331">
        <v>489.71542570999998</v>
      </c>
      <c r="G22" s="331">
        <v>203.62909866000001</v>
      </c>
      <c r="H22" s="331">
        <v>35.205699176000003</v>
      </c>
      <c r="I22" s="331">
        <v>10.596507643000001</v>
      </c>
      <c r="J22" s="331">
        <v>24.620351198000002</v>
      </c>
      <c r="K22" s="331">
        <v>97.902078824</v>
      </c>
      <c r="L22" s="331">
        <v>425.21996325999999</v>
      </c>
      <c r="M22" s="331">
        <v>800.93611539999995</v>
      </c>
      <c r="N22" s="331">
        <v>1143.299133</v>
      </c>
      <c r="O22" s="331">
        <v>1279.8664669</v>
      </c>
      <c r="P22" s="331">
        <v>1134.9828858000001</v>
      </c>
      <c r="Q22" s="331">
        <v>806.44325318999995</v>
      </c>
      <c r="R22" s="331">
        <v>490.80116988999998</v>
      </c>
      <c r="S22" s="331">
        <v>203.04960057</v>
      </c>
      <c r="T22" s="331">
        <v>32.034360755000002</v>
      </c>
      <c r="U22" s="331">
        <v>11.110223767000001</v>
      </c>
      <c r="V22" s="331">
        <v>24.279269923000001</v>
      </c>
      <c r="W22" s="331">
        <v>89.332653344999997</v>
      </c>
      <c r="X22" s="331">
        <v>420.46715344</v>
      </c>
      <c r="Y22" s="331">
        <v>801.56071526999995</v>
      </c>
      <c r="Z22" s="331">
        <v>1136.1282214</v>
      </c>
      <c r="AA22" s="331">
        <v>1311.769198</v>
      </c>
      <c r="AB22" s="331">
        <v>1161.5660914</v>
      </c>
      <c r="AC22" s="331">
        <v>845.86711241</v>
      </c>
      <c r="AD22" s="331">
        <v>512.70352562999994</v>
      </c>
      <c r="AE22" s="331">
        <v>209.08037929</v>
      </c>
      <c r="AF22" s="331">
        <v>32.509445665000001</v>
      </c>
      <c r="AG22" s="331">
        <v>11.954021752999999</v>
      </c>
      <c r="AH22" s="331">
        <v>23.881695574999998</v>
      </c>
      <c r="AI22" s="331">
        <v>84.865120763999997</v>
      </c>
      <c r="AJ22" s="331">
        <v>412.92457159000003</v>
      </c>
      <c r="AK22" s="331">
        <v>808.37586864000002</v>
      </c>
      <c r="AL22" s="331">
        <v>1153.1554408</v>
      </c>
      <c r="AM22" s="331">
        <v>1303.6217933999999</v>
      </c>
      <c r="AN22" s="331">
        <v>1154.9240685</v>
      </c>
      <c r="AO22" s="331">
        <v>836.5452378</v>
      </c>
      <c r="AP22" s="331">
        <v>498.49369365000001</v>
      </c>
      <c r="AQ22" s="331">
        <v>200.86196846000001</v>
      </c>
      <c r="AR22" s="331">
        <v>29.970552925</v>
      </c>
      <c r="AS22" s="331">
        <v>12.190494493999999</v>
      </c>
      <c r="AT22" s="331">
        <v>23.662811910999999</v>
      </c>
      <c r="AU22" s="331">
        <v>83.917502229999997</v>
      </c>
      <c r="AV22" s="331">
        <v>405.02625890000002</v>
      </c>
      <c r="AW22" s="331">
        <v>794.82873617999996</v>
      </c>
      <c r="AX22" s="331">
        <v>1102.9551718</v>
      </c>
      <c r="AY22" s="822">
        <v>1289.2414715</v>
      </c>
      <c r="AZ22" s="822">
        <v>1096.1935063999999</v>
      </c>
      <c r="BA22" s="822">
        <v>807.07936051000001</v>
      </c>
      <c r="BB22" s="822">
        <v>487.06409694000001</v>
      </c>
      <c r="BC22" s="822">
        <v>197.35365385</v>
      </c>
      <c r="BD22" s="822">
        <v>29.463355281999998</v>
      </c>
      <c r="BE22" s="306">
        <v>10.454549999999999</v>
      </c>
      <c r="BF22" s="306">
        <v>23.73358</v>
      </c>
      <c r="BG22" s="306">
        <v>76.710220000000007</v>
      </c>
      <c r="BH22" s="306">
        <v>392.91090000000003</v>
      </c>
      <c r="BI22" s="306">
        <v>762.61749999999995</v>
      </c>
      <c r="BJ22" s="306">
        <v>1100.895</v>
      </c>
      <c r="BK22" s="306">
        <v>1303.115</v>
      </c>
      <c r="BL22" s="306">
        <v>1085.3589999999999</v>
      </c>
      <c r="BM22" s="306">
        <v>793.76030000000003</v>
      </c>
      <c r="BN22" s="306">
        <v>490.83449999999999</v>
      </c>
      <c r="BO22" s="306">
        <v>195.96600000000001</v>
      </c>
      <c r="BP22" s="306">
        <v>28.932020000000001</v>
      </c>
      <c r="BQ22" s="306">
        <v>10.293150000000001</v>
      </c>
      <c r="BR22" s="306">
        <v>22.91255</v>
      </c>
      <c r="BS22" s="306">
        <v>82.952010000000001</v>
      </c>
      <c r="BT22" s="306">
        <v>397.75529999999998</v>
      </c>
      <c r="BU22" s="306">
        <v>774.78219999999999</v>
      </c>
      <c r="BV22" s="306">
        <v>1118.28</v>
      </c>
    </row>
    <row r="23" spans="1:74" ht="11.05" customHeight="1" x14ac:dyDescent="0.2">
      <c r="A23" s="6" t="s">
        <v>1449</v>
      </c>
      <c r="B23" s="703" t="s">
        <v>782</v>
      </c>
      <c r="C23" s="331">
        <v>607.38952878999999</v>
      </c>
      <c r="D23" s="331">
        <v>440.58933955999998</v>
      </c>
      <c r="E23" s="331">
        <v>349.01524972999999</v>
      </c>
      <c r="F23" s="331">
        <v>141.37086657</v>
      </c>
      <c r="G23" s="331">
        <v>38.121937789999997</v>
      </c>
      <c r="H23" s="331">
        <v>1.463549362</v>
      </c>
      <c r="I23" s="331">
        <v>8.7494309014000002E-2</v>
      </c>
      <c r="J23" s="331">
        <v>0.39344102203999998</v>
      </c>
      <c r="K23" s="331">
        <v>10.328152316000001</v>
      </c>
      <c r="L23" s="331">
        <v>115.12871622</v>
      </c>
      <c r="M23" s="331">
        <v>338.65464845000002</v>
      </c>
      <c r="N23" s="331">
        <v>463.57402631000002</v>
      </c>
      <c r="O23" s="331">
        <v>593.65948448999995</v>
      </c>
      <c r="P23" s="331">
        <v>445.20903616999999</v>
      </c>
      <c r="Q23" s="331">
        <v>342.72043545000002</v>
      </c>
      <c r="R23" s="331">
        <v>145.64237582000001</v>
      </c>
      <c r="S23" s="331">
        <v>40.258306511999997</v>
      </c>
      <c r="T23" s="331">
        <v>1.4974845197</v>
      </c>
      <c r="U23" s="331">
        <v>9.2834318774000002E-2</v>
      </c>
      <c r="V23" s="331">
        <v>0.38998051391999999</v>
      </c>
      <c r="W23" s="331">
        <v>10.139694615</v>
      </c>
      <c r="X23" s="331">
        <v>105.11074383</v>
      </c>
      <c r="Y23" s="331">
        <v>347.56115669000002</v>
      </c>
      <c r="Z23" s="331">
        <v>453.97277853999998</v>
      </c>
      <c r="AA23" s="331">
        <v>604.21375169999999</v>
      </c>
      <c r="AB23" s="331">
        <v>445.69166697000003</v>
      </c>
      <c r="AC23" s="331">
        <v>352.82282521000002</v>
      </c>
      <c r="AD23" s="331">
        <v>147.17853965</v>
      </c>
      <c r="AE23" s="331">
        <v>41.410797174999999</v>
      </c>
      <c r="AF23" s="331">
        <v>1.2767571339999999</v>
      </c>
      <c r="AG23" s="331">
        <v>9.5448248863000004E-2</v>
      </c>
      <c r="AH23" s="331">
        <v>0.37699931943999998</v>
      </c>
      <c r="AI23" s="331">
        <v>9.8904779290999993</v>
      </c>
      <c r="AJ23" s="331">
        <v>108.64817469</v>
      </c>
      <c r="AK23" s="331">
        <v>332.49246369000002</v>
      </c>
      <c r="AL23" s="331">
        <v>463.73438121999999</v>
      </c>
      <c r="AM23" s="331">
        <v>598.48265798</v>
      </c>
      <c r="AN23" s="331">
        <v>425.77174859000002</v>
      </c>
      <c r="AO23" s="331">
        <v>332.36207576999999</v>
      </c>
      <c r="AP23" s="331">
        <v>143.75550494999999</v>
      </c>
      <c r="AQ23" s="331">
        <v>41.890316194999997</v>
      </c>
      <c r="AR23" s="331">
        <v>2.0066700501999999</v>
      </c>
      <c r="AS23" s="331">
        <v>9.2012229543999999E-2</v>
      </c>
      <c r="AT23" s="331">
        <v>0.28466286761999998</v>
      </c>
      <c r="AU23" s="331">
        <v>8.9132488376999994</v>
      </c>
      <c r="AV23" s="331">
        <v>107.20642783</v>
      </c>
      <c r="AW23" s="331">
        <v>326.45027061000002</v>
      </c>
      <c r="AX23" s="331">
        <v>461.26110756000003</v>
      </c>
      <c r="AY23" s="822">
        <v>579.60254608000002</v>
      </c>
      <c r="AZ23" s="822">
        <v>416.72869727</v>
      </c>
      <c r="BA23" s="822">
        <v>313.08066307000001</v>
      </c>
      <c r="BB23" s="822">
        <v>139.09181050000001</v>
      </c>
      <c r="BC23" s="822">
        <v>40.613379504999997</v>
      </c>
      <c r="BD23" s="822">
        <v>2.0003313057000001</v>
      </c>
      <c r="BE23" s="306">
        <v>3.5686900000000001E-2</v>
      </c>
      <c r="BF23" s="306">
        <v>0.143429</v>
      </c>
      <c r="BG23" s="306">
        <v>8.7413620000000005</v>
      </c>
      <c r="BH23" s="306">
        <v>106.2957</v>
      </c>
      <c r="BI23" s="306">
        <v>304.55160000000001</v>
      </c>
      <c r="BJ23" s="306">
        <v>464.6071</v>
      </c>
      <c r="BK23" s="306">
        <v>587.39530000000002</v>
      </c>
      <c r="BL23" s="306">
        <v>390.34379999999999</v>
      </c>
      <c r="BM23" s="306">
        <v>304.29590000000002</v>
      </c>
      <c r="BN23" s="306">
        <v>135.14930000000001</v>
      </c>
      <c r="BO23" s="306">
        <v>42.223219999999998</v>
      </c>
      <c r="BP23" s="306">
        <v>2.374968</v>
      </c>
      <c r="BQ23" s="306">
        <v>3.1952399999999999E-2</v>
      </c>
      <c r="BR23" s="306">
        <v>0.13987759999999999</v>
      </c>
      <c r="BS23" s="306">
        <v>9.1456440000000008</v>
      </c>
      <c r="BT23" s="306">
        <v>103.6641</v>
      </c>
      <c r="BU23" s="306">
        <v>310.02730000000003</v>
      </c>
      <c r="BV23" s="306">
        <v>482.25940000000003</v>
      </c>
    </row>
    <row r="24" spans="1:74" ht="11.05" customHeight="1" x14ac:dyDescent="0.2">
      <c r="A24" s="6" t="s">
        <v>1450</v>
      </c>
      <c r="B24" s="703" t="s">
        <v>967</v>
      </c>
      <c r="C24" s="331">
        <v>782.26661315000001</v>
      </c>
      <c r="D24" s="331">
        <v>567.36449082000001</v>
      </c>
      <c r="E24" s="331">
        <v>422.57307579000002</v>
      </c>
      <c r="F24" s="331">
        <v>180.97351194000001</v>
      </c>
      <c r="G24" s="331">
        <v>49.328619042</v>
      </c>
      <c r="H24" s="331">
        <v>1.5343645809999999</v>
      </c>
      <c r="I24" s="331">
        <v>7.0419343085999994E-2</v>
      </c>
      <c r="J24" s="331">
        <v>0.18725295136</v>
      </c>
      <c r="K24" s="331">
        <v>15.727863761</v>
      </c>
      <c r="L24" s="331">
        <v>162.20752175000001</v>
      </c>
      <c r="M24" s="331">
        <v>462.14356941</v>
      </c>
      <c r="N24" s="331">
        <v>625.04715960999999</v>
      </c>
      <c r="O24" s="331">
        <v>766.04959967000002</v>
      </c>
      <c r="P24" s="331">
        <v>581.78386121999995</v>
      </c>
      <c r="Q24" s="331">
        <v>416.24943553000003</v>
      </c>
      <c r="R24" s="331">
        <v>190.96961908</v>
      </c>
      <c r="S24" s="331">
        <v>51.265532473</v>
      </c>
      <c r="T24" s="331">
        <v>1.5562813206999999</v>
      </c>
      <c r="U24" s="331">
        <v>7.0419343085999994E-2</v>
      </c>
      <c r="V24" s="331">
        <v>0.18725295136</v>
      </c>
      <c r="W24" s="331">
        <v>14.489123184</v>
      </c>
      <c r="X24" s="331">
        <v>148.67668215</v>
      </c>
      <c r="Y24" s="331">
        <v>476.43765103999999</v>
      </c>
      <c r="Z24" s="331">
        <v>603.61134512000001</v>
      </c>
      <c r="AA24" s="331">
        <v>786.52547052</v>
      </c>
      <c r="AB24" s="331">
        <v>589.08997961</v>
      </c>
      <c r="AC24" s="331">
        <v>434.99272692</v>
      </c>
      <c r="AD24" s="331">
        <v>197.51137016000001</v>
      </c>
      <c r="AE24" s="331">
        <v>52.249610418000003</v>
      </c>
      <c r="AF24" s="331">
        <v>1.3915688526000001</v>
      </c>
      <c r="AG24" s="331">
        <v>7.0419343085999994E-2</v>
      </c>
      <c r="AH24" s="331">
        <v>0.18725295136</v>
      </c>
      <c r="AI24" s="331">
        <v>14.118947886999999</v>
      </c>
      <c r="AJ24" s="331">
        <v>149.66405785000001</v>
      </c>
      <c r="AK24" s="331">
        <v>466.55323256000003</v>
      </c>
      <c r="AL24" s="331">
        <v>614.79464349</v>
      </c>
      <c r="AM24" s="331">
        <v>776.15426507999996</v>
      </c>
      <c r="AN24" s="331">
        <v>568.08046664000005</v>
      </c>
      <c r="AO24" s="331">
        <v>412.02407769000001</v>
      </c>
      <c r="AP24" s="331">
        <v>194.61246291</v>
      </c>
      <c r="AQ24" s="331">
        <v>51.460736455000003</v>
      </c>
      <c r="AR24" s="331">
        <v>1.9446075235</v>
      </c>
      <c r="AS24" s="331">
        <v>7.0419343085999994E-2</v>
      </c>
      <c r="AT24" s="331">
        <v>0.18725295136</v>
      </c>
      <c r="AU24" s="331">
        <v>13.94053364</v>
      </c>
      <c r="AV24" s="331">
        <v>147.23590440000001</v>
      </c>
      <c r="AW24" s="331">
        <v>453.61651871999999</v>
      </c>
      <c r="AX24" s="331">
        <v>604.48864126000001</v>
      </c>
      <c r="AY24" s="822">
        <v>760.05098217</v>
      </c>
      <c r="AZ24" s="822">
        <v>544.04704509999999</v>
      </c>
      <c r="BA24" s="822">
        <v>391.29456385999998</v>
      </c>
      <c r="BB24" s="822">
        <v>190.41071478999999</v>
      </c>
      <c r="BC24" s="822">
        <v>49.418089084999998</v>
      </c>
      <c r="BD24" s="822">
        <v>1.8972197519</v>
      </c>
      <c r="BE24" s="306">
        <v>0</v>
      </c>
      <c r="BF24" s="306">
        <v>0.187253</v>
      </c>
      <c r="BG24" s="306">
        <v>13.300230000000001</v>
      </c>
      <c r="BH24" s="306">
        <v>144.35300000000001</v>
      </c>
      <c r="BI24" s="306">
        <v>418.5643</v>
      </c>
      <c r="BJ24" s="306">
        <v>605.18190000000004</v>
      </c>
      <c r="BK24" s="306">
        <v>770.51279999999997</v>
      </c>
      <c r="BL24" s="306">
        <v>512.3913</v>
      </c>
      <c r="BM24" s="306">
        <v>381.60140000000001</v>
      </c>
      <c r="BN24" s="306">
        <v>187.60839999999999</v>
      </c>
      <c r="BO24" s="306">
        <v>51.457909999999998</v>
      </c>
      <c r="BP24" s="306">
        <v>1.985039</v>
      </c>
      <c r="BQ24" s="306">
        <v>0</v>
      </c>
      <c r="BR24" s="306">
        <v>9.1317599999999999E-2</v>
      </c>
      <c r="BS24" s="306">
        <v>13.854799999999999</v>
      </c>
      <c r="BT24" s="306">
        <v>144.30950000000001</v>
      </c>
      <c r="BU24" s="306">
        <v>428.5754</v>
      </c>
      <c r="BV24" s="306">
        <v>627.79340000000002</v>
      </c>
    </row>
    <row r="25" spans="1:74" ht="11.05" customHeight="1" x14ac:dyDescent="0.2">
      <c r="A25" s="6" t="s">
        <v>1451</v>
      </c>
      <c r="B25" s="703" t="s">
        <v>969</v>
      </c>
      <c r="C25" s="331">
        <v>543.67224483999996</v>
      </c>
      <c r="D25" s="331">
        <v>374.29149654000003</v>
      </c>
      <c r="E25" s="331">
        <v>221.21603834000001</v>
      </c>
      <c r="F25" s="331">
        <v>74.763767701000006</v>
      </c>
      <c r="G25" s="331">
        <v>10.839713713</v>
      </c>
      <c r="H25" s="331">
        <v>7.0191264842000001E-2</v>
      </c>
      <c r="I25" s="331">
        <v>1.5399425159E-2</v>
      </c>
      <c r="J25" s="331">
        <v>0.17011374222</v>
      </c>
      <c r="K25" s="331">
        <v>3.0815129755999999</v>
      </c>
      <c r="L25" s="331">
        <v>61.360355585999997</v>
      </c>
      <c r="M25" s="331">
        <v>264.76062983999998</v>
      </c>
      <c r="N25" s="331">
        <v>458.83989645000003</v>
      </c>
      <c r="O25" s="331">
        <v>533.04599006000001</v>
      </c>
      <c r="P25" s="331">
        <v>389.24636292999998</v>
      </c>
      <c r="Q25" s="331">
        <v>221.77165579000001</v>
      </c>
      <c r="R25" s="331">
        <v>81.334446344</v>
      </c>
      <c r="S25" s="331">
        <v>11.494081381999999</v>
      </c>
      <c r="T25" s="331">
        <v>7.7531770345000001E-2</v>
      </c>
      <c r="U25" s="331">
        <v>1.5399425159E-2</v>
      </c>
      <c r="V25" s="331">
        <v>0.17011374222</v>
      </c>
      <c r="W25" s="331">
        <v>2.5156931047</v>
      </c>
      <c r="X25" s="331">
        <v>57.798979678999999</v>
      </c>
      <c r="Y25" s="331">
        <v>266.76512358999997</v>
      </c>
      <c r="Z25" s="331">
        <v>428.62601840000002</v>
      </c>
      <c r="AA25" s="331">
        <v>547.80373894000002</v>
      </c>
      <c r="AB25" s="331">
        <v>404.69188799</v>
      </c>
      <c r="AC25" s="331">
        <v>235.75308358999999</v>
      </c>
      <c r="AD25" s="331">
        <v>83.286730270999996</v>
      </c>
      <c r="AE25" s="331">
        <v>11.638627641999999</v>
      </c>
      <c r="AF25" s="331">
        <v>7.7531770345000001E-2</v>
      </c>
      <c r="AG25" s="331">
        <v>1.5399425159E-2</v>
      </c>
      <c r="AH25" s="331">
        <v>0.1773931188</v>
      </c>
      <c r="AI25" s="331">
        <v>2.3961083000999999</v>
      </c>
      <c r="AJ25" s="331">
        <v>56.060243460999999</v>
      </c>
      <c r="AK25" s="331">
        <v>273.53300688000002</v>
      </c>
      <c r="AL25" s="331">
        <v>432.53100684999998</v>
      </c>
      <c r="AM25" s="331">
        <v>538.30447302000005</v>
      </c>
      <c r="AN25" s="331">
        <v>400.8861359</v>
      </c>
      <c r="AO25" s="331">
        <v>224.58590107000001</v>
      </c>
      <c r="AP25" s="331">
        <v>79.561242346</v>
      </c>
      <c r="AQ25" s="331">
        <v>10.750712425</v>
      </c>
      <c r="AR25" s="331">
        <v>7.6961476710000004E-2</v>
      </c>
      <c r="AS25" s="331">
        <v>1.5399425159E-2</v>
      </c>
      <c r="AT25" s="331">
        <v>0.16183203799000001</v>
      </c>
      <c r="AU25" s="331">
        <v>2.3779397555999999</v>
      </c>
      <c r="AV25" s="331">
        <v>54.140610662999997</v>
      </c>
      <c r="AW25" s="331">
        <v>264.36500488000001</v>
      </c>
      <c r="AX25" s="331">
        <v>411.95376711</v>
      </c>
      <c r="AY25" s="822">
        <v>536.80585887999996</v>
      </c>
      <c r="AZ25" s="822">
        <v>378.60030196000002</v>
      </c>
      <c r="BA25" s="822">
        <v>208.02232498999999</v>
      </c>
      <c r="BB25" s="822">
        <v>76.094293543999996</v>
      </c>
      <c r="BC25" s="822">
        <v>10.003879804</v>
      </c>
      <c r="BD25" s="822">
        <v>6.1547631642999999E-2</v>
      </c>
      <c r="BE25" s="306">
        <v>0</v>
      </c>
      <c r="BF25" s="306">
        <v>0.15413950000000001</v>
      </c>
      <c r="BG25" s="306">
        <v>2.2081379999999999</v>
      </c>
      <c r="BH25" s="306">
        <v>52.231209999999997</v>
      </c>
      <c r="BI25" s="306">
        <v>240.7372</v>
      </c>
      <c r="BJ25" s="306">
        <v>403.69049999999999</v>
      </c>
      <c r="BK25" s="306">
        <v>540.56780000000003</v>
      </c>
      <c r="BL25" s="306">
        <v>366.8297</v>
      </c>
      <c r="BM25" s="306">
        <v>195.25149999999999</v>
      </c>
      <c r="BN25" s="306">
        <v>74.945779999999999</v>
      </c>
      <c r="BO25" s="306">
        <v>9.6838979999999992</v>
      </c>
      <c r="BP25" s="306">
        <v>8.0476400000000003E-2</v>
      </c>
      <c r="BQ25" s="306">
        <v>0</v>
      </c>
      <c r="BR25" s="306">
        <v>0.1335461</v>
      </c>
      <c r="BS25" s="306">
        <v>2.5320450000000001</v>
      </c>
      <c r="BT25" s="306">
        <v>53.966799999999999</v>
      </c>
      <c r="BU25" s="306">
        <v>243.4785</v>
      </c>
      <c r="BV25" s="306">
        <v>412.11189999999999</v>
      </c>
    </row>
    <row r="26" spans="1:74" ht="11.05" customHeight="1" x14ac:dyDescent="0.2">
      <c r="A26" s="6" t="s">
        <v>1452</v>
      </c>
      <c r="B26" s="703" t="s">
        <v>788</v>
      </c>
      <c r="C26" s="331">
        <v>881.45374819999995</v>
      </c>
      <c r="D26" s="331">
        <v>733.01789636000001</v>
      </c>
      <c r="E26" s="331">
        <v>565.55479564999996</v>
      </c>
      <c r="F26" s="331">
        <v>398.02802044999999</v>
      </c>
      <c r="G26" s="331">
        <v>235.81967237999999</v>
      </c>
      <c r="H26" s="331">
        <v>66.326253890000004</v>
      </c>
      <c r="I26" s="331">
        <v>12.826568495</v>
      </c>
      <c r="J26" s="331">
        <v>20.859216410999998</v>
      </c>
      <c r="K26" s="331">
        <v>99.601410818999994</v>
      </c>
      <c r="L26" s="331">
        <v>341.84348677999998</v>
      </c>
      <c r="M26" s="331">
        <v>601.32138779000002</v>
      </c>
      <c r="N26" s="331">
        <v>899.65910528999996</v>
      </c>
      <c r="O26" s="331">
        <v>875.18679737000002</v>
      </c>
      <c r="P26" s="331">
        <v>726.58896500000003</v>
      </c>
      <c r="Q26" s="331">
        <v>571.16909090000001</v>
      </c>
      <c r="R26" s="331">
        <v>394.25828569999999</v>
      </c>
      <c r="S26" s="331">
        <v>227.01976567</v>
      </c>
      <c r="T26" s="331">
        <v>59.946766277000002</v>
      </c>
      <c r="U26" s="331">
        <v>11.637169151</v>
      </c>
      <c r="V26" s="331">
        <v>21.796954549999999</v>
      </c>
      <c r="W26" s="331">
        <v>97.557305170999996</v>
      </c>
      <c r="X26" s="331">
        <v>343.30448339999998</v>
      </c>
      <c r="Y26" s="331">
        <v>584.07867298999997</v>
      </c>
      <c r="Z26" s="331">
        <v>882.65443046999997</v>
      </c>
      <c r="AA26" s="331">
        <v>882.54635326000005</v>
      </c>
      <c r="AB26" s="331">
        <v>732.38650930999995</v>
      </c>
      <c r="AC26" s="331">
        <v>578.84089327000004</v>
      </c>
      <c r="AD26" s="331">
        <v>403.67738707000001</v>
      </c>
      <c r="AE26" s="331">
        <v>231.27737200999999</v>
      </c>
      <c r="AF26" s="331">
        <v>61.539898018999999</v>
      </c>
      <c r="AG26" s="331">
        <v>11.583846599999999</v>
      </c>
      <c r="AH26" s="331">
        <v>21.569682962000002</v>
      </c>
      <c r="AI26" s="331">
        <v>94.681625535999999</v>
      </c>
      <c r="AJ26" s="331">
        <v>340.02514314000001</v>
      </c>
      <c r="AK26" s="331">
        <v>607.68708077999997</v>
      </c>
      <c r="AL26" s="331">
        <v>885.74385928000004</v>
      </c>
      <c r="AM26" s="331">
        <v>877.65519458000006</v>
      </c>
      <c r="AN26" s="331">
        <v>734.76839840000002</v>
      </c>
      <c r="AO26" s="331">
        <v>597.60169985000005</v>
      </c>
      <c r="AP26" s="331">
        <v>403.05511442</v>
      </c>
      <c r="AQ26" s="331">
        <v>228.01323396000001</v>
      </c>
      <c r="AR26" s="331">
        <v>66.080435969000007</v>
      </c>
      <c r="AS26" s="331">
        <v>11.613547883000001</v>
      </c>
      <c r="AT26" s="331">
        <v>21.803286075999999</v>
      </c>
      <c r="AU26" s="331">
        <v>94.771005115999998</v>
      </c>
      <c r="AV26" s="331">
        <v>330.70657126999998</v>
      </c>
      <c r="AW26" s="331">
        <v>604.29711201999999</v>
      </c>
      <c r="AX26" s="331">
        <v>866.29807717000006</v>
      </c>
      <c r="AY26" s="822">
        <v>886.64752415999999</v>
      </c>
      <c r="AZ26" s="822">
        <v>732.00601073999997</v>
      </c>
      <c r="BA26" s="822">
        <v>603.51111562999995</v>
      </c>
      <c r="BB26" s="822">
        <v>401.95862261000002</v>
      </c>
      <c r="BC26" s="822">
        <v>231.78066179999999</v>
      </c>
      <c r="BD26" s="822">
        <v>62.108203394999997</v>
      </c>
      <c r="BE26" s="306">
        <v>11.51952</v>
      </c>
      <c r="BF26" s="306">
        <v>19.863140000000001</v>
      </c>
      <c r="BG26" s="306">
        <v>92.059650000000005</v>
      </c>
      <c r="BH26" s="306">
        <v>326.27109999999999</v>
      </c>
      <c r="BI26" s="306">
        <v>606.96280000000002</v>
      </c>
      <c r="BJ26" s="306">
        <v>855.53899999999999</v>
      </c>
      <c r="BK26" s="306">
        <v>905.15980000000002</v>
      </c>
      <c r="BL26" s="306">
        <v>739.35249999999996</v>
      </c>
      <c r="BM26" s="306">
        <v>610.27080000000001</v>
      </c>
      <c r="BN26" s="306">
        <v>401.48160000000001</v>
      </c>
      <c r="BO26" s="306">
        <v>225.4768</v>
      </c>
      <c r="BP26" s="306">
        <v>61.68327</v>
      </c>
      <c r="BQ26" s="306">
        <v>10.26426</v>
      </c>
      <c r="BR26" s="306">
        <v>20.209700000000002</v>
      </c>
      <c r="BS26" s="306">
        <v>95.520510000000002</v>
      </c>
      <c r="BT26" s="306">
        <v>335.35270000000003</v>
      </c>
      <c r="BU26" s="306">
        <v>599.62059999999997</v>
      </c>
      <c r="BV26" s="306">
        <v>849.69860000000006</v>
      </c>
    </row>
    <row r="27" spans="1:74" ht="11.05" customHeight="1" x14ac:dyDescent="0.2">
      <c r="A27" s="6" t="s">
        <v>1453</v>
      </c>
      <c r="B27" s="703" t="s">
        <v>790</v>
      </c>
      <c r="C27" s="331">
        <v>546.17865604999997</v>
      </c>
      <c r="D27" s="331">
        <v>481.73847076999999</v>
      </c>
      <c r="E27" s="331">
        <v>435.34031064999999</v>
      </c>
      <c r="F27" s="331">
        <v>300.03305053000003</v>
      </c>
      <c r="G27" s="331">
        <v>188.48018696</v>
      </c>
      <c r="H27" s="331">
        <v>64.302005493999999</v>
      </c>
      <c r="I27" s="331">
        <v>16.894047694000001</v>
      </c>
      <c r="J27" s="331">
        <v>13.566562509000001</v>
      </c>
      <c r="K27" s="331">
        <v>50.000702705999998</v>
      </c>
      <c r="L27" s="331">
        <v>178.66287392000001</v>
      </c>
      <c r="M27" s="331">
        <v>389.10572503999998</v>
      </c>
      <c r="N27" s="331">
        <v>580.67779708</v>
      </c>
      <c r="O27" s="331">
        <v>545.46921379000003</v>
      </c>
      <c r="P27" s="331">
        <v>473.05469611000001</v>
      </c>
      <c r="Q27" s="331">
        <v>438.32246383</v>
      </c>
      <c r="R27" s="331">
        <v>290.24822114</v>
      </c>
      <c r="S27" s="331">
        <v>177.45445121</v>
      </c>
      <c r="T27" s="331">
        <v>55.494969853999997</v>
      </c>
      <c r="U27" s="331">
        <v>14.651242076999999</v>
      </c>
      <c r="V27" s="331">
        <v>12.806054353</v>
      </c>
      <c r="W27" s="331">
        <v>51.331681650999997</v>
      </c>
      <c r="X27" s="331">
        <v>183.75370006</v>
      </c>
      <c r="Y27" s="331">
        <v>373.52387392000003</v>
      </c>
      <c r="Z27" s="331">
        <v>580.30343519999997</v>
      </c>
      <c r="AA27" s="331">
        <v>545.79572181000003</v>
      </c>
      <c r="AB27" s="331">
        <v>471.26136270000001</v>
      </c>
      <c r="AC27" s="331">
        <v>427.10415131000002</v>
      </c>
      <c r="AD27" s="331">
        <v>291.90023510999998</v>
      </c>
      <c r="AE27" s="331">
        <v>180.10801290000001</v>
      </c>
      <c r="AF27" s="331">
        <v>51.213771784000002</v>
      </c>
      <c r="AG27" s="331">
        <v>13.148792836</v>
      </c>
      <c r="AH27" s="331">
        <v>12.126781357</v>
      </c>
      <c r="AI27" s="331">
        <v>50.103658062000001</v>
      </c>
      <c r="AJ27" s="331">
        <v>179.64546136999999</v>
      </c>
      <c r="AK27" s="331">
        <v>387.87244342000002</v>
      </c>
      <c r="AL27" s="331">
        <v>580.81336863000001</v>
      </c>
      <c r="AM27" s="331">
        <v>544.09815119999996</v>
      </c>
      <c r="AN27" s="331">
        <v>478.31514922000002</v>
      </c>
      <c r="AO27" s="331">
        <v>448.45316836000001</v>
      </c>
      <c r="AP27" s="331">
        <v>298.46424050000002</v>
      </c>
      <c r="AQ27" s="331">
        <v>183.39450015</v>
      </c>
      <c r="AR27" s="331">
        <v>56.654948238999999</v>
      </c>
      <c r="AS27" s="331">
        <v>13.018460678</v>
      </c>
      <c r="AT27" s="331">
        <v>11.650579011</v>
      </c>
      <c r="AU27" s="331">
        <v>52.02826829</v>
      </c>
      <c r="AV27" s="331">
        <v>172.97607116</v>
      </c>
      <c r="AW27" s="331">
        <v>387.12789458999998</v>
      </c>
      <c r="AX27" s="331">
        <v>568.95124166000005</v>
      </c>
      <c r="AY27" s="822">
        <v>557.53563162</v>
      </c>
      <c r="AZ27" s="822">
        <v>483.18568815999998</v>
      </c>
      <c r="BA27" s="822">
        <v>460.06598487999997</v>
      </c>
      <c r="BB27" s="822">
        <v>305.37123904999999</v>
      </c>
      <c r="BC27" s="822">
        <v>190.78404223000001</v>
      </c>
      <c r="BD27" s="822">
        <v>56.143994777000003</v>
      </c>
      <c r="BE27" s="306">
        <v>12.86646</v>
      </c>
      <c r="BF27" s="306">
        <v>12.369120000000001</v>
      </c>
      <c r="BG27" s="306">
        <v>52.457079999999998</v>
      </c>
      <c r="BH27" s="306">
        <v>175.3254</v>
      </c>
      <c r="BI27" s="306">
        <v>397.23419999999999</v>
      </c>
      <c r="BJ27" s="306">
        <v>566.3297</v>
      </c>
      <c r="BK27" s="306">
        <v>569.61869999999999</v>
      </c>
      <c r="BL27" s="306">
        <v>496.28390000000002</v>
      </c>
      <c r="BM27" s="306">
        <v>478.75569999999999</v>
      </c>
      <c r="BN27" s="306">
        <v>307.16109999999998</v>
      </c>
      <c r="BO27" s="306">
        <v>186.298</v>
      </c>
      <c r="BP27" s="306">
        <v>57.703499999999998</v>
      </c>
      <c r="BQ27" s="306">
        <v>13.882199999999999</v>
      </c>
      <c r="BR27" s="306">
        <v>12.94797</v>
      </c>
      <c r="BS27" s="306">
        <v>52.31373</v>
      </c>
      <c r="BT27" s="306">
        <v>183.7499</v>
      </c>
      <c r="BU27" s="306">
        <v>389.66660000000002</v>
      </c>
      <c r="BV27" s="306">
        <v>561.22640000000001</v>
      </c>
    </row>
    <row r="28" spans="1:74" ht="11.05" customHeight="1" x14ac:dyDescent="0.2">
      <c r="A28" s="6"/>
      <c r="B28" s="703"/>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822"/>
      <c r="AZ28" s="822"/>
      <c r="BA28" s="822"/>
      <c r="BB28" s="822"/>
      <c r="BC28" s="822"/>
      <c r="BD28" s="822"/>
      <c r="BE28" s="306"/>
      <c r="BF28" s="306"/>
      <c r="BG28" s="306"/>
      <c r="BH28" s="306"/>
      <c r="BI28" s="306"/>
      <c r="BJ28" s="306"/>
      <c r="BK28" s="306"/>
      <c r="BL28" s="306"/>
      <c r="BM28" s="306"/>
      <c r="BN28" s="306"/>
      <c r="BO28" s="306"/>
      <c r="BP28" s="306"/>
      <c r="BQ28" s="306"/>
      <c r="BR28" s="306"/>
      <c r="BS28" s="306"/>
      <c r="BT28" s="306"/>
      <c r="BU28" s="306"/>
      <c r="BV28" s="306"/>
    </row>
    <row r="29" spans="1:74" ht="11.05" customHeight="1" x14ac:dyDescent="0.2">
      <c r="A29" s="6"/>
      <c r="B29" s="66" t="s">
        <v>1454</v>
      </c>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4"/>
      <c r="AO29" s="474"/>
      <c r="AP29" s="474"/>
      <c r="AQ29" s="474"/>
      <c r="AR29" s="474"/>
      <c r="AS29" s="474"/>
      <c r="AT29" s="474"/>
      <c r="AU29" s="474"/>
      <c r="AV29" s="474"/>
      <c r="AW29" s="474"/>
      <c r="AX29" s="474"/>
      <c r="AY29" s="890"/>
      <c r="AZ29" s="890"/>
      <c r="BA29" s="890"/>
      <c r="BB29" s="890"/>
      <c r="BC29" s="890"/>
      <c r="BD29" s="890"/>
      <c r="BE29" s="477"/>
      <c r="BF29" s="477"/>
      <c r="BG29" s="477"/>
      <c r="BH29" s="477"/>
      <c r="BI29" s="477"/>
      <c r="BJ29" s="477"/>
      <c r="BK29" s="477"/>
      <c r="BL29" s="477"/>
      <c r="BM29" s="477"/>
      <c r="BN29" s="477"/>
      <c r="BO29" s="477"/>
      <c r="BP29" s="477"/>
      <c r="BQ29" s="477"/>
      <c r="BR29" s="477"/>
      <c r="BS29" s="477"/>
      <c r="BT29" s="477"/>
      <c r="BU29" s="477"/>
      <c r="BV29" s="477"/>
    </row>
    <row r="30" spans="1:74" ht="11.05" customHeight="1" x14ac:dyDescent="0.2">
      <c r="A30" s="6" t="s">
        <v>106</v>
      </c>
      <c r="B30" s="478" t="s">
        <v>596</v>
      </c>
      <c r="C30" s="331">
        <v>9.7533668937000009</v>
      </c>
      <c r="D30" s="331">
        <v>12.053517133</v>
      </c>
      <c r="E30" s="331">
        <v>28.018806227999999</v>
      </c>
      <c r="F30" s="331">
        <v>36.150201129999999</v>
      </c>
      <c r="G30" s="331">
        <v>100.46820628</v>
      </c>
      <c r="H30" s="331">
        <v>273.91995735</v>
      </c>
      <c r="I30" s="331">
        <v>346.86482196999998</v>
      </c>
      <c r="J30" s="331">
        <v>357.36381684000003</v>
      </c>
      <c r="K30" s="331">
        <v>200.03026156999999</v>
      </c>
      <c r="L30" s="331">
        <v>84.115665094999997</v>
      </c>
      <c r="M30" s="331">
        <v>18.011209508</v>
      </c>
      <c r="N30" s="331">
        <v>25.562956359000001</v>
      </c>
      <c r="O30" s="331">
        <v>8.4358499403000007</v>
      </c>
      <c r="P30" s="331">
        <v>11.282330011999999</v>
      </c>
      <c r="Q30" s="331">
        <v>26.931083659999999</v>
      </c>
      <c r="R30" s="331">
        <v>48.813402511</v>
      </c>
      <c r="S30" s="331">
        <v>147.35461670000001</v>
      </c>
      <c r="T30" s="331">
        <v>269.86332525</v>
      </c>
      <c r="U30" s="331">
        <v>393.80841488999999</v>
      </c>
      <c r="V30" s="331">
        <v>358.90886461999997</v>
      </c>
      <c r="W30" s="331">
        <v>201.98145048999999</v>
      </c>
      <c r="X30" s="331">
        <v>55.186368698000003</v>
      </c>
      <c r="Y30" s="331">
        <v>23.288638936000002</v>
      </c>
      <c r="Z30" s="331">
        <v>10.862580508000001</v>
      </c>
      <c r="AA30" s="331">
        <v>16.792463298000001</v>
      </c>
      <c r="AB30" s="331">
        <v>19.845096843</v>
      </c>
      <c r="AC30" s="331">
        <v>31.574900508999999</v>
      </c>
      <c r="AD30" s="331">
        <v>43.885533580000001</v>
      </c>
      <c r="AE30" s="331">
        <v>109.4518521</v>
      </c>
      <c r="AF30" s="331">
        <v>210.01536669999999</v>
      </c>
      <c r="AG30" s="331">
        <v>390.28876510999999</v>
      </c>
      <c r="AH30" s="331">
        <v>349.78780595000001</v>
      </c>
      <c r="AI30" s="331">
        <v>203.66013819</v>
      </c>
      <c r="AJ30" s="331">
        <v>72.786426805999994</v>
      </c>
      <c r="AK30" s="331">
        <v>20.43297291</v>
      </c>
      <c r="AL30" s="331">
        <v>11.089150764999999</v>
      </c>
      <c r="AM30" s="331">
        <v>9.5131736929000006</v>
      </c>
      <c r="AN30" s="331">
        <v>12.813778242</v>
      </c>
      <c r="AO30" s="331">
        <v>31.385141172000001</v>
      </c>
      <c r="AP30" s="331">
        <v>46.487333452000001</v>
      </c>
      <c r="AQ30" s="331">
        <v>157.29511214999999</v>
      </c>
      <c r="AR30" s="331">
        <v>292.36005290999998</v>
      </c>
      <c r="AS30" s="331">
        <v>389.72158653000002</v>
      </c>
      <c r="AT30" s="331">
        <v>342.01836672000002</v>
      </c>
      <c r="AU30" s="331">
        <v>210.59357265</v>
      </c>
      <c r="AV30" s="331">
        <v>96.263142161000005</v>
      </c>
      <c r="AW30" s="331">
        <v>32.261949715</v>
      </c>
      <c r="AX30" s="331">
        <v>12.522558523000001</v>
      </c>
      <c r="AY30" s="822">
        <v>5.2909367920000001</v>
      </c>
      <c r="AZ30" s="822">
        <v>16.916773021000001</v>
      </c>
      <c r="BA30" s="822">
        <v>30.986282133</v>
      </c>
      <c r="BB30" s="822">
        <v>57.654015522999998</v>
      </c>
      <c r="BC30" s="822">
        <v>128.03310815</v>
      </c>
      <c r="BD30" s="822">
        <v>275.64986875</v>
      </c>
      <c r="BE30" s="306">
        <v>364.35480616000001</v>
      </c>
      <c r="BF30" s="306">
        <v>366.86653760000002</v>
      </c>
      <c r="BG30" s="306">
        <v>207.13916094000001</v>
      </c>
      <c r="BH30" s="306">
        <v>72.578483997999996</v>
      </c>
      <c r="BI30" s="306">
        <v>21.875047198000001</v>
      </c>
      <c r="BJ30" s="306">
        <v>11.834773454</v>
      </c>
      <c r="BK30" s="306">
        <v>11.397894398</v>
      </c>
      <c r="BL30" s="306">
        <v>12.968943497</v>
      </c>
      <c r="BM30" s="306">
        <v>26.921948466</v>
      </c>
      <c r="BN30" s="306">
        <v>45.133279565000002</v>
      </c>
      <c r="BO30" s="306">
        <v>134.42769759000001</v>
      </c>
      <c r="BP30" s="306">
        <v>271.58228896000003</v>
      </c>
      <c r="BQ30" s="306">
        <v>401.05853515000001</v>
      </c>
      <c r="BR30" s="306">
        <v>369.54105757999997</v>
      </c>
      <c r="BS30" s="306">
        <v>208.72013231</v>
      </c>
      <c r="BT30" s="306">
        <v>73.174283432999999</v>
      </c>
      <c r="BU30" s="306">
        <v>22.051787237999999</v>
      </c>
      <c r="BV30" s="306">
        <v>11.923191414</v>
      </c>
    </row>
    <row r="31" spans="1:74" ht="11.05" customHeight="1" x14ac:dyDescent="0.2">
      <c r="A31" s="6" t="s">
        <v>1455</v>
      </c>
      <c r="B31" s="703" t="s">
        <v>774</v>
      </c>
      <c r="C31" s="331">
        <v>1E-10</v>
      </c>
      <c r="D31" s="331">
        <v>1E-10</v>
      </c>
      <c r="E31" s="331">
        <v>1E-10</v>
      </c>
      <c r="F31" s="331">
        <v>1E-10</v>
      </c>
      <c r="G31" s="331">
        <v>7.8128792452000004</v>
      </c>
      <c r="H31" s="331">
        <v>132.83834551999999</v>
      </c>
      <c r="I31" s="331">
        <v>159.07222081</v>
      </c>
      <c r="J31" s="331">
        <v>237.67820979999999</v>
      </c>
      <c r="K31" s="331">
        <v>59.887699910000002</v>
      </c>
      <c r="L31" s="331">
        <v>6.8863756289999998</v>
      </c>
      <c r="M31" s="331">
        <v>1E-10</v>
      </c>
      <c r="N31" s="331">
        <v>1E-10</v>
      </c>
      <c r="O31" s="331">
        <v>1E-10</v>
      </c>
      <c r="P31" s="331">
        <v>1E-10</v>
      </c>
      <c r="Q31" s="331">
        <v>1E-10</v>
      </c>
      <c r="R31" s="331">
        <v>1E-10</v>
      </c>
      <c r="S31" s="331">
        <v>18.034024606999999</v>
      </c>
      <c r="T31" s="331">
        <v>62.910688319999998</v>
      </c>
      <c r="U31" s="331">
        <v>260.23414544000002</v>
      </c>
      <c r="V31" s="331">
        <v>273.10236865000002</v>
      </c>
      <c r="W31" s="331">
        <v>32.918771370000002</v>
      </c>
      <c r="X31" s="331">
        <v>1E-10</v>
      </c>
      <c r="Y31" s="331">
        <v>1E-10</v>
      </c>
      <c r="Z31" s="331">
        <v>1E-10</v>
      </c>
      <c r="AA31" s="331">
        <v>1E-10</v>
      </c>
      <c r="AB31" s="331">
        <v>1E-10</v>
      </c>
      <c r="AC31" s="331">
        <v>1E-10</v>
      </c>
      <c r="AD31" s="331">
        <v>1E-10</v>
      </c>
      <c r="AE31" s="331">
        <v>3.5226002131</v>
      </c>
      <c r="AF31" s="331">
        <v>47.162194675000002</v>
      </c>
      <c r="AG31" s="331">
        <v>273.32691047999998</v>
      </c>
      <c r="AH31" s="331">
        <v>134.00156862</v>
      </c>
      <c r="AI31" s="331">
        <v>57.417617386000003</v>
      </c>
      <c r="AJ31" s="331">
        <v>5.4202704964999997</v>
      </c>
      <c r="AK31" s="331">
        <v>1E-10</v>
      </c>
      <c r="AL31" s="331">
        <v>1E-10</v>
      </c>
      <c r="AM31" s="331">
        <v>1E-10</v>
      </c>
      <c r="AN31" s="331">
        <v>1E-10</v>
      </c>
      <c r="AO31" s="331">
        <v>1E-10</v>
      </c>
      <c r="AP31" s="331">
        <v>1E-10</v>
      </c>
      <c r="AQ31" s="331">
        <v>17.999190697</v>
      </c>
      <c r="AR31" s="331">
        <v>126.13441904</v>
      </c>
      <c r="AS31" s="331">
        <v>281.86890999000002</v>
      </c>
      <c r="AT31" s="331">
        <v>153.23821254999999</v>
      </c>
      <c r="AU31" s="331">
        <v>34.164809409999997</v>
      </c>
      <c r="AV31" s="331">
        <v>1E-10</v>
      </c>
      <c r="AW31" s="331">
        <v>1E-10</v>
      </c>
      <c r="AX31" s="331">
        <v>1E-10</v>
      </c>
      <c r="AY31" s="822">
        <v>1E-10</v>
      </c>
      <c r="AZ31" s="822">
        <v>1E-10</v>
      </c>
      <c r="BA31" s="822">
        <v>1E-10</v>
      </c>
      <c r="BB31" s="822">
        <v>1E-10</v>
      </c>
      <c r="BC31" s="822">
        <v>10.056661933000001</v>
      </c>
      <c r="BD31" s="822">
        <v>133.07661934999999</v>
      </c>
      <c r="BE31" s="306">
        <v>240.45434692000001</v>
      </c>
      <c r="BF31" s="306">
        <v>211.33954057</v>
      </c>
      <c r="BG31" s="306">
        <v>44.414752522000001</v>
      </c>
      <c r="BH31" s="306">
        <v>0.98756623847000002</v>
      </c>
      <c r="BI31" s="306">
        <v>0</v>
      </c>
      <c r="BJ31" s="306">
        <v>0</v>
      </c>
      <c r="BK31" s="306">
        <v>0</v>
      </c>
      <c r="BL31" s="306">
        <v>0</v>
      </c>
      <c r="BM31" s="306">
        <v>0</v>
      </c>
      <c r="BN31" s="306">
        <v>0</v>
      </c>
      <c r="BO31" s="306">
        <v>10.863576392000001</v>
      </c>
      <c r="BP31" s="306">
        <v>90.754309075999998</v>
      </c>
      <c r="BQ31" s="306">
        <v>263.58297397000001</v>
      </c>
      <c r="BR31" s="306">
        <v>213.74561112000001</v>
      </c>
      <c r="BS31" s="306">
        <v>44.908649636</v>
      </c>
      <c r="BT31" s="306">
        <v>0.99847878495999998</v>
      </c>
      <c r="BU31" s="306">
        <v>0</v>
      </c>
      <c r="BV31" s="306">
        <v>0</v>
      </c>
    </row>
    <row r="32" spans="1:74" ht="11.05" customHeight="1" x14ac:dyDescent="0.2">
      <c r="A32" s="6" t="s">
        <v>1456</v>
      </c>
      <c r="B32" s="703" t="s">
        <v>776</v>
      </c>
      <c r="C32" s="331">
        <v>1E-10</v>
      </c>
      <c r="D32" s="331">
        <v>1E-10</v>
      </c>
      <c r="E32" s="331">
        <v>1E-10</v>
      </c>
      <c r="F32" s="331">
        <v>1E-10</v>
      </c>
      <c r="G32" s="331">
        <v>17.258351860000001</v>
      </c>
      <c r="H32" s="331">
        <v>165.32112323000001</v>
      </c>
      <c r="I32" s="331">
        <v>250.47521531999999</v>
      </c>
      <c r="J32" s="331">
        <v>286.34557255999999</v>
      </c>
      <c r="K32" s="331">
        <v>94.305567812000007</v>
      </c>
      <c r="L32" s="331">
        <v>23.164427684</v>
      </c>
      <c r="M32" s="331">
        <v>1E-10</v>
      </c>
      <c r="N32" s="331">
        <v>1E-10</v>
      </c>
      <c r="O32" s="331">
        <v>1E-10</v>
      </c>
      <c r="P32" s="331">
        <v>1E-10</v>
      </c>
      <c r="Q32" s="331">
        <v>1E-10</v>
      </c>
      <c r="R32" s="331">
        <v>1E-10</v>
      </c>
      <c r="S32" s="331">
        <v>39.923009055999998</v>
      </c>
      <c r="T32" s="331">
        <v>113.625938</v>
      </c>
      <c r="U32" s="331">
        <v>310.87126078</v>
      </c>
      <c r="V32" s="331">
        <v>301.82399607999997</v>
      </c>
      <c r="W32" s="331">
        <v>71.577758689999996</v>
      </c>
      <c r="X32" s="331">
        <v>0.66566643424000005</v>
      </c>
      <c r="Y32" s="331">
        <v>1E-10</v>
      </c>
      <c r="Z32" s="331">
        <v>1E-10</v>
      </c>
      <c r="AA32" s="331">
        <v>1E-10</v>
      </c>
      <c r="AB32" s="331">
        <v>1E-10</v>
      </c>
      <c r="AC32" s="331">
        <v>1E-10</v>
      </c>
      <c r="AD32" s="331">
        <v>0.44501794450999999</v>
      </c>
      <c r="AE32" s="331">
        <v>12.275750954999999</v>
      </c>
      <c r="AF32" s="331">
        <v>78.398268783999995</v>
      </c>
      <c r="AG32" s="331">
        <v>308.37134968999999</v>
      </c>
      <c r="AH32" s="331">
        <v>192.46028129999999</v>
      </c>
      <c r="AI32" s="331">
        <v>82.582353244999993</v>
      </c>
      <c r="AJ32" s="331">
        <v>10.253153327</v>
      </c>
      <c r="AK32" s="331">
        <v>1E-10</v>
      </c>
      <c r="AL32" s="331">
        <v>1E-10</v>
      </c>
      <c r="AM32" s="331">
        <v>1E-10</v>
      </c>
      <c r="AN32" s="331">
        <v>1E-10</v>
      </c>
      <c r="AO32" s="331">
        <v>1E-10</v>
      </c>
      <c r="AP32" s="331">
        <v>1E-10</v>
      </c>
      <c r="AQ32" s="331">
        <v>50.252128601999999</v>
      </c>
      <c r="AR32" s="331">
        <v>190.69931797000001</v>
      </c>
      <c r="AS32" s="331">
        <v>328.01285085000001</v>
      </c>
      <c r="AT32" s="331">
        <v>214.68208752999999</v>
      </c>
      <c r="AU32" s="331">
        <v>70.599488158</v>
      </c>
      <c r="AV32" s="331">
        <v>6.8775605766999997</v>
      </c>
      <c r="AW32" s="331">
        <v>1E-10</v>
      </c>
      <c r="AX32" s="331">
        <v>1E-10</v>
      </c>
      <c r="AY32" s="822">
        <v>1E-10</v>
      </c>
      <c r="AZ32" s="822">
        <v>1E-10</v>
      </c>
      <c r="BA32" s="822">
        <v>1E-10</v>
      </c>
      <c r="BB32" s="822">
        <v>1E-10</v>
      </c>
      <c r="BC32" s="822">
        <v>24.967391062000001</v>
      </c>
      <c r="BD32" s="822">
        <v>193.08694448</v>
      </c>
      <c r="BE32" s="306">
        <v>283.68335531999998</v>
      </c>
      <c r="BF32" s="306">
        <v>261.20169952999998</v>
      </c>
      <c r="BG32" s="306">
        <v>82.808247676999997</v>
      </c>
      <c r="BH32" s="306">
        <v>5.1154650139999998</v>
      </c>
      <c r="BI32" s="306">
        <v>0</v>
      </c>
      <c r="BJ32" s="306">
        <v>0</v>
      </c>
      <c r="BK32" s="306">
        <v>0</v>
      </c>
      <c r="BL32" s="306">
        <v>0</v>
      </c>
      <c r="BM32" s="306">
        <v>0</v>
      </c>
      <c r="BN32" s="306">
        <v>0</v>
      </c>
      <c r="BO32" s="306">
        <v>33.942576447999997</v>
      </c>
      <c r="BP32" s="306">
        <v>151.75224636999999</v>
      </c>
      <c r="BQ32" s="306">
        <v>320.22936625</v>
      </c>
      <c r="BR32" s="306">
        <v>263.70512666000002</v>
      </c>
      <c r="BS32" s="306">
        <v>83.612209550000003</v>
      </c>
      <c r="BT32" s="306">
        <v>5.1663801723000002</v>
      </c>
      <c r="BU32" s="306">
        <v>0</v>
      </c>
      <c r="BV32" s="306">
        <v>0</v>
      </c>
    </row>
    <row r="33" spans="1:74" ht="11.05" customHeight="1" x14ac:dyDescent="0.2">
      <c r="A33" s="6" t="s">
        <v>1457</v>
      </c>
      <c r="B33" s="703" t="s">
        <v>961</v>
      </c>
      <c r="C33" s="331">
        <v>1E-10</v>
      </c>
      <c r="D33" s="331">
        <v>1E-10</v>
      </c>
      <c r="E33" s="331">
        <v>2.1716559928999999</v>
      </c>
      <c r="F33" s="331">
        <v>0.26917569491999999</v>
      </c>
      <c r="G33" s="331">
        <v>35.174926839000001</v>
      </c>
      <c r="H33" s="331">
        <v>214.94149228000001</v>
      </c>
      <c r="I33" s="331">
        <v>238.12359857000001</v>
      </c>
      <c r="J33" s="331">
        <v>285.40851385000002</v>
      </c>
      <c r="K33" s="331">
        <v>105.46736304</v>
      </c>
      <c r="L33" s="331">
        <v>29.278947732999999</v>
      </c>
      <c r="M33" s="331">
        <v>1E-10</v>
      </c>
      <c r="N33" s="331">
        <v>0.41287271661000002</v>
      </c>
      <c r="O33" s="331">
        <v>1E-10</v>
      </c>
      <c r="P33" s="331">
        <v>1E-10</v>
      </c>
      <c r="Q33" s="331">
        <v>1.0565008377</v>
      </c>
      <c r="R33" s="331">
        <v>1E-10</v>
      </c>
      <c r="S33" s="331">
        <v>79.484627591000006</v>
      </c>
      <c r="T33" s="331">
        <v>177.33800596</v>
      </c>
      <c r="U33" s="331">
        <v>263.63098289999999</v>
      </c>
      <c r="V33" s="331">
        <v>218.87889870999999</v>
      </c>
      <c r="W33" s="331">
        <v>74.245468360999993</v>
      </c>
      <c r="X33" s="331">
        <v>1.6139900049</v>
      </c>
      <c r="Y33" s="331">
        <v>1E-10</v>
      </c>
      <c r="Z33" s="331">
        <v>1E-10</v>
      </c>
      <c r="AA33" s="331">
        <v>1E-10</v>
      </c>
      <c r="AB33" s="331">
        <v>1E-10</v>
      </c>
      <c r="AC33" s="331">
        <v>0.14524704997999999</v>
      </c>
      <c r="AD33" s="331">
        <v>0.67914513568000001</v>
      </c>
      <c r="AE33" s="331">
        <v>48.563106048000002</v>
      </c>
      <c r="AF33" s="331">
        <v>129.87748563</v>
      </c>
      <c r="AG33" s="331">
        <v>246.35938286000001</v>
      </c>
      <c r="AH33" s="331">
        <v>188.25465566</v>
      </c>
      <c r="AI33" s="331">
        <v>88.619569306000002</v>
      </c>
      <c r="AJ33" s="331">
        <v>9.9072538869999995</v>
      </c>
      <c r="AK33" s="331">
        <v>1E-10</v>
      </c>
      <c r="AL33" s="331">
        <v>1E-10</v>
      </c>
      <c r="AM33" s="331">
        <v>1E-10</v>
      </c>
      <c r="AN33" s="331">
        <v>1E-10</v>
      </c>
      <c r="AO33" s="331">
        <v>2.6713701847000002</v>
      </c>
      <c r="AP33" s="331">
        <v>3.4200405364000002</v>
      </c>
      <c r="AQ33" s="331">
        <v>101.66350941</v>
      </c>
      <c r="AR33" s="331">
        <v>206.07983906000001</v>
      </c>
      <c r="AS33" s="331">
        <v>234.12727434000001</v>
      </c>
      <c r="AT33" s="331">
        <v>223.60953015999999</v>
      </c>
      <c r="AU33" s="331">
        <v>113.91687509</v>
      </c>
      <c r="AV33" s="331">
        <v>15.74681528</v>
      </c>
      <c r="AW33" s="331">
        <v>1E-10</v>
      </c>
      <c r="AX33" s="331">
        <v>1E-10</v>
      </c>
      <c r="AY33" s="822">
        <v>1E-10</v>
      </c>
      <c r="AZ33" s="822">
        <v>1E-10</v>
      </c>
      <c r="BA33" s="822">
        <v>3.0843788033999999</v>
      </c>
      <c r="BB33" s="822">
        <v>1.0741191912000001</v>
      </c>
      <c r="BC33" s="822">
        <v>35.477480153999998</v>
      </c>
      <c r="BD33" s="822">
        <v>219.25397355000001</v>
      </c>
      <c r="BE33" s="306">
        <v>281.25705405999997</v>
      </c>
      <c r="BF33" s="306">
        <v>235.79530774</v>
      </c>
      <c r="BG33" s="306">
        <v>80.637059160999996</v>
      </c>
      <c r="BH33" s="306">
        <v>6.9977297521999997</v>
      </c>
      <c r="BI33" s="306">
        <v>0</v>
      </c>
      <c r="BJ33" s="306">
        <v>0</v>
      </c>
      <c r="BK33" s="306">
        <v>0</v>
      </c>
      <c r="BL33" s="306">
        <v>0</v>
      </c>
      <c r="BM33" s="306">
        <v>1.2003771646000001</v>
      </c>
      <c r="BN33" s="306">
        <v>1.3610148086</v>
      </c>
      <c r="BO33" s="306">
        <v>64.776603860999998</v>
      </c>
      <c r="BP33" s="306">
        <v>180.44589533000001</v>
      </c>
      <c r="BQ33" s="306">
        <v>284.44730611</v>
      </c>
      <c r="BR33" s="306">
        <v>237.09391536000001</v>
      </c>
      <c r="BS33" s="306">
        <v>81.075178206999993</v>
      </c>
      <c r="BT33" s="306">
        <v>7.0352690828000002</v>
      </c>
      <c r="BU33" s="306">
        <v>0</v>
      </c>
      <c r="BV33" s="306">
        <v>0</v>
      </c>
    </row>
    <row r="34" spans="1:74" ht="11.05" customHeight="1" x14ac:dyDescent="0.2">
      <c r="A34" s="6" t="s">
        <v>1458</v>
      </c>
      <c r="B34" s="703" t="s">
        <v>963</v>
      </c>
      <c r="C34" s="331">
        <v>1E-10</v>
      </c>
      <c r="D34" s="331">
        <v>1E-10</v>
      </c>
      <c r="E34" s="331">
        <v>8.3604330768999997</v>
      </c>
      <c r="F34" s="331">
        <v>2.9433154296000001</v>
      </c>
      <c r="G34" s="331">
        <v>43.055505556999996</v>
      </c>
      <c r="H34" s="331">
        <v>266.5493209</v>
      </c>
      <c r="I34" s="331">
        <v>302.30822998000002</v>
      </c>
      <c r="J34" s="331">
        <v>299.71495284999997</v>
      </c>
      <c r="K34" s="331">
        <v>147.14628346000001</v>
      </c>
      <c r="L34" s="331">
        <v>21.872091375</v>
      </c>
      <c r="M34" s="331">
        <v>1E-10</v>
      </c>
      <c r="N34" s="331">
        <v>1.2747352941000001</v>
      </c>
      <c r="O34" s="331">
        <v>1E-10</v>
      </c>
      <c r="P34" s="331">
        <v>1E-10</v>
      </c>
      <c r="Q34" s="331">
        <v>2.8055018603000001</v>
      </c>
      <c r="R34" s="331">
        <v>2.2076697950000002</v>
      </c>
      <c r="S34" s="331">
        <v>71.489563708999995</v>
      </c>
      <c r="T34" s="331">
        <v>232.14384429</v>
      </c>
      <c r="U34" s="331">
        <v>337.77171943000002</v>
      </c>
      <c r="V34" s="331">
        <v>275.56199691</v>
      </c>
      <c r="W34" s="331">
        <v>120.89898728</v>
      </c>
      <c r="X34" s="331">
        <v>7.4248455313999999</v>
      </c>
      <c r="Y34" s="331">
        <v>1E-10</v>
      </c>
      <c r="Z34" s="331">
        <v>1E-10</v>
      </c>
      <c r="AA34" s="331">
        <v>1E-10</v>
      </c>
      <c r="AB34" s="331">
        <v>1E-10</v>
      </c>
      <c r="AC34" s="331">
        <v>0.98869930035999998</v>
      </c>
      <c r="AD34" s="331">
        <v>5.2513161289000001</v>
      </c>
      <c r="AE34" s="331">
        <v>89.343044116000002</v>
      </c>
      <c r="AF34" s="331">
        <v>226.05932371</v>
      </c>
      <c r="AG34" s="331">
        <v>283.11860776999998</v>
      </c>
      <c r="AH34" s="331">
        <v>280.40476465</v>
      </c>
      <c r="AI34" s="331">
        <v>147.53204783000001</v>
      </c>
      <c r="AJ34" s="331">
        <v>13.916006699</v>
      </c>
      <c r="AK34" s="331">
        <v>1E-10</v>
      </c>
      <c r="AL34" s="331">
        <v>1E-10</v>
      </c>
      <c r="AM34" s="331">
        <v>1E-10</v>
      </c>
      <c r="AN34" s="331">
        <v>4.1254987147</v>
      </c>
      <c r="AO34" s="331">
        <v>6.9083407438000002</v>
      </c>
      <c r="AP34" s="331">
        <v>10.098596146</v>
      </c>
      <c r="AQ34" s="331">
        <v>86.930221899000003</v>
      </c>
      <c r="AR34" s="331">
        <v>234.14382981</v>
      </c>
      <c r="AS34" s="331">
        <v>278.08738514999999</v>
      </c>
      <c r="AT34" s="331">
        <v>251.34473352000001</v>
      </c>
      <c r="AU34" s="331">
        <v>143.35173062999999</v>
      </c>
      <c r="AV34" s="331">
        <v>31.340053062999999</v>
      </c>
      <c r="AW34" s="331">
        <v>1E-10</v>
      </c>
      <c r="AX34" s="331">
        <v>1E-10</v>
      </c>
      <c r="AY34" s="822">
        <v>1E-10</v>
      </c>
      <c r="AZ34" s="822">
        <v>1E-10</v>
      </c>
      <c r="BA34" s="822">
        <v>11.008066588</v>
      </c>
      <c r="BB34" s="822">
        <v>7.1604287892</v>
      </c>
      <c r="BC34" s="822">
        <v>52.991616694000001</v>
      </c>
      <c r="BD34" s="822">
        <v>232.82993418999999</v>
      </c>
      <c r="BE34" s="306">
        <v>322.33238476000002</v>
      </c>
      <c r="BF34" s="306">
        <v>282.30556342</v>
      </c>
      <c r="BG34" s="306">
        <v>108.51293771</v>
      </c>
      <c r="BH34" s="306">
        <v>10.429171824000001</v>
      </c>
      <c r="BI34" s="306">
        <v>0.31427112481000002</v>
      </c>
      <c r="BJ34" s="306">
        <v>0</v>
      </c>
      <c r="BK34" s="306">
        <v>0</v>
      </c>
      <c r="BL34" s="306">
        <v>0.14905122961</v>
      </c>
      <c r="BM34" s="306">
        <v>4.5556055256999999</v>
      </c>
      <c r="BN34" s="306">
        <v>6.4535621691999996</v>
      </c>
      <c r="BO34" s="306">
        <v>72.013359891999997</v>
      </c>
      <c r="BP34" s="306">
        <v>219.39456423999999</v>
      </c>
      <c r="BQ34" s="306">
        <v>341.81065354999998</v>
      </c>
      <c r="BR34" s="306">
        <v>283.57903368000001</v>
      </c>
      <c r="BS34" s="306">
        <v>108.97563234</v>
      </c>
      <c r="BT34" s="306">
        <v>10.469160335</v>
      </c>
      <c r="BU34" s="306">
        <v>0.31563658741</v>
      </c>
      <c r="BV34" s="306">
        <v>0</v>
      </c>
    </row>
    <row r="35" spans="1:74" ht="11.05" customHeight="1" x14ac:dyDescent="0.2">
      <c r="A35" s="6" t="s">
        <v>1459</v>
      </c>
      <c r="B35" s="703" t="s">
        <v>782</v>
      </c>
      <c r="C35" s="331">
        <v>30.028428415</v>
      </c>
      <c r="D35" s="331">
        <v>50.347402664999997</v>
      </c>
      <c r="E35" s="331">
        <v>73.389583164000001</v>
      </c>
      <c r="F35" s="331">
        <v>80.595721272999995</v>
      </c>
      <c r="G35" s="331">
        <v>187.49953758000001</v>
      </c>
      <c r="H35" s="331">
        <v>346.79804637000001</v>
      </c>
      <c r="I35" s="331">
        <v>437.1343584</v>
      </c>
      <c r="J35" s="331">
        <v>455.57009259</v>
      </c>
      <c r="K35" s="331">
        <v>280.26375863999999</v>
      </c>
      <c r="L35" s="331">
        <v>177.82561462999999</v>
      </c>
      <c r="M35" s="331">
        <v>40.610591602</v>
      </c>
      <c r="N35" s="331">
        <v>66.062806008999999</v>
      </c>
      <c r="O35" s="331">
        <v>27.893783066000001</v>
      </c>
      <c r="P35" s="331">
        <v>45.206415094999997</v>
      </c>
      <c r="Q35" s="331">
        <v>83.801355126000004</v>
      </c>
      <c r="R35" s="331">
        <v>97.757495917</v>
      </c>
      <c r="S35" s="331">
        <v>240.67957165000001</v>
      </c>
      <c r="T35" s="331">
        <v>375.77416547000001</v>
      </c>
      <c r="U35" s="331">
        <v>482.25944020999998</v>
      </c>
      <c r="V35" s="331">
        <v>440.41072858000001</v>
      </c>
      <c r="W35" s="331">
        <v>278.36766531000001</v>
      </c>
      <c r="X35" s="331">
        <v>106.86144381</v>
      </c>
      <c r="Y35" s="331">
        <v>88.528984020999999</v>
      </c>
      <c r="Z35" s="331">
        <v>37.551249210000002</v>
      </c>
      <c r="AA35" s="331">
        <v>49.588287983000001</v>
      </c>
      <c r="AB35" s="331">
        <v>69.265860196999995</v>
      </c>
      <c r="AC35" s="331">
        <v>83.752984722999997</v>
      </c>
      <c r="AD35" s="331">
        <v>117.82180846999999</v>
      </c>
      <c r="AE35" s="331">
        <v>175.73604424000001</v>
      </c>
      <c r="AF35" s="331">
        <v>294.55692245</v>
      </c>
      <c r="AG35" s="331">
        <v>488.39912620000001</v>
      </c>
      <c r="AH35" s="331">
        <v>461.77200704000001</v>
      </c>
      <c r="AI35" s="331">
        <v>291.05230227999999</v>
      </c>
      <c r="AJ35" s="331">
        <v>137.74740973999999</v>
      </c>
      <c r="AK35" s="331">
        <v>65.153467913</v>
      </c>
      <c r="AL35" s="331">
        <v>37.736463854</v>
      </c>
      <c r="AM35" s="331">
        <v>36.061824303999998</v>
      </c>
      <c r="AN35" s="331">
        <v>29.557846436999998</v>
      </c>
      <c r="AO35" s="331">
        <v>83.198025916999995</v>
      </c>
      <c r="AP35" s="331">
        <v>90.113799065999999</v>
      </c>
      <c r="AQ35" s="331">
        <v>272.21220167000001</v>
      </c>
      <c r="AR35" s="331">
        <v>400.73245259999999</v>
      </c>
      <c r="AS35" s="331">
        <v>502.48498784999998</v>
      </c>
      <c r="AT35" s="331">
        <v>436.96061463000001</v>
      </c>
      <c r="AU35" s="331">
        <v>308.77941176000002</v>
      </c>
      <c r="AV35" s="331">
        <v>148.67984622</v>
      </c>
      <c r="AW35" s="331">
        <v>84.591142520999995</v>
      </c>
      <c r="AX35" s="331">
        <v>35.739343173999998</v>
      </c>
      <c r="AY35" s="822">
        <v>16.961718665999999</v>
      </c>
      <c r="AZ35" s="822">
        <v>57.840860921999997</v>
      </c>
      <c r="BA35" s="822">
        <v>58.229422348999996</v>
      </c>
      <c r="BB35" s="822">
        <v>124.76834029</v>
      </c>
      <c r="BC35" s="822">
        <v>244.21774378999999</v>
      </c>
      <c r="BD35" s="822">
        <v>392.94880721999999</v>
      </c>
      <c r="BE35" s="306">
        <v>459.09909901999998</v>
      </c>
      <c r="BF35" s="306">
        <v>470.67193292000002</v>
      </c>
      <c r="BG35" s="306">
        <v>318.30137975000002</v>
      </c>
      <c r="BH35" s="306">
        <v>153.55369463</v>
      </c>
      <c r="BI35" s="306">
        <v>64.062354623000004</v>
      </c>
      <c r="BJ35" s="306">
        <v>43.259547101999999</v>
      </c>
      <c r="BK35" s="306">
        <v>36.390120588999999</v>
      </c>
      <c r="BL35" s="306">
        <v>40.603329750999997</v>
      </c>
      <c r="BM35" s="306">
        <v>64.468396545999994</v>
      </c>
      <c r="BN35" s="306">
        <v>97.925018191000007</v>
      </c>
      <c r="BO35" s="306">
        <v>231.61948498999999</v>
      </c>
      <c r="BP35" s="306">
        <v>392.15902</v>
      </c>
      <c r="BQ35" s="306">
        <v>505.54162316999998</v>
      </c>
      <c r="BR35" s="306">
        <v>473.43671490000003</v>
      </c>
      <c r="BS35" s="306">
        <v>320.21144867999999</v>
      </c>
      <c r="BT35" s="306">
        <v>154.49811711000001</v>
      </c>
      <c r="BU35" s="306">
        <v>64.460376995000004</v>
      </c>
      <c r="BV35" s="306">
        <v>43.531696943999997</v>
      </c>
    </row>
    <row r="36" spans="1:74" ht="11.05" customHeight="1" x14ac:dyDescent="0.2">
      <c r="A36" s="6" t="s">
        <v>1460</v>
      </c>
      <c r="B36" s="703" t="s">
        <v>967</v>
      </c>
      <c r="C36" s="331">
        <v>5.4947848783</v>
      </c>
      <c r="D36" s="331">
        <v>1.0812205151000001</v>
      </c>
      <c r="E36" s="331">
        <v>33.594583708000002</v>
      </c>
      <c r="F36" s="331">
        <v>17.268472277000001</v>
      </c>
      <c r="G36" s="331">
        <v>108.08058714000001</v>
      </c>
      <c r="H36" s="331">
        <v>306.44259832</v>
      </c>
      <c r="I36" s="331">
        <v>396.65652920999997</v>
      </c>
      <c r="J36" s="331">
        <v>410.41815611999999</v>
      </c>
      <c r="K36" s="331">
        <v>206.83349444000001</v>
      </c>
      <c r="L36" s="331">
        <v>97.794789107</v>
      </c>
      <c r="M36" s="331">
        <v>1.941324987</v>
      </c>
      <c r="N36" s="331">
        <v>25.185483802</v>
      </c>
      <c r="O36" s="331">
        <v>2.7589843584999998</v>
      </c>
      <c r="P36" s="331">
        <v>3.0169806917000002</v>
      </c>
      <c r="Q36" s="331">
        <v>22.308704105</v>
      </c>
      <c r="R36" s="331">
        <v>24.665882237999998</v>
      </c>
      <c r="S36" s="331">
        <v>205.93800077</v>
      </c>
      <c r="T36" s="331">
        <v>367.04226488</v>
      </c>
      <c r="U36" s="331">
        <v>480.04858722</v>
      </c>
      <c r="V36" s="331">
        <v>384.76048871</v>
      </c>
      <c r="W36" s="331">
        <v>200.12233997000001</v>
      </c>
      <c r="X36" s="331">
        <v>29.170139705</v>
      </c>
      <c r="Y36" s="331">
        <v>4.6425646301999999</v>
      </c>
      <c r="Z36" s="331">
        <v>3.0478239995999998</v>
      </c>
      <c r="AA36" s="331">
        <v>19.117021076</v>
      </c>
      <c r="AB36" s="331">
        <v>16.949274410000001</v>
      </c>
      <c r="AC36" s="331">
        <v>27.006310686999999</v>
      </c>
      <c r="AD36" s="331">
        <v>29.801356849000001</v>
      </c>
      <c r="AE36" s="331">
        <v>141.65720719000001</v>
      </c>
      <c r="AF36" s="331">
        <v>270.46776957999998</v>
      </c>
      <c r="AG36" s="331">
        <v>430.96513319000002</v>
      </c>
      <c r="AH36" s="331">
        <v>418.69040819000003</v>
      </c>
      <c r="AI36" s="331">
        <v>247.26713679</v>
      </c>
      <c r="AJ36" s="331">
        <v>65.483228206000007</v>
      </c>
      <c r="AK36" s="331">
        <v>4.4080357522</v>
      </c>
      <c r="AL36" s="331">
        <v>2.7776039303000002</v>
      </c>
      <c r="AM36" s="331">
        <v>2.3320879682000002</v>
      </c>
      <c r="AN36" s="331">
        <v>10.260556954</v>
      </c>
      <c r="AO36" s="331">
        <v>27.395070338</v>
      </c>
      <c r="AP36" s="331">
        <v>45.419518619000002</v>
      </c>
      <c r="AQ36" s="331">
        <v>218.34217249</v>
      </c>
      <c r="AR36" s="331">
        <v>355.91900307999998</v>
      </c>
      <c r="AS36" s="331">
        <v>443.49399031000002</v>
      </c>
      <c r="AT36" s="331">
        <v>411.16030139999998</v>
      </c>
      <c r="AU36" s="331">
        <v>249.03181953000001</v>
      </c>
      <c r="AV36" s="331">
        <v>77.726457077000006</v>
      </c>
      <c r="AW36" s="331">
        <v>26.545084248999999</v>
      </c>
      <c r="AX36" s="331">
        <v>2.9136926061000001</v>
      </c>
      <c r="AY36" s="822">
        <v>1.1063149945999999</v>
      </c>
      <c r="AZ36" s="822">
        <v>6.6778711319999999</v>
      </c>
      <c r="BA36" s="822">
        <v>30.723678710000002</v>
      </c>
      <c r="BB36" s="822">
        <v>65.197621497</v>
      </c>
      <c r="BC36" s="822">
        <v>152.02793041000001</v>
      </c>
      <c r="BD36" s="822">
        <v>357.35285785999997</v>
      </c>
      <c r="BE36" s="306">
        <v>424.30987586999998</v>
      </c>
      <c r="BF36" s="306">
        <v>426.00154547</v>
      </c>
      <c r="BG36" s="306">
        <v>246.17495879000001</v>
      </c>
      <c r="BH36" s="306">
        <v>59.074008737</v>
      </c>
      <c r="BI36" s="306">
        <v>5.4868927903999998</v>
      </c>
      <c r="BJ36" s="306">
        <v>3.2249626363999999</v>
      </c>
      <c r="BK36" s="306">
        <v>6.2838244927</v>
      </c>
      <c r="BL36" s="306">
        <v>4.8999744600000001</v>
      </c>
      <c r="BM36" s="306">
        <v>22.761277156999999</v>
      </c>
      <c r="BN36" s="306">
        <v>36.249148108999997</v>
      </c>
      <c r="BO36" s="306">
        <v>168.33614983999999</v>
      </c>
      <c r="BP36" s="306">
        <v>343.15325438000002</v>
      </c>
      <c r="BQ36" s="306">
        <v>458.38332813</v>
      </c>
      <c r="BR36" s="306">
        <v>427.75387229</v>
      </c>
      <c r="BS36" s="306">
        <v>247.14198920999999</v>
      </c>
      <c r="BT36" s="306">
        <v>59.281216399000002</v>
      </c>
      <c r="BU36" s="306">
        <v>5.5006948040000001</v>
      </c>
      <c r="BV36" s="306">
        <v>3.2343995101999998</v>
      </c>
    </row>
    <row r="37" spans="1:74" ht="11.05" customHeight="1" x14ac:dyDescent="0.2">
      <c r="A37" s="6" t="s">
        <v>1461</v>
      </c>
      <c r="B37" s="703" t="s">
        <v>969</v>
      </c>
      <c r="C37" s="331">
        <v>15.118343291</v>
      </c>
      <c r="D37" s="331">
        <v>4.3734364592999997</v>
      </c>
      <c r="E37" s="331">
        <v>70.362857696000006</v>
      </c>
      <c r="F37" s="331">
        <v>84.035652231</v>
      </c>
      <c r="G37" s="331">
        <v>228.93493436</v>
      </c>
      <c r="H37" s="331">
        <v>456.63647659999998</v>
      </c>
      <c r="I37" s="331">
        <v>514.11009227</v>
      </c>
      <c r="J37" s="331">
        <v>554.53181471000005</v>
      </c>
      <c r="K37" s="331">
        <v>401.41638373000001</v>
      </c>
      <c r="L37" s="331">
        <v>208.65384061</v>
      </c>
      <c r="M37" s="331">
        <v>31.495167209000002</v>
      </c>
      <c r="N37" s="331">
        <v>74.588654210000001</v>
      </c>
      <c r="O37" s="331">
        <v>9.0783741033999998</v>
      </c>
      <c r="P37" s="331">
        <v>5.1468791215999996</v>
      </c>
      <c r="Q37" s="331">
        <v>40.993087758000001</v>
      </c>
      <c r="R37" s="331">
        <v>157.59469390999999</v>
      </c>
      <c r="S37" s="331">
        <v>386.44900310999998</v>
      </c>
      <c r="T37" s="331">
        <v>554.31149662999997</v>
      </c>
      <c r="U37" s="331">
        <v>681.583482</v>
      </c>
      <c r="V37" s="331">
        <v>582.90913017000003</v>
      </c>
      <c r="W37" s="331">
        <v>404.43923710000001</v>
      </c>
      <c r="X37" s="331">
        <v>130.81745402999999</v>
      </c>
      <c r="Y37" s="331">
        <v>25.592814617999998</v>
      </c>
      <c r="Z37" s="331">
        <v>13.232619005</v>
      </c>
      <c r="AA37" s="331">
        <v>34.531320237000003</v>
      </c>
      <c r="AB37" s="331">
        <v>27.287478484000001</v>
      </c>
      <c r="AC37" s="331">
        <v>87.846567222999994</v>
      </c>
      <c r="AD37" s="331">
        <v>93.488824997999998</v>
      </c>
      <c r="AE37" s="331">
        <v>290.56616989999998</v>
      </c>
      <c r="AF37" s="331">
        <v>514.00258059999999</v>
      </c>
      <c r="AG37" s="331">
        <v>647.95693486000005</v>
      </c>
      <c r="AH37" s="331">
        <v>709.84424277999995</v>
      </c>
      <c r="AI37" s="331">
        <v>509.42441217999999</v>
      </c>
      <c r="AJ37" s="331">
        <v>171.19915741</v>
      </c>
      <c r="AK37" s="331">
        <v>28.368106982</v>
      </c>
      <c r="AL37" s="331">
        <v>15.571394884</v>
      </c>
      <c r="AM37" s="331">
        <v>7.5196911219000002</v>
      </c>
      <c r="AN37" s="331">
        <v>37.427191409000002</v>
      </c>
      <c r="AO37" s="331">
        <v>80.708088899000003</v>
      </c>
      <c r="AP37" s="331">
        <v>151.45333049999999</v>
      </c>
      <c r="AQ37" s="331">
        <v>371.53601316999999</v>
      </c>
      <c r="AR37" s="331">
        <v>525.88288480000006</v>
      </c>
      <c r="AS37" s="331">
        <v>552.55460668000001</v>
      </c>
      <c r="AT37" s="331">
        <v>629.72933838999995</v>
      </c>
      <c r="AU37" s="331">
        <v>400.94370572000003</v>
      </c>
      <c r="AV37" s="331">
        <v>262.84577356</v>
      </c>
      <c r="AW37" s="331">
        <v>91.124211559000003</v>
      </c>
      <c r="AX37" s="331">
        <v>28.9198314</v>
      </c>
      <c r="AY37" s="822">
        <v>5.5331874296999999</v>
      </c>
      <c r="AZ37" s="822">
        <v>19.101044286</v>
      </c>
      <c r="BA37" s="822">
        <v>105.05764963</v>
      </c>
      <c r="BB37" s="822">
        <v>166.47222489999999</v>
      </c>
      <c r="BC37" s="822">
        <v>301.33656667000002</v>
      </c>
      <c r="BD37" s="822">
        <v>478.6459193</v>
      </c>
      <c r="BE37" s="306">
        <v>563.68030439999995</v>
      </c>
      <c r="BF37" s="306">
        <v>623.29009580000002</v>
      </c>
      <c r="BG37" s="306">
        <v>413.23855880999997</v>
      </c>
      <c r="BH37" s="306">
        <v>163.78830871</v>
      </c>
      <c r="BI37" s="306">
        <v>40.958402702999997</v>
      </c>
      <c r="BJ37" s="306">
        <v>10.798139169000001</v>
      </c>
      <c r="BK37" s="306">
        <v>17.107360187000001</v>
      </c>
      <c r="BL37" s="306">
        <v>22.107091529000002</v>
      </c>
      <c r="BM37" s="306">
        <v>67.819586600999997</v>
      </c>
      <c r="BN37" s="306">
        <v>121.23629045</v>
      </c>
      <c r="BO37" s="306">
        <v>313.18045762000003</v>
      </c>
      <c r="BP37" s="306">
        <v>515.07354435000002</v>
      </c>
      <c r="BQ37" s="306">
        <v>630.06844464999995</v>
      </c>
      <c r="BR37" s="306">
        <v>626.28509661999999</v>
      </c>
      <c r="BS37" s="306">
        <v>415.24793187</v>
      </c>
      <c r="BT37" s="306">
        <v>164.63785901</v>
      </c>
      <c r="BU37" s="306">
        <v>41.183548817000002</v>
      </c>
      <c r="BV37" s="306">
        <v>10.852259873</v>
      </c>
    </row>
    <row r="38" spans="1:74" ht="11.05" customHeight="1" x14ac:dyDescent="0.2">
      <c r="A38" s="6" t="s">
        <v>1462</v>
      </c>
      <c r="B38" s="703" t="s">
        <v>788</v>
      </c>
      <c r="C38" s="331">
        <v>4.3652394544000002E-2</v>
      </c>
      <c r="D38" s="331">
        <v>2.8759796526999999</v>
      </c>
      <c r="E38" s="331">
        <v>7.0748906299999996</v>
      </c>
      <c r="F38" s="331">
        <v>59.438159397</v>
      </c>
      <c r="G38" s="331">
        <v>125.5532134</v>
      </c>
      <c r="H38" s="331">
        <v>347.56801383999999</v>
      </c>
      <c r="I38" s="331">
        <v>417.50719520000001</v>
      </c>
      <c r="J38" s="331">
        <v>331.00635025999998</v>
      </c>
      <c r="K38" s="331">
        <v>222.34172748</v>
      </c>
      <c r="L38" s="331">
        <v>45.120905446000002</v>
      </c>
      <c r="M38" s="331">
        <v>24.309357506000001</v>
      </c>
      <c r="N38" s="331">
        <v>1E-10</v>
      </c>
      <c r="O38" s="331">
        <v>1E-10</v>
      </c>
      <c r="P38" s="331">
        <v>1.7305192418999999</v>
      </c>
      <c r="Q38" s="331">
        <v>13.404452042999999</v>
      </c>
      <c r="R38" s="331">
        <v>52.204859710999997</v>
      </c>
      <c r="S38" s="331">
        <v>126.84172476000001</v>
      </c>
      <c r="T38" s="331">
        <v>290.19136226000001</v>
      </c>
      <c r="U38" s="331">
        <v>430.83693505999997</v>
      </c>
      <c r="V38" s="331">
        <v>357.91907492000001</v>
      </c>
      <c r="W38" s="331">
        <v>244.60519120000001</v>
      </c>
      <c r="X38" s="331">
        <v>66.664766835999998</v>
      </c>
      <c r="Y38" s="331">
        <v>1.4449793586999999</v>
      </c>
      <c r="Z38" s="331">
        <v>1E-10</v>
      </c>
      <c r="AA38" s="331">
        <v>1E-10</v>
      </c>
      <c r="AB38" s="331">
        <v>1E-10</v>
      </c>
      <c r="AC38" s="331">
        <v>3.1805122270999999</v>
      </c>
      <c r="AD38" s="331">
        <v>40.346453193999999</v>
      </c>
      <c r="AE38" s="331">
        <v>117.13194349</v>
      </c>
      <c r="AF38" s="331">
        <v>194.19096866000001</v>
      </c>
      <c r="AG38" s="331">
        <v>461.07845599000001</v>
      </c>
      <c r="AH38" s="331">
        <v>363.11232339999998</v>
      </c>
      <c r="AI38" s="331">
        <v>203.57093624999999</v>
      </c>
      <c r="AJ38" s="331">
        <v>85.905317491000005</v>
      </c>
      <c r="AK38" s="331">
        <v>13.070807064</v>
      </c>
      <c r="AL38" s="331">
        <v>1E-10</v>
      </c>
      <c r="AM38" s="331">
        <v>1E-10</v>
      </c>
      <c r="AN38" s="331">
        <v>2.3169824558999998</v>
      </c>
      <c r="AO38" s="331">
        <v>6.6668261717000004</v>
      </c>
      <c r="AP38" s="331">
        <v>35.214349667999997</v>
      </c>
      <c r="AQ38" s="331">
        <v>113.9623727</v>
      </c>
      <c r="AR38" s="331">
        <v>337.73391365999998</v>
      </c>
      <c r="AS38" s="331">
        <v>445.13034520999997</v>
      </c>
      <c r="AT38" s="331">
        <v>381.44824222</v>
      </c>
      <c r="AU38" s="331">
        <v>254.42110686999999</v>
      </c>
      <c r="AV38" s="331">
        <v>123.85633364</v>
      </c>
      <c r="AW38" s="331">
        <v>2.8997934663999998</v>
      </c>
      <c r="AX38" s="331">
        <v>1.4500611504000001</v>
      </c>
      <c r="AY38" s="822">
        <v>1E-10</v>
      </c>
      <c r="AZ38" s="822">
        <v>9.2478106660999995</v>
      </c>
      <c r="BA38" s="822">
        <v>13.436336664000001</v>
      </c>
      <c r="BB38" s="822">
        <v>43.020121093</v>
      </c>
      <c r="BC38" s="822">
        <v>126.86013659</v>
      </c>
      <c r="BD38" s="822">
        <v>265.52038618</v>
      </c>
      <c r="BE38" s="306">
        <v>396.09391582000001</v>
      </c>
      <c r="BF38" s="306">
        <v>381.61936464000001</v>
      </c>
      <c r="BG38" s="306">
        <v>221.28196274000001</v>
      </c>
      <c r="BH38" s="306">
        <v>73.959427239999997</v>
      </c>
      <c r="BI38" s="306">
        <v>10.379981949999999</v>
      </c>
      <c r="BJ38" s="306">
        <v>0</v>
      </c>
      <c r="BK38" s="306">
        <v>1.0799552026000001</v>
      </c>
      <c r="BL38" s="306">
        <v>3.8677775490999999</v>
      </c>
      <c r="BM38" s="306">
        <v>15.853689673</v>
      </c>
      <c r="BN38" s="306">
        <v>44.535576673000001</v>
      </c>
      <c r="BO38" s="306">
        <v>128.36713796000001</v>
      </c>
      <c r="BP38" s="306">
        <v>288.53453673000001</v>
      </c>
      <c r="BQ38" s="306">
        <v>434.28478181999998</v>
      </c>
      <c r="BR38" s="306">
        <v>383.82975192999999</v>
      </c>
      <c r="BS38" s="306">
        <v>222.47037900000001</v>
      </c>
      <c r="BT38" s="306">
        <v>74.346252488999994</v>
      </c>
      <c r="BU38" s="306">
        <v>10.435579873</v>
      </c>
      <c r="BV38" s="306">
        <v>0</v>
      </c>
    </row>
    <row r="39" spans="1:74" ht="11.05" customHeight="1" x14ac:dyDescent="0.2">
      <c r="A39" s="6" t="s">
        <v>1463</v>
      </c>
      <c r="B39" s="703" t="s">
        <v>790</v>
      </c>
      <c r="C39" s="331">
        <v>9.5697234839000007</v>
      </c>
      <c r="D39" s="331">
        <v>7.0785084965999996</v>
      </c>
      <c r="E39" s="331">
        <v>7.5690420516000003</v>
      </c>
      <c r="F39" s="331">
        <v>23.584840372999999</v>
      </c>
      <c r="G39" s="331">
        <v>50.811645364999997</v>
      </c>
      <c r="H39" s="331">
        <v>175.47319884999999</v>
      </c>
      <c r="I39" s="331">
        <v>296.2295378</v>
      </c>
      <c r="J39" s="331">
        <v>251.56905587</v>
      </c>
      <c r="K39" s="331">
        <v>158.25695110999999</v>
      </c>
      <c r="L39" s="331">
        <v>26.894496649000001</v>
      </c>
      <c r="M39" s="331">
        <v>24.529342263</v>
      </c>
      <c r="N39" s="331">
        <v>8.2008218137999993</v>
      </c>
      <c r="O39" s="331">
        <v>9.4233853002999997</v>
      </c>
      <c r="P39" s="331">
        <v>7.4618217359000001</v>
      </c>
      <c r="Q39" s="331">
        <v>13.724188396000001</v>
      </c>
      <c r="R39" s="331">
        <v>23.412945668999999</v>
      </c>
      <c r="S39" s="331">
        <v>42.313960323000003</v>
      </c>
      <c r="T39" s="331">
        <v>145.948746</v>
      </c>
      <c r="U39" s="331">
        <v>247.26942317000001</v>
      </c>
      <c r="V39" s="331">
        <v>297.29369408999997</v>
      </c>
      <c r="W39" s="331">
        <v>222.35946909</v>
      </c>
      <c r="X39" s="331">
        <v>59.246707721999996</v>
      </c>
      <c r="Y39" s="331">
        <v>10.621650321000001</v>
      </c>
      <c r="Z39" s="331">
        <v>8.6798682576000008</v>
      </c>
      <c r="AA39" s="331">
        <v>7.7630806236999996</v>
      </c>
      <c r="AB39" s="331">
        <v>8.2477301533999992</v>
      </c>
      <c r="AC39" s="331">
        <v>9.6756234524</v>
      </c>
      <c r="AD39" s="331">
        <v>17.355169017000001</v>
      </c>
      <c r="AE39" s="331">
        <v>33.884686494999997</v>
      </c>
      <c r="AF39" s="331">
        <v>59.798093960000003</v>
      </c>
      <c r="AG39" s="331">
        <v>279.12460870000001</v>
      </c>
      <c r="AH39" s="331">
        <v>244.23113175</v>
      </c>
      <c r="AI39" s="331">
        <v>93.540417520000005</v>
      </c>
      <c r="AJ39" s="331">
        <v>55.228255281000003</v>
      </c>
      <c r="AK39" s="331">
        <v>14.298510779000001</v>
      </c>
      <c r="AL39" s="331">
        <v>7.8287474595999997</v>
      </c>
      <c r="AM39" s="331">
        <v>6.6157267891</v>
      </c>
      <c r="AN39" s="331">
        <v>6.2102345883999996</v>
      </c>
      <c r="AO39" s="331">
        <v>7.5787284794999996</v>
      </c>
      <c r="AP39" s="331">
        <v>14.892555158</v>
      </c>
      <c r="AQ39" s="331">
        <v>37.803401964999999</v>
      </c>
      <c r="AR39" s="331">
        <v>147.27741227000001</v>
      </c>
      <c r="AS39" s="331">
        <v>329.00730344999999</v>
      </c>
      <c r="AT39" s="331">
        <v>239.69061074999999</v>
      </c>
      <c r="AU39" s="331">
        <v>168.79025401999999</v>
      </c>
      <c r="AV39" s="331">
        <v>83.689402428999998</v>
      </c>
      <c r="AW39" s="331">
        <v>9.8543629833999997</v>
      </c>
      <c r="AX39" s="331">
        <v>7.7887459829000001</v>
      </c>
      <c r="AY39" s="822">
        <v>6.5813169584000004</v>
      </c>
      <c r="AZ39" s="822">
        <v>9.5228569216000007</v>
      </c>
      <c r="BA39" s="822">
        <v>10.729425235000001</v>
      </c>
      <c r="BB39" s="822">
        <v>19.630082156</v>
      </c>
      <c r="BC39" s="822">
        <v>56.270320265999999</v>
      </c>
      <c r="BD39" s="822">
        <v>107.11486037</v>
      </c>
      <c r="BE39" s="306">
        <v>231.99193136</v>
      </c>
      <c r="BF39" s="306">
        <v>273.57775980000002</v>
      </c>
      <c r="BG39" s="306">
        <v>170.89543162999999</v>
      </c>
      <c r="BH39" s="306">
        <v>54.533968424000001</v>
      </c>
      <c r="BI39" s="306">
        <v>14.731972223</v>
      </c>
      <c r="BJ39" s="306">
        <v>8.6402574099000002</v>
      </c>
      <c r="BK39" s="306">
        <v>8.0572454518000001</v>
      </c>
      <c r="BL39" s="306">
        <v>7.5399754742000002</v>
      </c>
      <c r="BM39" s="306">
        <v>12.441593209000001</v>
      </c>
      <c r="BN39" s="306">
        <v>20.890814219999999</v>
      </c>
      <c r="BO39" s="306">
        <v>54.065073548000001</v>
      </c>
      <c r="BP39" s="306">
        <v>128.94103183999999</v>
      </c>
      <c r="BQ39" s="306">
        <v>270.66776067000001</v>
      </c>
      <c r="BR39" s="306">
        <v>276.00734875000001</v>
      </c>
      <c r="BS39" s="306">
        <v>172.27080588000001</v>
      </c>
      <c r="BT39" s="306">
        <v>54.857072135999999</v>
      </c>
      <c r="BU39" s="306">
        <v>14.742016163000001</v>
      </c>
      <c r="BV39" s="306">
        <v>8.6169148435</v>
      </c>
    </row>
    <row r="40" spans="1:74" ht="11.05" customHeight="1" x14ac:dyDescent="0.2">
      <c r="A40" s="6"/>
      <c r="B40" s="703"/>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822"/>
      <c r="AZ40" s="822"/>
      <c r="BA40" s="822"/>
      <c r="BB40" s="822"/>
      <c r="BC40" s="822"/>
      <c r="BD40" s="822"/>
      <c r="BE40" s="306"/>
      <c r="BF40" s="306"/>
      <c r="BG40" s="306"/>
      <c r="BH40" s="306"/>
      <c r="BI40" s="306"/>
      <c r="BJ40" s="306"/>
      <c r="BK40" s="306"/>
      <c r="BL40" s="306"/>
      <c r="BM40" s="306"/>
      <c r="BN40" s="306"/>
      <c r="BO40" s="306"/>
      <c r="BP40" s="306"/>
      <c r="BQ40" s="306"/>
      <c r="BR40" s="306"/>
      <c r="BS40" s="306"/>
      <c r="BT40" s="306"/>
      <c r="BU40" s="306"/>
      <c r="BV40" s="306"/>
    </row>
    <row r="41" spans="1:74" ht="11.05" customHeight="1" x14ac:dyDescent="0.2">
      <c r="A41" s="6"/>
      <c r="B41" s="66" t="s">
        <v>1464</v>
      </c>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73"/>
      <c r="AO41" s="473"/>
      <c r="AP41" s="473"/>
      <c r="AQ41" s="473"/>
      <c r="AR41" s="473"/>
      <c r="AS41" s="473"/>
      <c r="AT41" s="473"/>
      <c r="AU41" s="473"/>
      <c r="AV41" s="473"/>
      <c r="AW41" s="473"/>
      <c r="AX41" s="473"/>
      <c r="AY41" s="889"/>
      <c r="AZ41" s="889"/>
      <c r="BA41" s="889"/>
      <c r="BB41" s="889"/>
      <c r="BC41" s="889"/>
      <c r="BD41" s="889"/>
      <c r="BE41" s="476"/>
      <c r="BF41" s="476"/>
      <c r="BG41" s="476"/>
      <c r="BH41" s="476"/>
      <c r="BI41" s="476"/>
      <c r="BJ41" s="476"/>
      <c r="BK41" s="476"/>
      <c r="BL41" s="476"/>
      <c r="BM41" s="476"/>
      <c r="BN41" s="476"/>
      <c r="BO41" s="476"/>
      <c r="BP41" s="476"/>
      <c r="BQ41" s="476"/>
      <c r="BR41" s="476"/>
      <c r="BS41" s="476"/>
      <c r="BT41" s="476"/>
      <c r="BU41" s="476"/>
      <c r="BV41" s="476"/>
    </row>
    <row r="42" spans="1:74" ht="11.05" customHeight="1" x14ac:dyDescent="0.2">
      <c r="A42" s="6" t="s">
        <v>1465</v>
      </c>
      <c r="B42" s="478" t="s">
        <v>596</v>
      </c>
      <c r="C42" s="331">
        <v>10.410691039</v>
      </c>
      <c r="D42" s="331">
        <v>13.800921472000001</v>
      </c>
      <c r="E42" s="331">
        <v>27.707736671999999</v>
      </c>
      <c r="F42" s="331">
        <v>44.035889681999997</v>
      </c>
      <c r="G42" s="331">
        <v>120.85717631</v>
      </c>
      <c r="H42" s="331">
        <v>248.56142162</v>
      </c>
      <c r="I42" s="331">
        <v>367.30301968999999</v>
      </c>
      <c r="J42" s="331">
        <v>326.82278728</v>
      </c>
      <c r="K42" s="331">
        <v>198.59485054999999</v>
      </c>
      <c r="L42" s="331">
        <v>69.953428693000006</v>
      </c>
      <c r="M42" s="331">
        <v>20.779934101999999</v>
      </c>
      <c r="N42" s="331">
        <v>12.957772306000001</v>
      </c>
      <c r="O42" s="331">
        <v>10.797702598000001</v>
      </c>
      <c r="P42" s="331">
        <v>14.056868309</v>
      </c>
      <c r="Q42" s="331">
        <v>27.996361200999999</v>
      </c>
      <c r="R42" s="331">
        <v>42.241001595</v>
      </c>
      <c r="S42" s="331">
        <v>120.23050778</v>
      </c>
      <c r="T42" s="331">
        <v>250.0162866</v>
      </c>
      <c r="U42" s="331">
        <v>361.53589698000002</v>
      </c>
      <c r="V42" s="331">
        <v>327.56997747999998</v>
      </c>
      <c r="W42" s="331">
        <v>201.05454139</v>
      </c>
      <c r="X42" s="331">
        <v>73.410902414999995</v>
      </c>
      <c r="Y42" s="331">
        <v>20.756181868999999</v>
      </c>
      <c r="Z42" s="331">
        <v>14.395571885000001</v>
      </c>
      <c r="AA42" s="331">
        <v>10.446972592</v>
      </c>
      <c r="AB42" s="331">
        <v>13.862267006</v>
      </c>
      <c r="AC42" s="331">
        <v>25.821053702</v>
      </c>
      <c r="AD42" s="331">
        <v>42.268406259000002</v>
      </c>
      <c r="AE42" s="331">
        <v>119.48735101</v>
      </c>
      <c r="AF42" s="331">
        <v>253.70023265</v>
      </c>
      <c r="AG42" s="331">
        <v>360.75909075999999</v>
      </c>
      <c r="AH42" s="331">
        <v>330.63405511000002</v>
      </c>
      <c r="AI42" s="331">
        <v>203.88879695</v>
      </c>
      <c r="AJ42" s="331">
        <v>73.412508822999996</v>
      </c>
      <c r="AK42" s="331">
        <v>21.701472197000001</v>
      </c>
      <c r="AL42" s="331">
        <v>14.343455498999999</v>
      </c>
      <c r="AM42" s="331">
        <v>10.643125489999999</v>
      </c>
      <c r="AN42" s="331">
        <v>14.771990892</v>
      </c>
      <c r="AO42" s="331">
        <v>27.882572148000001</v>
      </c>
      <c r="AP42" s="331">
        <v>43.252272431000002</v>
      </c>
      <c r="AQ42" s="331">
        <v>120.48895336</v>
      </c>
      <c r="AR42" s="331">
        <v>250.28187887000001</v>
      </c>
      <c r="AS42" s="331">
        <v>365.94120220999997</v>
      </c>
      <c r="AT42" s="331">
        <v>336.78805204999998</v>
      </c>
      <c r="AU42" s="331">
        <v>206.55679631999999</v>
      </c>
      <c r="AV42" s="331">
        <v>75.113431872999996</v>
      </c>
      <c r="AW42" s="331">
        <v>21.992037853999999</v>
      </c>
      <c r="AX42" s="331">
        <v>14.128370500000001</v>
      </c>
      <c r="AY42" s="822">
        <v>10.894137503</v>
      </c>
      <c r="AZ42" s="822">
        <v>14.872689988999999</v>
      </c>
      <c r="BA42" s="822">
        <v>29.516202403000001</v>
      </c>
      <c r="BB42" s="822">
        <v>44.192624428000002</v>
      </c>
      <c r="BC42" s="822">
        <v>124.93796723</v>
      </c>
      <c r="BD42" s="822">
        <v>255.29529547999999</v>
      </c>
      <c r="BE42" s="306">
        <v>374.846</v>
      </c>
      <c r="BF42" s="306">
        <v>341.83620000000002</v>
      </c>
      <c r="BG42" s="306">
        <v>209.4057</v>
      </c>
      <c r="BH42" s="306">
        <v>77.356430000000003</v>
      </c>
      <c r="BI42" s="306">
        <v>24.121320000000001</v>
      </c>
      <c r="BJ42" s="306">
        <v>14.36164</v>
      </c>
      <c r="BK42" s="306">
        <v>10.512219999999999</v>
      </c>
      <c r="BL42" s="306">
        <v>15.845829999999999</v>
      </c>
      <c r="BM42" s="306">
        <v>29.688649999999999</v>
      </c>
      <c r="BN42" s="306">
        <v>44.663719999999998</v>
      </c>
      <c r="BO42" s="306">
        <v>125.18340000000001</v>
      </c>
      <c r="BP42" s="306">
        <v>257.41590000000002</v>
      </c>
      <c r="BQ42" s="306">
        <v>377.68329999999997</v>
      </c>
      <c r="BR42" s="306">
        <v>347.03120000000001</v>
      </c>
      <c r="BS42" s="306">
        <v>207.83459999999999</v>
      </c>
      <c r="BT42" s="306">
        <v>76.971069999999997</v>
      </c>
      <c r="BU42" s="306">
        <v>23.357089999999999</v>
      </c>
      <c r="BV42" s="306">
        <v>12.93305</v>
      </c>
    </row>
    <row r="43" spans="1:74" ht="11.05" customHeight="1" x14ac:dyDescent="0.2">
      <c r="A43" s="6" t="s">
        <v>1466</v>
      </c>
      <c r="B43" s="703" t="s">
        <v>774</v>
      </c>
      <c r="C43" s="331">
        <v>1E-10</v>
      </c>
      <c r="D43" s="331">
        <v>1E-10</v>
      </c>
      <c r="E43" s="331">
        <v>1E-10</v>
      </c>
      <c r="F43" s="331">
        <v>1E-10</v>
      </c>
      <c r="G43" s="331">
        <v>12.085617312</v>
      </c>
      <c r="H43" s="331">
        <v>68.377465598000001</v>
      </c>
      <c r="I43" s="331">
        <v>242.45275311</v>
      </c>
      <c r="J43" s="331">
        <v>183.44589293000001</v>
      </c>
      <c r="K43" s="331">
        <v>48.174421332999998</v>
      </c>
      <c r="L43" s="331">
        <v>1.2106764619999999</v>
      </c>
      <c r="M43" s="331">
        <v>1E-10</v>
      </c>
      <c r="N43" s="331">
        <v>1E-10</v>
      </c>
      <c r="O43" s="331">
        <v>1E-10</v>
      </c>
      <c r="P43" s="331">
        <v>1E-10</v>
      </c>
      <c r="Q43" s="331">
        <v>1E-10</v>
      </c>
      <c r="R43" s="331">
        <v>1E-10</v>
      </c>
      <c r="S43" s="331">
        <v>11.697170079999999</v>
      </c>
      <c r="T43" s="331">
        <v>75.378805701000005</v>
      </c>
      <c r="U43" s="331">
        <v>233.63060916000001</v>
      </c>
      <c r="V43" s="331">
        <v>190.30937412</v>
      </c>
      <c r="W43" s="331">
        <v>47.917399463000002</v>
      </c>
      <c r="X43" s="331">
        <v>1.8993140249</v>
      </c>
      <c r="Y43" s="331">
        <v>1E-10</v>
      </c>
      <c r="Z43" s="331">
        <v>1E-10</v>
      </c>
      <c r="AA43" s="331">
        <v>1E-10</v>
      </c>
      <c r="AB43" s="331">
        <v>1E-10</v>
      </c>
      <c r="AC43" s="331">
        <v>1E-10</v>
      </c>
      <c r="AD43" s="331">
        <v>1E-10</v>
      </c>
      <c r="AE43" s="331">
        <v>11.405027085</v>
      </c>
      <c r="AF43" s="331">
        <v>75.873313623000001</v>
      </c>
      <c r="AG43" s="331">
        <v>235.09921754999999</v>
      </c>
      <c r="AH43" s="331">
        <v>196.51737815999999</v>
      </c>
      <c r="AI43" s="331">
        <v>48.498833693000002</v>
      </c>
      <c r="AJ43" s="331">
        <v>1.8501875333</v>
      </c>
      <c r="AK43" s="331">
        <v>1E-10</v>
      </c>
      <c r="AL43" s="331">
        <v>1E-10</v>
      </c>
      <c r="AM43" s="331">
        <v>1E-10</v>
      </c>
      <c r="AN43" s="331">
        <v>1E-10</v>
      </c>
      <c r="AO43" s="331">
        <v>1E-10</v>
      </c>
      <c r="AP43" s="331">
        <v>1E-10</v>
      </c>
      <c r="AQ43" s="331">
        <v>10.921085804000001</v>
      </c>
      <c r="AR43" s="331">
        <v>71.818852856999996</v>
      </c>
      <c r="AS43" s="331">
        <v>232.09189821999999</v>
      </c>
      <c r="AT43" s="331">
        <v>197.60638743999999</v>
      </c>
      <c r="AU43" s="331">
        <v>52.520275202000001</v>
      </c>
      <c r="AV43" s="331">
        <v>2.3922145828999999</v>
      </c>
      <c r="AW43" s="331">
        <v>1E-10</v>
      </c>
      <c r="AX43" s="331">
        <v>1E-10</v>
      </c>
      <c r="AY43" s="822">
        <v>1E-10</v>
      </c>
      <c r="AZ43" s="822">
        <v>1E-10</v>
      </c>
      <c r="BA43" s="822">
        <v>1E-10</v>
      </c>
      <c r="BB43" s="822">
        <v>1E-10</v>
      </c>
      <c r="BC43" s="822">
        <v>11.964897604000001</v>
      </c>
      <c r="BD43" s="822">
        <v>77.561364482000002</v>
      </c>
      <c r="BE43" s="306">
        <v>240.12090000000001</v>
      </c>
      <c r="BF43" s="306">
        <v>201.98769999999999</v>
      </c>
      <c r="BG43" s="306">
        <v>52.68712</v>
      </c>
      <c r="BH43" s="306">
        <v>2.343518</v>
      </c>
      <c r="BI43" s="306">
        <v>0</v>
      </c>
      <c r="BJ43" s="306">
        <v>0</v>
      </c>
      <c r="BK43" s="306">
        <v>0</v>
      </c>
      <c r="BL43" s="306">
        <v>0</v>
      </c>
      <c r="BM43" s="306">
        <v>0</v>
      </c>
      <c r="BN43" s="306">
        <v>0</v>
      </c>
      <c r="BO43" s="306">
        <v>9.8864889999999992</v>
      </c>
      <c r="BP43" s="306">
        <v>86.910060000000001</v>
      </c>
      <c r="BQ43" s="306">
        <v>244.77789999999999</v>
      </c>
      <c r="BR43" s="306">
        <v>202.5797</v>
      </c>
      <c r="BS43" s="306">
        <v>48.462800000000001</v>
      </c>
      <c r="BT43" s="306">
        <v>2.4422739999999998</v>
      </c>
      <c r="BU43" s="306">
        <v>0</v>
      </c>
      <c r="BV43" s="306">
        <v>0</v>
      </c>
    </row>
    <row r="44" spans="1:74" ht="11.05" customHeight="1" x14ac:dyDescent="0.2">
      <c r="A44" s="6" t="s">
        <v>1467</v>
      </c>
      <c r="B44" s="703" t="s">
        <v>776</v>
      </c>
      <c r="C44" s="331">
        <v>1E-10</v>
      </c>
      <c r="D44" s="331">
        <v>1E-10</v>
      </c>
      <c r="E44" s="331">
        <v>0.19749571231999999</v>
      </c>
      <c r="F44" s="331">
        <v>0.26163669428000003</v>
      </c>
      <c r="G44" s="331">
        <v>36.608133271</v>
      </c>
      <c r="H44" s="331">
        <v>126.61868239</v>
      </c>
      <c r="I44" s="331">
        <v>301.71620052999998</v>
      </c>
      <c r="J44" s="331">
        <v>225.03571858999999</v>
      </c>
      <c r="K44" s="331">
        <v>86.611837316999996</v>
      </c>
      <c r="L44" s="331">
        <v>6.3680718541000001</v>
      </c>
      <c r="M44" s="331">
        <v>1E-10</v>
      </c>
      <c r="N44" s="331">
        <v>8.6425264347E-2</v>
      </c>
      <c r="O44" s="331">
        <v>1E-10</v>
      </c>
      <c r="P44" s="331">
        <v>1E-10</v>
      </c>
      <c r="Q44" s="331">
        <v>0.19749571231999999</v>
      </c>
      <c r="R44" s="331">
        <v>0.26163669428000003</v>
      </c>
      <c r="S44" s="331">
        <v>34.171540471999997</v>
      </c>
      <c r="T44" s="331">
        <v>128.38408835999999</v>
      </c>
      <c r="U44" s="331">
        <v>292.71751483999998</v>
      </c>
      <c r="V44" s="331">
        <v>232.40132410999999</v>
      </c>
      <c r="W44" s="331">
        <v>86.638440830999997</v>
      </c>
      <c r="X44" s="331">
        <v>8.3723942369</v>
      </c>
      <c r="Y44" s="331">
        <v>1E-10</v>
      </c>
      <c r="Z44" s="331">
        <v>8.6425264347E-2</v>
      </c>
      <c r="AA44" s="331">
        <v>1E-10</v>
      </c>
      <c r="AB44" s="331">
        <v>1E-10</v>
      </c>
      <c r="AC44" s="331">
        <v>1E-10</v>
      </c>
      <c r="AD44" s="331">
        <v>0.26163669428000003</v>
      </c>
      <c r="AE44" s="331">
        <v>31.707193949000001</v>
      </c>
      <c r="AF44" s="331">
        <v>128.16975669000001</v>
      </c>
      <c r="AG44" s="331">
        <v>290.54992933</v>
      </c>
      <c r="AH44" s="331">
        <v>238.73138460000001</v>
      </c>
      <c r="AI44" s="331">
        <v>87.733172250999999</v>
      </c>
      <c r="AJ44" s="331">
        <v>7.9406148328999997</v>
      </c>
      <c r="AK44" s="331">
        <v>1E-10</v>
      </c>
      <c r="AL44" s="331">
        <v>8.6425264347E-2</v>
      </c>
      <c r="AM44" s="331">
        <v>1E-10</v>
      </c>
      <c r="AN44" s="331">
        <v>1E-10</v>
      </c>
      <c r="AO44" s="331">
        <v>1E-10</v>
      </c>
      <c r="AP44" s="331">
        <v>0.30613848871999999</v>
      </c>
      <c r="AQ44" s="331">
        <v>30.683751628</v>
      </c>
      <c r="AR44" s="331">
        <v>122.67046755</v>
      </c>
      <c r="AS44" s="331">
        <v>288.67163787999999</v>
      </c>
      <c r="AT44" s="331">
        <v>242.01725221000001</v>
      </c>
      <c r="AU44" s="331">
        <v>92.322065039999998</v>
      </c>
      <c r="AV44" s="331">
        <v>8.4228176546999993</v>
      </c>
      <c r="AW44" s="331">
        <v>1E-10</v>
      </c>
      <c r="AX44" s="331">
        <v>8.6425264347E-2</v>
      </c>
      <c r="AY44" s="822">
        <v>1E-10</v>
      </c>
      <c r="AZ44" s="822">
        <v>1E-10</v>
      </c>
      <c r="BA44" s="822">
        <v>1E-10</v>
      </c>
      <c r="BB44" s="822">
        <v>0.30613848871999999</v>
      </c>
      <c r="BC44" s="822">
        <v>33.103127464000003</v>
      </c>
      <c r="BD44" s="822">
        <v>128.57151594000001</v>
      </c>
      <c r="BE44" s="306">
        <v>299.42500000000001</v>
      </c>
      <c r="BF44" s="306">
        <v>248.4117</v>
      </c>
      <c r="BG44" s="306">
        <v>92.821349999999995</v>
      </c>
      <c r="BH44" s="306">
        <v>8.5595970000000001</v>
      </c>
      <c r="BI44" s="306">
        <v>0</v>
      </c>
      <c r="BJ44" s="306">
        <v>8.6425299999999997E-2</v>
      </c>
      <c r="BK44" s="306">
        <v>0</v>
      </c>
      <c r="BL44" s="306">
        <v>0</v>
      </c>
      <c r="BM44" s="306">
        <v>0</v>
      </c>
      <c r="BN44" s="306">
        <v>0.30613849999999998</v>
      </c>
      <c r="BO44" s="306">
        <v>28.353120000000001</v>
      </c>
      <c r="BP44" s="306">
        <v>136.4341</v>
      </c>
      <c r="BQ44" s="306">
        <v>302.56040000000002</v>
      </c>
      <c r="BR44" s="306">
        <v>251.35919999999999</v>
      </c>
      <c r="BS44" s="306">
        <v>87.409670000000006</v>
      </c>
      <c r="BT44" s="306">
        <v>9.0063440000000003</v>
      </c>
      <c r="BU44" s="306">
        <v>0</v>
      </c>
      <c r="BV44" s="306">
        <v>0</v>
      </c>
    </row>
    <row r="45" spans="1:74" ht="11.05" customHeight="1" x14ac:dyDescent="0.2">
      <c r="A45" s="6" t="s">
        <v>1468</v>
      </c>
      <c r="B45" s="703" t="s">
        <v>961</v>
      </c>
      <c r="C45" s="331">
        <v>1E-10</v>
      </c>
      <c r="D45" s="331">
        <v>1E-10</v>
      </c>
      <c r="E45" s="331">
        <v>2.8506960726999999</v>
      </c>
      <c r="F45" s="331">
        <v>1.1764683202999999</v>
      </c>
      <c r="G45" s="331">
        <v>66.504194346999995</v>
      </c>
      <c r="H45" s="331">
        <v>166.51221326000001</v>
      </c>
      <c r="I45" s="331">
        <v>276.83048595999998</v>
      </c>
      <c r="J45" s="331">
        <v>208.15327146999999</v>
      </c>
      <c r="K45" s="331">
        <v>86.8953925</v>
      </c>
      <c r="L45" s="331">
        <v>6.8038001967000001</v>
      </c>
      <c r="M45" s="331">
        <v>1E-10</v>
      </c>
      <c r="N45" s="331">
        <v>0.15500826253</v>
      </c>
      <c r="O45" s="331">
        <v>1E-10</v>
      </c>
      <c r="P45" s="331">
        <v>1E-10</v>
      </c>
      <c r="Q45" s="331">
        <v>3.0261922796</v>
      </c>
      <c r="R45" s="331">
        <v>1.0704051192999999</v>
      </c>
      <c r="S45" s="331">
        <v>65.181443310999995</v>
      </c>
      <c r="T45" s="331">
        <v>171.40340502999999</v>
      </c>
      <c r="U45" s="331">
        <v>263.14966922000002</v>
      </c>
      <c r="V45" s="331">
        <v>214.72441726</v>
      </c>
      <c r="W45" s="331">
        <v>93.237466143000006</v>
      </c>
      <c r="X45" s="331">
        <v>9.2467884746000006</v>
      </c>
      <c r="Y45" s="331">
        <v>1E-10</v>
      </c>
      <c r="Z45" s="331">
        <v>0.19629553418000001</v>
      </c>
      <c r="AA45" s="331">
        <v>1E-10</v>
      </c>
      <c r="AB45" s="331">
        <v>1E-10</v>
      </c>
      <c r="AC45" s="331">
        <v>0.91180199489000002</v>
      </c>
      <c r="AD45" s="331">
        <v>0.95933115849999995</v>
      </c>
      <c r="AE45" s="331">
        <v>61.925809993999998</v>
      </c>
      <c r="AF45" s="331">
        <v>171.00989795999999</v>
      </c>
      <c r="AG45" s="331">
        <v>248.46385484999999</v>
      </c>
      <c r="AH45" s="331">
        <v>216.57411318000001</v>
      </c>
      <c r="AI45" s="331">
        <v>96.081249837000001</v>
      </c>
      <c r="AJ45" s="331">
        <v>9.3140359316999994</v>
      </c>
      <c r="AK45" s="331">
        <v>1E-10</v>
      </c>
      <c r="AL45" s="331">
        <v>0.19629553418000001</v>
      </c>
      <c r="AM45" s="331">
        <v>1E-10</v>
      </c>
      <c r="AN45" s="331">
        <v>1E-10</v>
      </c>
      <c r="AO45" s="331">
        <v>0.92632669988000005</v>
      </c>
      <c r="AP45" s="331">
        <v>1.0272456721000001</v>
      </c>
      <c r="AQ45" s="331">
        <v>59.695007666999999</v>
      </c>
      <c r="AR45" s="331">
        <v>169.78721138</v>
      </c>
      <c r="AS45" s="331">
        <v>251.37811697999999</v>
      </c>
      <c r="AT45" s="331">
        <v>217.29414758999999</v>
      </c>
      <c r="AU45" s="331">
        <v>97.704504635000006</v>
      </c>
      <c r="AV45" s="331">
        <v>9.7616738408000003</v>
      </c>
      <c r="AW45" s="331">
        <v>1E-10</v>
      </c>
      <c r="AX45" s="331">
        <v>0.19629553418000001</v>
      </c>
      <c r="AY45" s="822">
        <v>1E-10</v>
      </c>
      <c r="AZ45" s="822">
        <v>1E-10</v>
      </c>
      <c r="BA45" s="822">
        <v>1.1934637183000001</v>
      </c>
      <c r="BB45" s="822">
        <v>1.3135055614</v>
      </c>
      <c r="BC45" s="822">
        <v>64.503324163000002</v>
      </c>
      <c r="BD45" s="822">
        <v>172.82195608999999</v>
      </c>
      <c r="BE45" s="306">
        <v>261.50740000000002</v>
      </c>
      <c r="BF45" s="306">
        <v>219.94829999999999</v>
      </c>
      <c r="BG45" s="306">
        <v>104.48950000000001</v>
      </c>
      <c r="BH45" s="306">
        <v>11.069929999999999</v>
      </c>
      <c r="BI45" s="306">
        <v>0</v>
      </c>
      <c r="BJ45" s="306">
        <v>0.19629550000000001</v>
      </c>
      <c r="BK45" s="306">
        <v>0</v>
      </c>
      <c r="BL45" s="306">
        <v>0</v>
      </c>
      <c r="BM45" s="306">
        <v>1.5019020000000001</v>
      </c>
      <c r="BN45" s="306">
        <v>1.337626</v>
      </c>
      <c r="BO45" s="306">
        <v>59.860190000000003</v>
      </c>
      <c r="BP45" s="306">
        <v>180.89320000000001</v>
      </c>
      <c r="BQ45" s="306">
        <v>269.43709999999999</v>
      </c>
      <c r="BR45" s="306">
        <v>226.57230000000001</v>
      </c>
      <c r="BS45" s="306">
        <v>99.811549999999997</v>
      </c>
      <c r="BT45" s="306">
        <v>11.04818</v>
      </c>
      <c r="BU45" s="306">
        <v>0</v>
      </c>
      <c r="BV45" s="306">
        <v>4.1287299999999999E-2</v>
      </c>
    </row>
    <row r="46" spans="1:74" ht="11.05" customHeight="1" x14ac:dyDescent="0.2">
      <c r="A46" s="6" t="s">
        <v>1469</v>
      </c>
      <c r="B46" s="703" t="s">
        <v>963</v>
      </c>
      <c r="C46" s="331">
        <v>1E-10</v>
      </c>
      <c r="D46" s="331">
        <v>0.30383601869999999</v>
      </c>
      <c r="E46" s="331">
        <v>6.5678441127999996</v>
      </c>
      <c r="F46" s="331">
        <v>5.6881270476000001</v>
      </c>
      <c r="G46" s="331">
        <v>68.445090308999994</v>
      </c>
      <c r="H46" s="331">
        <v>219.87602908</v>
      </c>
      <c r="I46" s="331">
        <v>326.88923867</v>
      </c>
      <c r="J46" s="331">
        <v>242.41229504</v>
      </c>
      <c r="K46" s="331">
        <v>116.63222886</v>
      </c>
      <c r="L46" s="331">
        <v>9.9941773087999994</v>
      </c>
      <c r="M46" s="331">
        <v>0.22646074588000001</v>
      </c>
      <c r="N46" s="331">
        <v>1E-10</v>
      </c>
      <c r="O46" s="331">
        <v>1E-10</v>
      </c>
      <c r="P46" s="331">
        <v>0.30383601869999999</v>
      </c>
      <c r="Q46" s="331">
        <v>7.1748959185999999</v>
      </c>
      <c r="R46" s="331">
        <v>5.3803559854999996</v>
      </c>
      <c r="S46" s="331">
        <v>68.097339590000004</v>
      </c>
      <c r="T46" s="331">
        <v>225.23390341000001</v>
      </c>
      <c r="U46" s="331">
        <v>313.16956427000002</v>
      </c>
      <c r="V46" s="331">
        <v>242.70419831999999</v>
      </c>
      <c r="W46" s="331">
        <v>125.62285688999999</v>
      </c>
      <c r="X46" s="331">
        <v>10.968135776</v>
      </c>
      <c r="Y46" s="331">
        <v>0.22646074588000001</v>
      </c>
      <c r="Z46" s="331">
        <v>0.12747352949999999</v>
      </c>
      <c r="AA46" s="331">
        <v>1E-10</v>
      </c>
      <c r="AB46" s="331">
        <v>0.30383601869999999</v>
      </c>
      <c r="AC46" s="331">
        <v>3.7191723767</v>
      </c>
      <c r="AD46" s="331">
        <v>4.1682164641000004</v>
      </c>
      <c r="AE46" s="331">
        <v>62.958799462999998</v>
      </c>
      <c r="AF46" s="331">
        <v>224.70112696999999</v>
      </c>
      <c r="AG46" s="331">
        <v>299.44742166999998</v>
      </c>
      <c r="AH46" s="331">
        <v>245.17677148000001</v>
      </c>
      <c r="AI46" s="331">
        <v>129.77587825000001</v>
      </c>
      <c r="AJ46" s="331">
        <v>11.311380646</v>
      </c>
      <c r="AK46" s="331">
        <v>0.22646074588000001</v>
      </c>
      <c r="AL46" s="331">
        <v>0.12747352949999999</v>
      </c>
      <c r="AM46" s="331">
        <v>1E-10</v>
      </c>
      <c r="AN46" s="331">
        <v>0.30383601869999999</v>
      </c>
      <c r="AO46" s="331">
        <v>3.8180423067000002</v>
      </c>
      <c r="AP46" s="331">
        <v>4.6355540876000001</v>
      </c>
      <c r="AQ46" s="331">
        <v>66.979189235999996</v>
      </c>
      <c r="AR46" s="331">
        <v>229.23342589999999</v>
      </c>
      <c r="AS46" s="331">
        <v>301.51864234999999</v>
      </c>
      <c r="AT46" s="331">
        <v>248.07851502</v>
      </c>
      <c r="AU46" s="331">
        <v>130.43288756999999</v>
      </c>
      <c r="AV46" s="331">
        <v>12.038835710000001</v>
      </c>
      <c r="AW46" s="331">
        <v>0.22646074588000001</v>
      </c>
      <c r="AX46" s="331">
        <v>0.12747352949999999</v>
      </c>
      <c r="AY46" s="822">
        <v>1E-10</v>
      </c>
      <c r="AZ46" s="822">
        <v>0.71638589015999998</v>
      </c>
      <c r="BA46" s="822">
        <v>4.5088763811000003</v>
      </c>
      <c r="BB46" s="822">
        <v>5.2905261607999998</v>
      </c>
      <c r="BC46" s="822">
        <v>69.176226369999995</v>
      </c>
      <c r="BD46" s="822">
        <v>233.25988534000001</v>
      </c>
      <c r="BE46" s="306">
        <v>309.40559999999999</v>
      </c>
      <c r="BF46" s="306">
        <v>247.1009</v>
      </c>
      <c r="BG46" s="306">
        <v>136.97499999999999</v>
      </c>
      <c r="BH46" s="306">
        <v>14.001390000000001</v>
      </c>
      <c r="BI46" s="306">
        <v>0.22646069999999999</v>
      </c>
      <c r="BJ46" s="306">
        <v>0.12747349999999999</v>
      </c>
      <c r="BK46" s="306">
        <v>0</v>
      </c>
      <c r="BL46" s="306">
        <v>0.71638590000000002</v>
      </c>
      <c r="BM46" s="306">
        <v>5.321472</v>
      </c>
      <c r="BN46" s="306">
        <v>5.1602699999999997</v>
      </c>
      <c r="BO46" s="306">
        <v>68.934889999999996</v>
      </c>
      <c r="BP46" s="306">
        <v>236.2927</v>
      </c>
      <c r="BQ46" s="306">
        <v>312.73919999999998</v>
      </c>
      <c r="BR46" s="306">
        <v>255.13550000000001</v>
      </c>
      <c r="BS46" s="306">
        <v>131.00819999999999</v>
      </c>
      <c r="BT46" s="306">
        <v>13.78176</v>
      </c>
      <c r="BU46" s="306">
        <v>0.2578879</v>
      </c>
      <c r="BV46" s="306">
        <v>0.12747349999999999</v>
      </c>
    </row>
    <row r="47" spans="1:74" ht="11.05" customHeight="1" x14ac:dyDescent="0.2">
      <c r="A47" s="6" t="s">
        <v>1470</v>
      </c>
      <c r="B47" s="703" t="s">
        <v>782</v>
      </c>
      <c r="C47" s="331">
        <v>33.054351947999997</v>
      </c>
      <c r="D47" s="331">
        <v>44.927643539000002</v>
      </c>
      <c r="E47" s="331">
        <v>63.861872636999998</v>
      </c>
      <c r="F47" s="331">
        <v>100.26399656</v>
      </c>
      <c r="G47" s="331">
        <v>218.06537141999999</v>
      </c>
      <c r="H47" s="331">
        <v>359.66227622999997</v>
      </c>
      <c r="I47" s="331">
        <v>466.38958573999997</v>
      </c>
      <c r="J47" s="331">
        <v>423.94303618999999</v>
      </c>
      <c r="K47" s="331">
        <v>303.24942716999999</v>
      </c>
      <c r="L47" s="331">
        <v>148.17482837</v>
      </c>
      <c r="M47" s="331">
        <v>61.608748454000001</v>
      </c>
      <c r="N47" s="331">
        <v>49.009253868999998</v>
      </c>
      <c r="O47" s="331">
        <v>34.137977450999998</v>
      </c>
      <c r="P47" s="331">
        <v>46.389720898</v>
      </c>
      <c r="Q47" s="331">
        <v>65.590661448999995</v>
      </c>
      <c r="R47" s="331">
        <v>96.779943037999999</v>
      </c>
      <c r="S47" s="331">
        <v>215.82569269999999</v>
      </c>
      <c r="T47" s="331">
        <v>354.14000016</v>
      </c>
      <c r="U47" s="331">
        <v>460.44384448</v>
      </c>
      <c r="V47" s="331">
        <v>423.93498589000001</v>
      </c>
      <c r="W47" s="331">
        <v>303.73976570999997</v>
      </c>
      <c r="X47" s="331">
        <v>156.74007784</v>
      </c>
      <c r="Y47" s="331">
        <v>59.989514816000003</v>
      </c>
      <c r="Z47" s="331">
        <v>51.132182174</v>
      </c>
      <c r="AA47" s="331">
        <v>33.8585876</v>
      </c>
      <c r="AB47" s="331">
        <v>46.299487997</v>
      </c>
      <c r="AC47" s="331">
        <v>63.387964367000002</v>
      </c>
      <c r="AD47" s="331">
        <v>97.902505129000005</v>
      </c>
      <c r="AE47" s="331">
        <v>215.16779115</v>
      </c>
      <c r="AF47" s="331">
        <v>361.53962689000002</v>
      </c>
      <c r="AG47" s="331">
        <v>458.92653904999997</v>
      </c>
      <c r="AH47" s="331">
        <v>427.94565781</v>
      </c>
      <c r="AI47" s="331">
        <v>305.6517341</v>
      </c>
      <c r="AJ47" s="331">
        <v>155.25377886000001</v>
      </c>
      <c r="AK47" s="331">
        <v>66.055409603000001</v>
      </c>
      <c r="AL47" s="331">
        <v>51.025570039000002</v>
      </c>
      <c r="AM47" s="331">
        <v>33.126878341999998</v>
      </c>
      <c r="AN47" s="331">
        <v>49.734351801000003</v>
      </c>
      <c r="AO47" s="331">
        <v>70.182369913000002</v>
      </c>
      <c r="AP47" s="331">
        <v>100.60053966</v>
      </c>
      <c r="AQ47" s="331">
        <v>217.25989888999999</v>
      </c>
      <c r="AR47" s="331">
        <v>356.13546710999998</v>
      </c>
      <c r="AS47" s="331">
        <v>466.23684593000002</v>
      </c>
      <c r="AT47" s="331">
        <v>437.03420577000003</v>
      </c>
      <c r="AU47" s="331">
        <v>309.17877054000002</v>
      </c>
      <c r="AV47" s="331">
        <v>155.66198921</v>
      </c>
      <c r="AW47" s="331">
        <v>66.009968263000005</v>
      </c>
      <c r="AX47" s="331">
        <v>49.030038474999998</v>
      </c>
      <c r="AY47" s="822">
        <v>34.735509808000003</v>
      </c>
      <c r="AZ47" s="822">
        <v>48.280448644000003</v>
      </c>
      <c r="BA47" s="822">
        <v>74.304954585000004</v>
      </c>
      <c r="BB47" s="822">
        <v>101.41456922</v>
      </c>
      <c r="BC47" s="822">
        <v>223.61575191</v>
      </c>
      <c r="BD47" s="822">
        <v>361.16324065999999</v>
      </c>
      <c r="BE47" s="306">
        <v>476.50259999999997</v>
      </c>
      <c r="BF47" s="306">
        <v>442.61369999999999</v>
      </c>
      <c r="BG47" s="306">
        <v>312.1096</v>
      </c>
      <c r="BH47" s="306">
        <v>157.9342</v>
      </c>
      <c r="BI47" s="306">
        <v>71.395129999999995</v>
      </c>
      <c r="BJ47" s="306">
        <v>49.003250000000001</v>
      </c>
      <c r="BK47" s="306">
        <v>33.108269999999997</v>
      </c>
      <c r="BL47" s="306">
        <v>52.21434</v>
      </c>
      <c r="BM47" s="306">
        <v>71.752679999999998</v>
      </c>
      <c r="BN47" s="306">
        <v>100.8955</v>
      </c>
      <c r="BO47" s="306">
        <v>223.90690000000001</v>
      </c>
      <c r="BP47" s="306">
        <v>361.0831</v>
      </c>
      <c r="BQ47" s="306">
        <v>476.86219999999997</v>
      </c>
      <c r="BR47" s="306">
        <v>448.67469999999997</v>
      </c>
      <c r="BS47" s="306">
        <v>314.47559999999999</v>
      </c>
      <c r="BT47" s="306">
        <v>159.8861</v>
      </c>
      <c r="BU47" s="306">
        <v>67.557789999999997</v>
      </c>
      <c r="BV47" s="306">
        <v>43.356029999999997</v>
      </c>
    </row>
    <row r="48" spans="1:74" ht="11.05" customHeight="1" x14ac:dyDescent="0.2">
      <c r="A48" s="6" t="s">
        <v>1471</v>
      </c>
      <c r="B48" s="703" t="s">
        <v>967</v>
      </c>
      <c r="C48" s="331">
        <v>6.7150078789999998</v>
      </c>
      <c r="D48" s="331">
        <v>7.4461937406000001</v>
      </c>
      <c r="E48" s="331">
        <v>28.163264365</v>
      </c>
      <c r="F48" s="331">
        <v>36.927442042000003</v>
      </c>
      <c r="G48" s="331">
        <v>164.00198999</v>
      </c>
      <c r="H48" s="331">
        <v>330.37382088999999</v>
      </c>
      <c r="I48" s="331">
        <v>429.60624873</v>
      </c>
      <c r="J48" s="331">
        <v>384.15358592000001</v>
      </c>
      <c r="K48" s="331">
        <v>250.38671124999999</v>
      </c>
      <c r="L48" s="331">
        <v>63.373357890000001</v>
      </c>
      <c r="M48" s="331">
        <v>5.6874762917000004</v>
      </c>
      <c r="N48" s="331">
        <v>5.2289649010000003</v>
      </c>
      <c r="O48" s="331">
        <v>7.1064538889</v>
      </c>
      <c r="P48" s="331">
        <v>7.2543499484999998</v>
      </c>
      <c r="Q48" s="331">
        <v>29.257863843999999</v>
      </c>
      <c r="R48" s="331">
        <v>33.139593859999998</v>
      </c>
      <c r="S48" s="331">
        <v>161.82588720000001</v>
      </c>
      <c r="T48" s="331">
        <v>322.16253508</v>
      </c>
      <c r="U48" s="331">
        <v>420.45106711</v>
      </c>
      <c r="V48" s="331">
        <v>381.47400665999999</v>
      </c>
      <c r="W48" s="331">
        <v>254.54591589</v>
      </c>
      <c r="X48" s="331">
        <v>70.597983197000005</v>
      </c>
      <c r="Y48" s="331">
        <v>5.3220041787000003</v>
      </c>
      <c r="Z48" s="331">
        <v>7.4960678860999996</v>
      </c>
      <c r="AA48" s="331">
        <v>6.1312941603000004</v>
      </c>
      <c r="AB48" s="331">
        <v>6.8870004157000002</v>
      </c>
      <c r="AC48" s="331">
        <v>22.718144344999999</v>
      </c>
      <c r="AD48" s="331">
        <v>31.076006259</v>
      </c>
      <c r="AE48" s="331">
        <v>159.99897257000001</v>
      </c>
      <c r="AF48" s="331">
        <v>328.83393775000002</v>
      </c>
      <c r="AG48" s="331">
        <v>418.79687866</v>
      </c>
      <c r="AH48" s="331">
        <v>383.99456384000001</v>
      </c>
      <c r="AI48" s="331">
        <v>255.68420949</v>
      </c>
      <c r="AJ48" s="331">
        <v>70.456220825000003</v>
      </c>
      <c r="AK48" s="331">
        <v>5.6706956580999996</v>
      </c>
      <c r="AL48" s="331">
        <v>7.1542474330000001</v>
      </c>
      <c r="AM48" s="331">
        <v>7.1225785147999998</v>
      </c>
      <c r="AN48" s="331">
        <v>8.3509137113000005</v>
      </c>
      <c r="AO48" s="331">
        <v>25.187799807000001</v>
      </c>
      <c r="AP48" s="331">
        <v>32.051433156000002</v>
      </c>
      <c r="AQ48" s="331">
        <v>162.88647061</v>
      </c>
      <c r="AR48" s="331">
        <v>324.03428803000003</v>
      </c>
      <c r="AS48" s="331">
        <v>428.06743195000001</v>
      </c>
      <c r="AT48" s="331">
        <v>391.72197940000001</v>
      </c>
      <c r="AU48" s="331">
        <v>256.91236609999999</v>
      </c>
      <c r="AV48" s="331">
        <v>71.535888556000003</v>
      </c>
      <c r="AW48" s="331">
        <v>5.9702763869000002</v>
      </c>
      <c r="AX48" s="331">
        <v>7.2648966816999998</v>
      </c>
      <c r="AY48" s="822">
        <v>7.3298760944000003</v>
      </c>
      <c r="AZ48" s="822">
        <v>9.2358155278999998</v>
      </c>
      <c r="BA48" s="822">
        <v>27.467941395</v>
      </c>
      <c r="BB48" s="822">
        <v>33.978549934</v>
      </c>
      <c r="BC48" s="822">
        <v>170.00262502999999</v>
      </c>
      <c r="BD48" s="822">
        <v>326.77371885000002</v>
      </c>
      <c r="BE48" s="306">
        <v>441.71929999999998</v>
      </c>
      <c r="BF48" s="306">
        <v>395.31920000000002</v>
      </c>
      <c r="BG48" s="306">
        <v>258.20319999999998</v>
      </c>
      <c r="BH48" s="306">
        <v>73.255589999999998</v>
      </c>
      <c r="BI48" s="306">
        <v>8.5830830000000002</v>
      </c>
      <c r="BJ48" s="306">
        <v>7.1753559999999998</v>
      </c>
      <c r="BK48" s="306">
        <v>7.1847399999999997</v>
      </c>
      <c r="BL48" s="306">
        <v>9.9036030000000004</v>
      </c>
      <c r="BM48" s="306">
        <v>28.46341</v>
      </c>
      <c r="BN48" s="306">
        <v>35.282519999999998</v>
      </c>
      <c r="BO48" s="306">
        <v>167.739</v>
      </c>
      <c r="BP48" s="306">
        <v>327.25130000000001</v>
      </c>
      <c r="BQ48" s="306">
        <v>439.90699999999998</v>
      </c>
      <c r="BR48" s="306">
        <v>404.05700000000002</v>
      </c>
      <c r="BS48" s="306">
        <v>259.32850000000002</v>
      </c>
      <c r="BT48" s="306">
        <v>73.286010000000005</v>
      </c>
      <c r="BU48" s="306">
        <v>7.5508259999999998</v>
      </c>
      <c r="BV48" s="306">
        <v>5.1281470000000002</v>
      </c>
    </row>
    <row r="49" spans="1:74" ht="11.05" customHeight="1" x14ac:dyDescent="0.2">
      <c r="A49" s="6" t="s">
        <v>1472</v>
      </c>
      <c r="B49" s="703" t="s">
        <v>969</v>
      </c>
      <c r="C49" s="331">
        <v>15.448771211</v>
      </c>
      <c r="D49" s="331">
        <v>23.071074920000001</v>
      </c>
      <c r="E49" s="331">
        <v>75.439686170000002</v>
      </c>
      <c r="F49" s="331">
        <v>118.05080699</v>
      </c>
      <c r="G49" s="331">
        <v>277.57755300999997</v>
      </c>
      <c r="H49" s="331">
        <v>484.11393805</v>
      </c>
      <c r="I49" s="331">
        <v>584.01887080999995</v>
      </c>
      <c r="J49" s="331">
        <v>580.41688534000002</v>
      </c>
      <c r="K49" s="331">
        <v>404.24693841999999</v>
      </c>
      <c r="L49" s="331">
        <v>157.55502641999999</v>
      </c>
      <c r="M49" s="331">
        <v>40.491917121999997</v>
      </c>
      <c r="N49" s="331">
        <v>12.061330010000001</v>
      </c>
      <c r="O49" s="331">
        <v>16.175166716</v>
      </c>
      <c r="P49" s="331">
        <v>22.502457227000001</v>
      </c>
      <c r="Q49" s="331">
        <v>74.134048328000006</v>
      </c>
      <c r="R49" s="331">
        <v>107.93713416999999</v>
      </c>
      <c r="S49" s="331">
        <v>272.80374553000001</v>
      </c>
      <c r="T49" s="331">
        <v>471.58176722000002</v>
      </c>
      <c r="U49" s="331">
        <v>567.19694100000004</v>
      </c>
      <c r="V49" s="331">
        <v>563.94749917000001</v>
      </c>
      <c r="W49" s="331">
        <v>405.84873690000001</v>
      </c>
      <c r="X49" s="331">
        <v>165.22566814000001</v>
      </c>
      <c r="Y49" s="331">
        <v>39.560499741999998</v>
      </c>
      <c r="Z49" s="331">
        <v>18.803547425000001</v>
      </c>
      <c r="AA49" s="331">
        <v>14.253181012000001</v>
      </c>
      <c r="AB49" s="331">
        <v>20.838726476000001</v>
      </c>
      <c r="AC49" s="331">
        <v>65.823429372999996</v>
      </c>
      <c r="AD49" s="331">
        <v>105.89690363</v>
      </c>
      <c r="AE49" s="331">
        <v>277.33273488999998</v>
      </c>
      <c r="AF49" s="331">
        <v>477.51439391999997</v>
      </c>
      <c r="AG49" s="331">
        <v>576.48936117999995</v>
      </c>
      <c r="AH49" s="331">
        <v>564.37527076000003</v>
      </c>
      <c r="AI49" s="331">
        <v>408.58552129999998</v>
      </c>
      <c r="AJ49" s="331">
        <v>166.20172729000001</v>
      </c>
      <c r="AK49" s="331">
        <v>37.952403357999998</v>
      </c>
      <c r="AL49" s="331">
        <v>18.360438900999998</v>
      </c>
      <c r="AM49" s="331">
        <v>15.927860283999999</v>
      </c>
      <c r="AN49" s="331">
        <v>21.332484285</v>
      </c>
      <c r="AO49" s="331">
        <v>71.243218467000005</v>
      </c>
      <c r="AP49" s="331">
        <v>108.86666696</v>
      </c>
      <c r="AQ49" s="331">
        <v>283.53561087000003</v>
      </c>
      <c r="AR49" s="331">
        <v>479.97733679999999</v>
      </c>
      <c r="AS49" s="331">
        <v>589.38089927999999</v>
      </c>
      <c r="AT49" s="331">
        <v>579.05702309000003</v>
      </c>
      <c r="AU49" s="331">
        <v>416.12508552000003</v>
      </c>
      <c r="AV49" s="331">
        <v>168.85616590999999</v>
      </c>
      <c r="AW49" s="331">
        <v>39.323258649000003</v>
      </c>
      <c r="AX49" s="331">
        <v>19.540422027000002</v>
      </c>
      <c r="AY49" s="822">
        <v>16.199105274000001</v>
      </c>
      <c r="AZ49" s="822">
        <v>24.241473852999999</v>
      </c>
      <c r="BA49" s="822">
        <v>77.186702881000002</v>
      </c>
      <c r="BB49" s="822">
        <v>114.38009559</v>
      </c>
      <c r="BC49" s="822">
        <v>298.09055416000001</v>
      </c>
      <c r="BD49" s="822">
        <v>486.89266075</v>
      </c>
      <c r="BE49" s="306">
        <v>594.39229999999998</v>
      </c>
      <c r="BF49" s="306">
        <v>586.3134</v>
      </c>
      <c r="BG49" s="306">
        <v>418.142</v>
      </c>
      <c r="BH49" s="306">
        <v>175.51769999999999</v>
      </c>
      <c r="BI49" s="306">
        <v>47.414290000000001</v>
      </c>
      <c r="BJ49" s="306">
        <v>21.031469999999999</v>
      </c>
      <c r="BK49" s="306">
        <v>16.220580000000002</v>
      </c>
      <c r="BL49" s="306">
        <v>25.587399999999999</v>
      </c>
      <c r="BM49" s="306">
        <v>83.767669999999995</v>
      </c>
      <c r="BN49" s="306">
        <v>116.8899</v>
      </c>
      <c r="BO49" s="306">
        <v>302.19389999999999</v>
      </c>
      <c r="BP49" s="306">
        <v>489.49149999999997</v>
      </c>
      <c r="BQ49" s="306">
        <v>592.14030000000002</v>
      </c>
      <c r="BR49" s="306">
        <v>592.49630000000002</v>
      </c>
      <c r="BS49" s="306">
        <v>417.0335</v>
      </c>
      <c r="BT49" s="306">
        <v>173.0214</v>
      </c>
      <c r="BU49" s="306">
        <v>46.355350000000001</v>
      </c>
      <c r="BV49" s="306">
        <v>19.57518</v>
      </c>
    </row>
    <row r="50" spans="1:74" ht="11.05" customHeight="1" x14ac:dyDescent="0.2">
      <c r="A50" s="6" t="s">
        <v>1473</v>
      </c>
      <c r="B50" s="703" t="s">
        <v>788</v>
      </c>
      <c r="C50" s="331">
        <v>1.0985025465</v>
      </c>
      <c r="D50" s="331">
        <v>4.0670977037</v>
      </c>
      <c r="E50" s="331">
        <v>19.080607614000002</v>
      </c>
      <c r="F50" s="331">
        <v>49.099635808999999</v>
      </c>
      <c r="G50" s="331">
        <v>109.1906833</v>
      </c>
      <c r="H50" s="331">
        <v>287.71882331</v>
      </c>
      <c r="I50" s="331">
        <v>393.26685944000002</v>
      </c>
      <c r="J50" s="331">
        <v>355.94283508000001</v>
      </c>
      <c r="K50" s="331">
        <v>207.89332088</v>
      </c>
      <c r="L50" s="331">
        <v>74.672159570999995</v>
      </c>
      <c r="M50" s="331">
        <v>11.44815515</v>
      </c>
      <c r="N50" s="331">
        <v>0.11442005409</v>
      </c>
      <c r="O50" s="331">
        <v>1.1028677859</v>
      </c>
      <c r="P50" s="331">
        <v>4.3546956689999998</v>
      </c>
      <c r="Q50" s="331">
        <v>18.146460184999999</v>
      </c>
      <c r="R50" s="331">
        <v>50.485898255000002</v>
      </c>
      <c r="S50" s="331">
        <v>114.16862743999999</v>
      </c>
      <c r="T50" s="331">
        <v>298.52987063</v>
      </c>
      <c r="U50" s="331">
        <v>396.8596675</v>
      </c>
      <c r="V50" s="331">
        <v>348.72672331000001</v>
      </c>
      <c r="W50" s="331">
        <v>208.02665680000001</v>
      </c>
      <c r="X50" s="331">
        <v>71.780724355999993</v>
      </c>
      <c r="Y50" s="331">
        <v>13.446507005000001</v>
      </c>
      <c r="Z50" s="331">
        <v>0.11442005409</v>
      </c>
      <c r="AA50" s="331">
        <v>0.9542483531</v>
      </c>
      <c r="AB50" s="331">
        <v>4.2971239958999998</v>
      </c>
      <c r="AC50" s="331">
        <v>18.433931212000001</v>
      </c>
      <c r="AD50" s="331">
        <v>50.474030253000002</v>
      </c>
      <c r="AE50" s="331">
        <v>112.50990041</v>
      </c>
      <c r="AF50" s="331">
        <v>296.88973568</v>
      </c>
      <c r="AG50" s="331">
        <v>400.92599295999997</v>
      </c>
      <c r="AH50" s="331">
        <v>347.04024351999999</v>
      </c>
      <c r="AI50" s="331">
        <v>211.6420803</v>
      </c>
      <c r="AJ50" s="331">
        <v>70.884925866000003</v>
      </c>
      <c r="AK50" s="331">
        <v>12.059400653000001</v>
      </c>
      <c r="AL50" s="331">
        <v>0.11442005409</v>
      </c>
      <c r="AM50" s="331">
        <v>0.9542483531</v>
      </c>
      <c r="AN50" s="331">
        <v>4.2971239958999998</v>
      </c>
      <c r="AO50" s="331">
        <v>16.461206705999999</v>
      </c>
      <c r="AP50" s="331">
        <v>49.758303106</v>
      </c>
      <c r="AQ50" s="331">
        <v>111.90164851999999</v>
      </c>
      <c r="AR50" s="331">
        <v>285.28182328999998</v>
      </c>
      <c r="AS50" s="331">
        <v>407.87191831000001</v>
      </c>
      <c r="AT50" s="331">
        <v>349.45922761999998</v>
      </c>
      <c r="AU50" s="331">
        <v>213.37070790000001</v>
      </c>
      <c r="AV50" s="331">
        <v>75.509679816000002</v>
      </c>
      <c r="AW50" s="331">
        <v>12.398265586999999</v>
      </c>
      <c r="AX50" s="331">
        <v>0.11442005409</v>
      </c>
      <c r="AY50" s="822">
        <v>0.64694763195000005</v>
      </c>
      <c r="AZ50" s="822">
        <v>3.7827768617999999</v>
      </c>
      <c r="BA50" s="822">
        <v>15.049995172999999</v>
      </c>
      <c r="BB50" s="822">
        <v>48.522350775</v>
      </c>
      <c r="BC50" s="822">
        <v>111.30819269</v>
      </c>
      <c r="BD50" s="822">
        <v>291.85326949</v>
      </c>
      <c r="BE50" s="306">
        <v>413.0899</v>
      </c>
      <c r="BF50" s="306">
        <v>360.29500000000002</v>
      </c>
      <c r="BG50" s="306">
        <v>218.1917</v>
      </c>
      <c r="BH50" s="306">
        <v>79.30659</v>
      </c>
      <c r="BI50" s="306">
        <v>11.79913</v>
      </c>
      <c r="BJ50" s="306">
        <v>0.2594262</v>
      </c>
      <c r="BK50" s="306">
        <v>0.4546596</v>
      </c>
      <c r="BL50" s="306">
        <v>3.6185339999999999</v>
      </c>
      <c r="BM50" s="306">
        <v>13.167719999999999</v>
      </c>
      <c r="BN50" s="306">
        <v>48.767319999999998</v>
      </c>
      <c r="BO50" s="306">
        <v>116.4269</v>
      </c>
      <c r="BP50" s="306">
        <v>286.97989999999999</v>
      </c>
      <c r="BQ50" s="306">
        <v>420.05259999999998</v>
      </c>
      <c r="BR50" s="306">
        <v>362.19450000000001</v>
      </c>
      <c r="BS50" s="306">
        <v>217.1233</v>
      </c>
      <c r="BT50" s="306">
        <v>78.288529999999994</v>
      </c>
      <c r="BU50" s="306">
        <v>12.5505</v>
      </c>
      <c r="BV50" s="306">
        <v>0.2594262</v>
      </c>
    </row>
    <row r="51" spans="1:74" ht="11.05" customHeight="1" x14ac:dyDescent="0.2">
      <c r="A51" s="6" t="s">
        <v>1474</v>
      </c>
      <c r="B51" s="704" t="s">
        <v>790</v>
      </c>
      <c r="C51" s="332">
        <v>9.6910375000000002</v>
      </c>
      <c r="D51" s="332">
        <v>8.6954962030999994</v>
      </c>
      <c r="E51" s="332">
        <v>12.915704828999999</v>
      </c>
      <c r="F51" s="332">
        <v>23.065139659</v>
      </c>
      <c r="G51" s="332">
        <v>44.357923329000002</v>
      </c>
      <c r="H51" s="332">
        <v>125.80184962</v>
      </c>
      <c r="I51" s="332">
        <v>236.81660839</v>
      </c>
      <c r="J51" s="332">
        <v>249.31529971000001</v>
      </c>
      <c r="K51" s="332">
        <v>161.36520093999999</v>
      </c>
      <c r="L51" s="332">
        <v>61.058377333000003</v>
      </c>
      <c r="M51" s="332">
        <v>15.549054676000001</v>
      </c>
      <c r="N51" s="332">
        <v>9.2755703721000007</v>
      </c>
      <c r="O51" s="332">
        <v>9.9437452869000005</v>
      </c>
      <c r="P51" s="332">
        <v>8.6631495882999996</v>
      </c>
      <c r="Q51" s="332">
        <v>12.657270084</v>
      </c>
      <c r="R51" s="332">
        <v>23.789038908999999</v>
      </c>
      <c r="S51" s="332">
        <v>47.133495388</v>
      </c>
      <c r="T51" s="332">
        <v>136.68740251</v>
      </c>
      <c r="U51" s="332">
        <v>248.35901059</v>
      </c>
      <c r="V51" s="332">
        <v>254.19606684999999</v>
      </c>
      <c r="W51" s="332">
        <v>161.63532104999999</v>
      </c>
      <c r="X51" s="332">
        <v>59.288220410000001</v>
      </c>
      <c r="Y51" s="332">
        <v>16.934006989</v>
      </c>
      <c r="Z51" s="332">
        <v>9.1841447094999999</v>
      </c>
      <c r="AA51" s="332">
        <v>9.7942564601999997</v>
      </c>
      <c r="AB51" s="332">
        <v>8.7202476707999992</v>
      </c>
      <c r="AC51" s="332">
        <v>13.194003439999999</v>
      </c>
      <c r="AD51" s="332">
        <v>24.291659172999999</v>
      </c>
      <c r="AE51" s="332">
        <v>46.297141404000001</v>
      </c>
      <c r="AF51" s="332">
        <v>142.06521336</v>
      </c>
      <c r="AG51" s="332">
        <v>254.87238715999999</v>
      </c>
      <c r="AH51" s="332">
        <v>255.81496602999999</v>
      </c>
      <c r="AI51" s="332">
        <v>164.88361796999999</v>
      </c>
      <c r="AJ51" s="332">
        <v>59.833896541999998</v>
      </c>
      <c r="AK51" s="332">
        <v>16.594588478999999</v>
      </c>
      <c r="AL51" s="332">
        <v>9.2026990900999994</v>
      </c>
      <c r="AM51" s="332">
        <v>9.9007464739</v>
      </c>
      <c r="AN51" s="332">
        <v>8.8389754585000002</v>
      </c>
      <c r="AO51" s="332">
        <v>12.880876014</v>
      </c>
      <c r="AP51" s="332">
        <v>23.505359788</v>
      </c>
      <c r="AQ51" s="332">
        <v>43.937777599999997</v>
      </c>
      <c r="AR51" s="332">
        <v>134.51363187000001</v>
      </c>
      <c r="AS51" s="332">
        <v>257.77310011999998</v>
      </c>
      <c r="AT51" s="332">
        <v>259.37835546000002</v>
      </c>
      <c r="AU51" s="332">
        <v>160.57171750000001</v>
      </c>
      <c r="AV51" s="332">
        <v>62.685883750000002</v>
      </c>
      <c r="AW51" s="332">
        <v>16.671430404999999</v>
      </c>
      <c r="AX51" s="332">
        <v>9.0995845592000002</v>
      </c>
      <c r="AY51" s="824">
        <v>9.1497577525999993</v>
      </c>
      <c r="AZ51" s="824">
        <v>8.4862932216000004</v>
      </c>
      <c r="BA51" s="824">
        <v>12.079780945</v>
      </c>
      <c r="BB51" s="824">
        <v>22.400294054</v>
      </c>
      <c r="BC51" s="824">
        <v>40.573564159</v>
      </c>
      <c r="BD51" s="824">
        <v>136.50770410999999</v>
      </c>
      <c r="BE51" s="308">
        <v>263.2054</v>
      </c>
      <c r="BF51" s="308">
        <v>260.5394</v>
      </c>
      <c r="BG51" s="308">
        <v>158.5352</v>
      </c>
      <c r="BH51" s="308">
        <v>62.529829999999997</v>
      </c>
      <c r="BI51" s="308">
        <v>15.775930000000001</v>
      </c>
      <c r="BJ51" s="308">
        <v>9.1210009999999997</v>
      </c>
      <c r="BK51" s="308">
        <v>8.7777080000000005</v>
      </c>
      <c r="BL51" s="308">
        <v>8.1518099999999993</v>
      </c>
      <c r="BM51" s="308">
        <v>10.468170000000001</v>
      </c>
      <c r="BN51" s="308">
        <v>22.089320000000001</v>
      </c>
      <c r="BO51" s="308">
        <v>43.425800000000002</v>
      </c>
      <c r="BP51" s="308">
        <v>129.67189999999999</v>
      </c>
      <c r="BQ51" s="308">
        <v>264.57569999999998</v>
      </c>
      <c r="BR51" s="308">
        <v>261.83080000000001</v>
      </c>
      <c r="BS51" s="308">
        <v>156.32220000000001</v>
      </c>
      <c r="BT51" s="308">
        <v>58.339460000000003</v>
      </c>
      <c r="BU51" s="308">
        <v>16.009840000000001</v>
      </c>
      <c r="BV51" s="308">
        <v>8.9253219999999995</v>
      </c>
    </row>
    <row r="52" spans="1:74" s="241" customFormat="1" ht="11.95" customHeight="1" x14ac:dyDescent="0.25">
      <c r="A52" s="243"/>
      <c r="B52" s="718" t="s">
        <v>114</v>
      </c>
      <c r="C52" s="718"/>
      <c r="D52" s="718"/>
      <c r="E52" s="718"/>
      <c r="F52" s="718"/>
      <c r="G52" s="718"/>
      <c r="H52" s="719"/>
      <c r="I52" s="718"/>
      <c r="J52" s="718"/>
      <c r="K52" s="718"/>
      <c r="L52" s="718"/>
      <c r="M52" s="718"/>
      <c r="N52" s="718"/>
      <c r="O52" s="718"/>
      <c r="P52" s="718"/>
      <c r="Q52" s="718"/>
      <c r="R52" s="720"/>
      <c r="S52" s="252"/>
      <c r="T52" s="252"/>
      <c r="U52" s="252"/>
      <c r="V52" s="252"/>
      <c r="W52" s="252"/>
      <c r="X52" s="252"/>
      <c r="Y52" s="252"/>
      <c r="Z52" s="252"/>
      <c r="AA52" s="252"/>
      <c r="AB52" s="252"/>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638"/>
      <c r="AZ52" s="638"/>
      <c r="BA52" s="638"/>
      <c r="BB52" s="638"/>
      <c r="BC52" s="638"/>
      <c r="BD52" s="638"/>
      <c r="BE52" s="638"/>
      <c r="BF52" s="638"/>
      <c r="BG52" s="638"/>
      <c r="BH52" s="638"/>
      <c r="BI52" s="638"/>
      <c r="BJ52" s="253"/>
      <c r="BK52" s="253"/>
      <c r="BL52" s="253"/>
      <c r="BM52" s="253"/>
      <c r="BN52" s="253"/>
      <c r="BO52" s="253"/>
      <c r="BP52" s="253"/>
      <c r="BQ52" s="253"/>
      <c r="BR52" s="253"/>
      <c r="BS52" s="253"/>
      <c r="BT52" s="253"/>
      <c r="BU52" s="253"/>
      <c r="BV52" s="253"/>
    </row>
    <row r="53" spans="1:74" s="136" customFormat="1" ht="11.95" customHeight="1" x14ac:dyDescent="0.2">
      <c r="A53" s="971"/>
      <c r="B53" s="992" t="str">
        <f>Dates!$G$2</f>
        <v>EIA completed modeling and analysis for this report on Wednesday, July 2, 2025.</v>
      </c>
      <c r="C53" s="979"/>
      <c r="D53" s="979"/>
      <c r="E53" s="979"/>
      <c r="F53" s="979"/>
      <c r="G53" s="979"/>
      <c r="H53" s="979"/>
      <c r="I53" s="979"/>
      <c r="J53" s="979"/>
      <c r="K53" s="979"/>
      <c r="L53" s="979"/>
      <c r="M53" s="979"/>
      <c r="N53" s="979"/>
      <c r="O53" s="979"/>
      <c r="P53" s="979"/>
      <c r="Q53" s="979"/>
      <c r="R53" s="721"/>
      <c r="AY53" s="790"/>
      <c r="AZ53" s="790"/>
      <c r="BA53" s="790"/>
      <c r="BB53" s="790"/>
      <c r="BC53" s="659"/>
      <c r="BD53" s="659"/>
      <c r="BE53" s="659"/>
      <c r="BF53" s="659"/>
      <c r="BG53" s="790"/>
      <c r="BH53" s="790"/>
      <c r="BI53" s="790"/>
      <c r="BJ53" s="144"/>
    </row>
    <row r="54" spans="1:74" s="136" customFormat="1" ht="11.95" customHeight="1" x14ac:dyDescent="0.2">
      <c r="A54" s="971"/>
      <c r="B54" s="987" t="s">
        <v>115</v>
      </c>
      <c r="C54" s="988"/>
      <c r="D54" s="988"/>
      <c r="E54" s="988"/>
      <c r="F54" s="988"/>
      <c r="G54" s="988"/>
      <c r="H54" s="988"/>
      <c r="I54" s="988"/>
      <c r="J54" s="988"/>
      <c r="K54" s="988"/>
      <c r="L54" s="988"/>
      <c r="M54" s="988"/>
      <c r="N54" s="988"/>
      <c r="O54" s="988"/>
      <c r="P54" s="988"/>
      <c r="Q54" s="988"/>
      <c r="R54" s="64"/>
      <c r="AY54" s="790"/>
      <c r="AZ54" s="790"/>
      <c r="BA54" s="790"/>
      <c r="BB54" s="790"/>
      <c r="BC54" s="659"/>
      <c r="BD54" s="659"/>
      <c r="BE54" s="659"/>
      <c r="BF54" s="659"/>
      <c r="BG54" s="790"/>
      <c r="BH54" s="790"/>
      <c r="BI54" s="790"/>
      <c r="BJ54" s="144"/>
    </row>
    <row r="55" spans="1:74" s="136" customFormat="1" ht="11.95" customHeight="1" x14ac:dyDescent="0.2">
      <c r="A55" s="137"/>
      <c r="B55" s="1001" t="s">
        <v>116</v>
      </c>
      <c r="C55" s="988"/>
      <c r="D55" s="988"/>
      <c r="E55" s="988"/>
      <c r="F55" s="988"/>
      <c r="G55" s="988"/>
      <c r="H55" s="988"/>
      <c r="I55" s="988"/>
      <c r="J55" s="988"/>
      <c r="K55" s="988"/>
      <c r="L55" s="988"/>
      <c r="M55" s="988"/>
      <c r="N55" s="988"/>
      <c r="O55" s="988"/>
      <c r="P55" s="988"/>
      <c r="Q55" s="988"/>
      <c r="R55" s="64"/>
      <c r="AY55" s="790"/>
      <c r="AZ55" s="790"/>
      <c r="BA55" s="790"/>
      <c r="BB55" s="790"/>
      <c r="BC55" s="790"/>
      <c r="BD55" s="659"/>
      <c r="BE55" s="659"/>
      <c r="BF55" s="659"/>
      <c r="BG55" s="790"/>
      <c r="BH55" s="790"/>
      <c r="BI55" s="790"/>
      <c r="BJ55" s="144"/>
    </row>
    <row r="56" spans="1:74" s="136" customFormat="1" ht="12.85" x14ac:dyDescent="0.2">
      <c r="A56" s="137"/>
      <c r="B56" s="722" t="s">
        <v>1475</v>
      </c>
      <c r="C56" s="754"/>
      <c r="D56" s="754"/>
      <c r="E56" s="754"/>
      <c r="F56" s="754"/>
      <c r="G56" s="754"/>
      <c r="H56" s="754"/>
      <c r="I56" s="754"/>
      <c r="J56" s="754"/>
      <c r="K56" s="754"/>
      <c r="L56" s="754"/>
      <c r="M56" s="754"/>
      <c r="N56" s="754"/>
      <c r="O56" s="754"/>
      <c r="P56" s="754"/>
      <c r="Q56" s="259"/>
      <c r="R56" s="64"/>
      <c r="AY56" s="790"/>
      <c r="AZ56" s="790"/>
      <c r="BA56" s="790"/>
      <c r="BB56" s="790"/>
      <c r="BC56" s="790"/>
      <c r="BD56" s="659"/>
      <c r="BE56" s="659"/>
      <c r="BF56" s="659"/>
      <c r="BG56" s="790"/>
      <c r="BH56" s="790"/>
      <c r="BI56" s="790"/>
      <c r="BJ56" s="144"/>
    </row>
    <row r="57" spans="1:74" s="136" customFormat="1" ht="11.95" customHeight="1" x14ac:dyDescent="0.2">
      <c r="A57" s="137"/>
      <c r="B57" s="996" t="s">
        <v>1476</v>
      </c>
      <c r="C57" s="997"/>
      <c r="D57" s="997"/>
      <c r="E57" s="997"/>
      <c r="F57" s="997"/>
      <c r="G57" s="997"/>
      <c r="H57" s="997"/>
      <c r="I57" s="997"/>
      <c r="J57" s="997"/>
      <c r="K57" s="997"/>
      <c r="L57" s="997"/>
      <c r="M57" s="997"/>
      <c r="N57" s="997"/>
      <c r="O57" s="997"/>
      <c r="P57" s="997"/>
      <c r="Q57" s="998"/>
      <c r="R57" s="64"/>
      <c r="AY57" s="790"/>
      <c r="AZ57" s="790"/>
      <c r="BA57" s="790"/>
      <c r="BB57" s="790"/>
      <c r="BC57" s="790"/>
      <c r="BD57" s="659"/>
      <c r="BE57" s="659"/>
      <c r="BF57" s="659"/>
      <c r="BG57" s="790"/>
      <c r="BH57" s="790"/>
      <c r="BI57" s="790"/>
      <c r="BJ57" s="144"/>
    </row>
    <row r="58" spans="1:74" s="136" customFormat="1" ht="11.95" customHeight="1" x14ac:dyDescent="0.2">
      <c r="A58" s="137"/>
      <c r="B58" s="996" t="s">
        <v>249</v>
      </c>
      <c r="C58" s="997"/>
      <c r="D58" s="997"/>
      <c r="E58" s="997"/>
      <c r="F58" s="997"/>
      <c r="G58" s="997"/>
      <c r="H58" s="997"/>
      <c r="I58" s="997"/>
      <c r="J58" s="997"/>
      <c r="K58" s="997"/>
      <c r="L58" s="997"/>
      <c r="M58" s="997"/>
      <c r="N58" s="997"/>
      <c r="O58" s="997"/>
      <c r="P58" s="997"/>
      <c r="Q58" s="998"/>
      <c r="R58" s="64"/>
      <c r="AY58" s="790"/>
      <c r="AZ58" s="790"/>
      <c r="BA58" s="790"/>
      <c r="BB58" s="790"/>
      <c r="BC58" s="790"/>
      <c r="BD58" s="659"/>
      <c r="BE58" s="659"/>
      <c r="BF58" s="659"/>
      <c r="BG58" s="790"/>
      <c r="BH58" s="790"/>
      <c r="BI58" s="790"/>
      <c r="BJ58" s="144"/>
    </row>
    <row r="59" spans="1:74" s="136" customFormat="1" ht="11.95" customHeight="1" x14ac:dyDescent="0.2">
      <c r="A59" s="137"/>
      <c r="B59" s="996" t="s">
        <v>1477</v>
      </c>
      <c r="C59" s="997"/>
      <c r="D59" s="997"/>
      <c r="E59" s="997"/>
      <c r="F59" s="997"/>
      <c r="G59" s="997"/>
      <c r="H59" s="997"/>
      <c r="I59" s="997"/>
      <c r="J59" s="997"/>
      <c r="K59" s="997"/>
      <c r="L59" s="997"/>
      <c r="M59" s="997"/>
      <c r="N59" s="997"/>
      <c r="O59" s="997"/>
      <c r="P59" s="997"/>
      <c r="Q59" s="998"/>
      <c r="R59" s="64"/>
      <c r="AY59" s="790"/>
      <c r="AZ59" s="790"/>
      <c r="BA59" s="790"/>
      <c r="BB59" s="790"/>
      <c r="BC59" s="790"/>
      <c r="BD59" s="659"/>
      <c r="BE59" s="659"/>
      <c r="BF59" s="659"/>
      <c r="BG59" s="790"/>
      <c r="BH59" s="790"/>
      <c r="BI59" s="790"/>
      <c r="BJ59" s="144"/>
    </row>
    <row r="60" spans="1:74" s="136" customFormat="1" ht="11.95" customHeight="1" x14ac:dyDescent="0.2">
      <c r="A60" s="197"/>
      <c r="B60" s="993" t="s">
        <v>118</v>
      </c>
      <c r="C60" s="993"/>
      <c r="D60" s="993"/>
      <c r="E60" s="993"/>
      <c r="F60" s="993"/>
      <c r="G60" s="993"/>
      <c r="H60" s="993"/>
      <c r="I60" s="993"/>
      <c r="J60" s="993"/>
      <c r="K60" s="993"/>
      <c r="L60" s="993"/>
      <c r="M60" s="993"/>
      <c r="N60" s="993"/>
      <c r="O60" s="993"/>
      <c r="P60" s="993"/>
      <c r="Q60" s="993"/>
      <c r="R60" s="993"/>
      <c r="AY60" s="790"/>
      <c r="AZ60" s="790"/>
      <c r="BA60" s="790"/>
      <c r="BB60" s="790"/>
      <c r="BC60" s="790"/>
      <c r="BD60" s="659"/>
      <c r="BE60" s="659"/>
      <c r="BF60" s="659"/>
      <c r="BG60" s="790"/>
      <c r="BH60" s="790"/>
      <c r="BI60" s="790"/>
      <c r="BJ60" s="144"/>
    </row>
    <row r="61" spans="1:74" ht="12.85" x14ac:dyDescent="0.2">
      <c r="A61" s="197"/>
      <c r="B61" s="996" t="s">
        <v>1478</v>
      </c>
      <c r="C61" s="997"/>
      <c r="D61" s="997"/>
      <c r="E61" s="997"/>
      <c r="F61" s="997"/>
      <c r="G61" s="997"/>
      <c r="H61" s="997"/>
      <c r="I61" s="997"/>
      <c r="J61" s="997"/>
      <c r="K61" s="997"/>
      <c r="L61" s="997"/>
      <c r="M61" s="997"/>
      <c r="N61" s="997"/>
      <c r="O61" s="997"/>
      <c r="P61" s="997"/>
      <c r="Q61" s="998"/>
      <c r="BK61" s="91"/>
      <c r="BL61" s="91"/>
      <c r="BM61" s="91"/>
      <c r="BN61" s="91"/>
      <c r="BO61" s="91"/>
      <c r="BP61" s="91"/>
      <c r="BQ61" s="91"/>
      <c r="BR61" s="91"/>
      <c r="BS61" s="91"/>
      <c r="BT61" s="91"/>
      <c r="BU61" s="91"/>
      <c r="BV61" s="91"/>
    </row>
    <row r="62" spans="1:74" ht="12.85" x14ac:dyDescent="0.2">
      <c r="A62" s="197"/>
      <c r="B62" s="1003" t="s">
        <v>1479</v>
      </c>
      <c r="C62" s="998"/>
      <c r="D62" s="998"/>
      <c r="E62" s="998"/>
      <c r="F62" s="998"/>
      <c r="G62" s="998"/>
      <c r="H62" s="998"/>
      <c r="I62" s="998"/>
      <c r="J62" s="998"/>
      <c r="K62" s="998"/>
      <c r="L62" s="998"/>
      <c r="M62" s="998"/>
      <c r="N62" s="998"/>
      <c r="O62" s="998"/>
      <c r="P62" s="998"/>
      <c r="Q62" s="998"/>
      <c r="BK62" s="91"/>
      <c r="BL62" s="91"/>
      <c r="BM62" s="91"/>
      <c r="BN62" s="91"/>
      <c r="BO62" s="91"/>
      <c r="BP62" s="91"/>
      <c r="BQ62" s="91"/>
      <c r="BR62" s="91"/>
      <c r="BS62" s="91"/>
      <c r="BT62" s="91"/>
      <c r="BU62" s="91"/>
      <c r="BV62" s="91"/>
    </row>
    <row r="63" spans="1:74" x14ac:dyDescent="0.15">
      <c r="BK63" s="91"/>
      <c r="BL63" s="91"/>
      <c r="BM63" s="91"/>
      <c r="BN63" s="91"/>
      <c r="BO63" s="91"/>
      <c r="BP63" s="91"/>
      <c r="BQ63" s="91"/>
      <c r="BR63" s="91"/>
      <c r="BS63" s="91"/>
      <c r="BT63" s="91"/>
      <c r="BU63" s="91"/>
      <c r="BV63" s="91"/>
    </row>
    <row r="64" spans="1:74" x14ac:dyDescent="0.15">
      <c r="BK64" s="91"/>
      <c r="BL64" s="91"/>
      <c r="BM64" s="91"/>
      <c r="BN64" s="91"/>
      <c r="BO64" s="91"/>
      <c r="BP64" s="91"/>
      <c r="BQ64" s="91"/>
      <c r="BR64" s="91"/>
      <c r="BS64" s="91"/>
      <c r="BT64" s="91"/>
      <c r="BU64" s="91"/>
      <c r="BV64" s="91"/>
    </row>
    <row r="65" spans="63:74" x14ac:dyDescent="0.15">
      <c r="BK65" s="91"/>
      <c r="BL65" s="91"/>
      <c r="BM65" s="91"/>
      <c r="BN65" s="91"/>
      <c r="BO65" s="91"/>
      <c r="BP65" s="91"/>
      <c r="BQ65" s="91"/>
      <c r="BR65" s="91"/>
      <c r="BS65" s="91"/>
      <c r="BT65" s="91"/>
      <c r="BU65" s="91"/>
      <c r="BV65" s="91"/>
    </row>
    <row r="66" spans="63:74" x14ac:dyDescent="0.15">
      <c r="BK66" s="91"/>
      <c r="BL66" s="91"/>
      <c r="BM66" s="91"/>
      <c r="BN66" s="91"/>
      <c r="BO66" s="91"/>
      <c r="BP66" s="91"/>
      <c r="BQ66" s="91"/>
      <c r="BR66" s="91"/>
      <c r="BS66" s="91"/>
      <c r="BT66" s="91"/>
      <c r="BU66" s="91"/>
      <c r="BV66" s="91"/>
    </row>
    <row r="67" spans="63:74" x14ac:dyDescent="0.15">
      <c r="BK67" s="91"/>
      <c r="BL67" s="91"/>
      <c r="BM67" s="91"/>
      <c r="BN67" s="91"/>
      <c r="BO67" s="91"/>
      <c r="BP67" s="91"/>
      <c r="BQ67" s="91"/>
      <c r="BR67" s="91"/>
      <c r="BS67" s="91"/>
      <c r="BT67" s="91"/>
      <c r="BU67" s="91"/>
      <c r="BV67" s="91"/>
    </row>
    <row r="68" spans="63:74" x14ac:dyDescent="0.15">
      <c r="BK68" s="91"/>
      <c r="BL68" s="91"/>
      <c r="BM68" s="91"/>
      <c r="BN68" s="91"/>
      <c r="BO68" s="91"/>
      <c r="BP68" s="91"/>
      <c r="BQ68" s="91"/>
      <c r="BR68" s="91"/>
      <c r="BS68" s="91"/>
      <c r="BT68" s="91"/>
      <c r="BU68" s="91"/>
      <c r="BV68" s="91"/>
    </row>
    <row r="69" spans="63:74" x14ac:dyDescent="0.15">
      <c r="BK69" s="91"/>
      <c r="BL69" s="91"/>
      <c r="BM69" s="91"/>
      <c r="BN69" s="91"/>
      <c r="BO69" s="91"/>
      <c r="BP69" s="91"/>
      <c r="BQ69" s="91"/>
      <c r="BR69" s="91"/>
      <c r="BS69" s="91"/>
      <c r="BT69" s="91"/>
      <c r="BU69" s="91"/>
      <c r="BV69" s="91"/>
    </row>
    <row r="70" spans="63:74" x14ac:dyDescent="0.15">
      <c r="BK70" s="91"/>
      <c r="BL70" s="91"/>
      <c r="BM70" s="91"/>
      <c r="BN70" s="91"/>
      <c r="BO70" s="91"/>
      <c r="BP70" s="91"/>
      <c r="BQ70" s="91"/>
      <c r="BR70" s="91"/>
      <c r="BS70" s="91"/>
      <c r="BT70" s="91"/>
      <c r="BU70" s="91"/>
      <c r="BV70" s="91"/>
    </row>
    <row r="71" spans="63:74" x14ac:dyDescent="0.15">
      <c r="BK71" s="91"/>
      <c r="BL71" s="91"/>
      <c r="BM71" s="91"/>
      <c r="BN71" s="91"/>
      <c r="BO71" s="91"/>
      <c r="BP71" s="91"/>
      <c r="BQ71" s="91"/>
      <c r="BR71" s="91"/>
      <c r="BS71" s="91"/>
      <c r="BT71" s="91"/>
      <c r="BU71" s="91"/>
      <c r="BV71" s="91"/>
    </row>
    <row r="72" spans="63:74" x14ac:dyDescent="0.15">
      <c r="BK72" s="91"/>
      <c r="BL72" s="91"/>
      <c r="BM72" s="91"/>
      <c r="BN72" s="91"/>
      <c r="BO72" s="91"/>
      <c r="BP72" s="91"/>
      <c r="BQ72" s="91"/>
      <c r="BR72" s="91"/>
      <c r="BS72" s="91"/>
      <c r="BT72" s="91"/>
      <c r="BU72" s="91"/>
      <c r="BV72" s="91"/>
    </row>
    <row r="73" spans="63:74" x14ac:dyDescent="0.15">
      <c r="BK73" s="91"/>
      <c r="BL73" s="91"/>
      <c r="BM73" s="91"/>
      <c r="BN73" s="91"/>
      <c r="BO73" s="91"/>
      <c r="BP73" s="91"/>
      <c r="BQ73" s="91"/>
      <c r="BR73" s="91"/>
      <c r="BS73" s="91"/>
      <c r="BT73" s="91"/>
      <c r="BU73" s="91"/>
      <c r="BV73" s="91"/>
    </row>
    <row r="74" spans="63:74" x14ac:dyDescent="0.15">
      <c r="BK74" s="91"/>
      <c r="BL74" s="91"/>
      <c r="BM74" s="91"/>
      <c r="BN74" s="91"/>
      <c r="BO74" s="91"/>
      <c r="BP74" s="91"/>
      <c r="BQ74" s="91"/>
      <c r="BR74" s="91"/>
      <c r="BS74" s="91"/>
      <c r="BT74" s="91"/>
      <c r="BU74" s="91"/>
      <c r="BV74" s="91"/>
    </row>
    <row r="75" spans="63:74" x14ac:dyDescent="0.15">
      <c r="BK75" s="91"/>
      <c r="BL75" s="91"/>
      <c r="BM75" s="91"/>
      <c r="BN75" s="91"/>
      <c r="BO75" s="91"/>
      <c r="BP75" s="91"/>
      <c r="BQ75" s="91"/>
      <c r="BR75" s="91"/>
      <c r="BS75" s="91"/>
      <c r="BT75" s="91"/>
      <c r="BU75" s="91"/>
      <c r="BV75" s="91"/>
    </row>
    <row r="76" spans="63:74" x14ac:dyDescent="0.15">
      <c r="BK76" s="91"/>
      <c r="BL76" s="91"/>
      <c r="BM76" s="91"/>
      <c r="BN76" s="91"/>
      <c r="BO76" s="91"/>
      <c r="BP76" s="91"/>
      <c r="BQ76" s="91"/>
      <c r="BR76" s="91"/>
      <c r="BS76" s="91"/>
      <c r="BT76" s="91"/>
      <c r="BU76" s="91"/>
      <c r="BV76" s="91"/>
    </row>
    <row r="77" spans="63:74" x14ac:dyDescent="0.15">
      <c r="BK77" s="91"/>
      <c r="BL77" s="91"/>
      <c r="BM77" s="91"/>
      <c r="BN77" s="91"/>
      <c r="BO77" s="91"/>
      <c r="BP77" s="91"/>
      <c r="BQ77" s="91"/>
      <c r="BR77" s="91"/>
      <c r="BS77" s="91"/>
      <c r="BT77" s="91"/>
      <c r="BU77" s="91"/>
      <c r="BV77" s="91"/>
    </row>
    <row r="78" spans="63:74" x14ac:dyDescent="0.15">
      <c r="BK78" s="91"/>
      <c r="BL78" s="91"/>
      <c r="BM78" s="91"/>
      <c r="BN78" s="91"/>
      <c r="BO78" s="91"/>
      <c r="BP78" s="91"/>
      <c r="BQ78" s="91"/>
      <c r="BR78" s="91"/>
      <c r="BS78" s="91"/>
      <c r="BT78" s="91"/>
      <c r="BU78" s="91"/>
      <c r="BV78" s="91"/>
    </row>
    <row r="79" spans="63:74" x14ac:dyDescent="0.15">
      <c r="BK79" s="91"/>
      <c r="BL79" s="91"/>
      <c r="BM79" s="91"/>
      <c r="BN79" s="91"/>
      <c r="BO79" s="91"/>
      <c r="BP79" s="91"/>
      <c r="BQ79" s="91"/>
      <c r="BR79" s="91"/>
      <c r="BS79" s="91"/>
      <c r="BT79" s="91"/>
      <c r="BU79" s="91"/>
      <c r="BV79" s="91"/>
    </row>
    <row r="80" spans="63:74" x14ac:dyDescent="0.15">
      <c r="BK80" s="91"/>
      <c r="BL80" s="91"/>
      <c r="BM80" s="91"/>
      <c r="BN80" s="91"/>
      <c r="BO80" s="91"/>
      <c r="BP80" s="91"/>
      <c r="BQ80" s="91"/>
      <c r="BR80" s="91"/>
      <c r="BS80" s="91"/>
      <c r="BT80" s="91"/>
      <c r="BU80" s="91"/>
      <c r="BV80" s="91"/>
    </row>
    <row r="81" spans="63:74" x14ac:dyDescent="0.15">
      <c r="BK81" s="91"/>
      <c r="BL81" s="91"/>
      <c r="BM81" s="91"/>
      <c r="BN81" s="91"/>
      <c r="BO81" s="91"/>
      <c r="BP81" s="91"/>
      <c r="BQ81" s="91"/>
      <c r="BR81" s="91"/>
      <c r="BS81" s="91"/>
      <c r="BT81" s="91"/>
      <c r="BU81" s="91"/>
      <c r="BV81" s="91"/>
    </row>
    <row r="82" spans="63:74" x14ac:dyDescent="0.15">
      <c r="BK82" s="91"/>
      <c r="BL82" s="91"/>
      <c r="BM82" s="91"/>
      <c r="BN82" s="91"/>
      <c r="BO82" s="91"/>
      <c r="BP82" s="91"/>
      <c r="BQ82" s="91"/>
      <c r="BR82" s="91"/>
      <c r="BS82" s="91"/>
      <c r="BT82" s="91"/>
      <c r="BU82" s="91"/>
      <c r="BV82" s="91"/>
    </row>
    <row r="83" spans="63:74" x14ac:dyDescent="0.15">
      <c r="BK83" s="91"/>
      <c r="BL83" s="91"/>
      <c r="BM83" s="91"/>
      <c r="BN83" s="91"/>
      <c r="BO83" s="91"/>
      <c r="BP83" s="91"/>
      <c r="BQ83" s="91"/>
      <c r="BR83" s="91"/>
      <c r="BS83" s="91"/>
      <c r="BT83" s="91"/>
      <c r="BU83" s="91"/>
      <c r="BV83" s="91"/>
    </row>
    <row r="84" spans="63:74" x14ac:dyDescent="0.15">
      <c r="BK84" s="91"/>
      <c r="BL84" s="91"/>
      <c r="BM84" s="91"/>
      <c r="BN84" s="91"/>
      <c r="BO84" s="91"/>
      <c r="BP84" s="91"/>
      <c r="BQ84" s="91"/>
      <c r="BR84" s="91"/>
      <c r="BS84" s="91"/>
      <c r="BT84" s="91"/>
      <c r="BU84" s="91"/>
      <c r="BV84" s="91"/>
    </row>
    <row r="85" spans="63:74" x14ac:dyDescent="0.15">
      <c r="BK85" s="91"/>
      <c r="BL85" s="91"/>
      <c r="BM85" s="91"/>
      <c r="BN85" s="91"/>
      <c r="BO85" s="91"/>
      <c r="BP85" s="91"/>
      <c r="BQ85" s="91"/>
      <c r="BR85" s="91"/>
      <c r="BS85" s="91"/>
      <c r="BT85" s="91"/>
      <c r="BU85" s="91"/>
      <c r="BV85" s="91"/>
    </row>
    <row r="86" spans="63:74" x14ac:dyDescent="0.15">
      <c r="BK86" s="91"/>
      <c r="BL86" s="91"/>
      <c r="BM86" s="91"/>
      <c r="BN86" s="91"/>
      <c r="BO86" s="91"/>
      <c r="BP86" s="91"/>
      <c r="BQ86" s="91"/>
      <c r="BR86" s="91"/>
      <c r="BS86" s="91"/>
      <c r="BT86" s="91"/>
      <c r="BU86" s="91"/>
      <c r="BV86" s="91"/>
    </row>
    <row r="87" spans="63:74" x14ac:dyDescent="0.15">
      <c r="BK87" s="91"/>
      <c r="BL87" s="91"/>
      <c r="BM87" s="91"/>
      <c r="BN87" s="91"/>
      <c r="BO87" s="91"/>
      <c r="BP87" s="91"/>
      <c r="BQ87" s="91"/>
      <c r="BR87" s="91"/>
      <c r="BS87" s="91"/>
      <c r="BT87" s="91"/>
      <c r="BU87" s="91"/>
      <c r="BV87" s="91"/>
    </row>
    <row r="88" spans="63:74" x14ac:dyDescent="0.15">
      <c r="BK88" s="91"/>
      <c r="BL88" s="91"/>
      <c r="BM88" s="91"/>
      <c r="BN88" s="91"/>
      <c r="BO88" s="91"/>
      <c r="BP88" s="91"/>
      <c r="BQ88" s="91"/>
      <c r="BR88" s="91"/>
      <c r="BS88" s="91"/>
      <c r="BT88" s="91"/>
      <c r="BU88" s="91"/>
      <c r="BV88" s="91"/>
    </row>
    <row r="89" spans="63:74" x14ac:dyDescent="0.15">
      <c r="BK89" s="91"/>
      <c r="BL89" s="91"/>
      <c r="BM89" s="91"/>
      <c r="BN89" s="91"/>
      <c r="BO89" s="91"/>
      <c r="BP89" s="91"/>
      <c r="BQ89" s="91"/>
      <c r="BR89" s="91"/>
      <c r="BS89" s="91"/>
      <c r="BT89" s="91"/>
      <c r="BU89" s="91"/>
      <c r="BV89" s="91"/>
    </row>
    <row r="90" spans="63:74" x14ac:dyDescent="0.15">
      <c r="BK90" s="91"/>
      <c r="BL90" s="91"/>
      <c r="BM90" s="91"/>
      <c r="BN90" s="91"/>
      <c r="BO90" s="91"/>
      <c r="BP90" s="91"/>
      <c r="BQ90" s="91"/>
      <c r="BR90" s="91"/>
      <c r="BS90" s="91"/>
      <c r="BT90" s="91"/>
      <c r="BU90" s="91"/>
      <c r="BV90" s="91"/>
    </row>
    <row r="91" spans="63:74" x14ac:dyDescent="0.15">
      <c r="BK91" s="91"/>
      <c r="BL91" s="91"/>
      <c r="BM91" s="91"/>
      <c r="BN91" s="91"/>
      <c r="BO91" s="91"/>
      <c r="BP91" s="91"/>
      <c r="BQ91" s="91"/>
      <c r="BR91" s="91"/>
      <c r="BS91" s="91"/>
      <c r="BT91" s="91"/>
      <c r="BU91" s="91"/>
      <c r="BV91" s="91"/>
    </row>
    <row r="92" spans="63:74" x14ac:dyDescent="0.15">
      <c r="BK92" s="91"/>
      <c r="BL92" s="91"/>
      <c r="BM92" s="91"/>
      <c r="BN92" s="91"/>
      <c r="BO92" s="91"/>
      <c r="BP92" s="91"/>
      <c r="BQ92" s="91"/>
      <c r="BR92" s="91"/>
      <c r="BS92" s="91"/>
      <c r="BT92" s="91"/>
      <c r="BU92" s="91"/>
      <c r="BV92" s="91"/>
    </row>
    <row r="93" spans="63:74" x14ac:dyDescent="0.15">
      <c r="BK93" s="91"/>
      <c r="BL93" s="91"/>
      <c r="BM93" s="91"/>
      <c r="BN93" s="91"/>
      <c r="BO93" s="91"/>
      <c r="BP93" s="91"/>
      <c r="BQ93" s="91"/>
      <c r="BR93" s="91"/>
      <c r="BS93" s="91"/>
      <c r="BT93" s="91"/>
      <c r="BU93" s="91"/>
      <c r="BV93" s="91"/>
    </row>
    <row r="94" spans="63:74" x14ac:dyDescent="0.15">
      <c r="BK94" s="91"/>
      <c r="BL94" s="91"/>
      <c r="BM94" s="91"/>
      <c r="BN94" s="91"/>
      <c r="BO94" s="91"/>
      <c r="BP94" s="91"/>
      <c r="BQ94" s="91"/>
      <c r="BR94" s="91"/>
      <c r="BS94" s="91"/>
      <c r="BT94" s="91"/>
      <c r="BU94" s="91"/>
      <c r="BV94" s="91"/>
    </row>
    <row r="95" spans="63:74" x14ac:dyDescent="0.15">
      <c r="BK95" s="91"/>
      <c r="BL95" s="91"/>
      <c r="BM95" s="91"/>
      <c r="BN95" s="91"/>
      <c r="BO95" s="91"/>
      <c r="BP95" s="91"/>
      <c r="BQ95" s="91"/>
      <c r="BR95" s="91"/>
      <c r="BS95" s="91"/>
      <c r="BT95" s="91"/>
      <c r="BU95" s="91"/>
      <c r="BV95" s="91"/>
    </row>
    <row r="96" spans="63:74" x14ac:dyDescent="0.15">
      <c r="BK96" s="91"/>
      <c r="BL96" s="91"/>
      <c r="BM96" s="91"/>
      <c r="BN96" s="91"/>
      <c r="BO96" s="91"/>
      <c r="BP96" s="91"/>
      <c r="BQ96" s="91"/>
      <c r="BR96" s="91"/>
      <c r="BS96" s="91"/>
      <c r="BT96" s="91"/>
      <c r="BU96" s="91"/>
      <c r="BV96" s="91"/>
    </row>
    <row r="97" spans="63:74" x14ac:dyDescent="0.15">
      <c r="BK97" s="91"/>
      <c r="BL97" s="91"/>
      <c r="BM97" s="91"/>
      <c r="BN97" s="91"/>
      <c r="BO97" s="91"/>
      <c r="BP97" s="91"/>
      <c r="BQ97" s="91"/>
      <c r="BR97" s="91"/>
      <c r="BS97" s="91"/>
      <c r="BT97" s="91"/>
      <c r="BU97" s="91"/>
      <c r="BV97" s="91"/>
    </row>
    <row r="98" spans="63:74" x14ac:dyDescent="0.15">
      <c r="BK98" s="91"/>
      <c r="BL98" s="91"/>
      <c r="BM98" s="91"/>
      <c r="BN98" s="91"/>
      <c r="BO98" s="91"/>
      <c r="BP98" s="91"/>
      <c r="BQ98" s="91"/>
      <c r="BR98" s="91"/>
      <c r="BS98" s="91"/>
      <c r="BT98" s="91"/>
      <c r="BU98" s="91"/>
      <c r="BV98" s="91"/>
    </row>
    <row r="99" spans="63:74" x14ac:dyDescent="0.15">
      <c r="BK99" s="91"/>
      <c r="BL99" s="91"/>
      <c r="BM99" s="91"/>
      <c r="BN99" s="91"/>
      <c r="BO99" s="91"/>
      <c r="BP99" s="91"/>
      <c r="BQ99" s="91"/>
      <c r="BR99" s="91"/>
      <c r="BS99" s="91"/>
      <c r="BT99" s="91"/>
      <c r="BU99" s="91"/>
      <c r="BV99" s="91"/>
    </row>
    <row r="100" spans="63:74" x14ac:dyDescent="0.15">
      <c r="BK100" s="91"/>
      <c r="BL100" s="91"/>
      <c r="BM100" s="91"/>
      <c r="BN100" s="91"/>
      <c r="BO100" s="91"/>
      <c r="BP100" s="91"/>
      <c r="BQ100" s="91"/>
      <c r="BR100" s="91"/>
      <c r="BS100" s="91"/>
      <c r="BT100" s="91"/>
      <c r="BU100" s="91"/>
      <c r="BV100" s="91"/>
    </row>
    <row r="101" spans="63:74" x14ac:dyDescent="0.15">
      <c r="BK101" s="91"/>
      <c r="BL101" s="91"/>
      <c r="BM101" s="91"/>
      <c r="BN101" s="91"/>
      <c r="BO101" s="91"/>
      <c r="BP101" s="91"/>
      <c r="BQ101" s="91"/>
      <c r="BR101" s="91"/>
      <c r="BS101" s="91"/>
      <c r="BT101" s="91"/>
      <c r="BU101" s="91"/>
      <c r="BV101" s="91"/>
    </row>
    <row r="102" spans="63:74" x14ac:dyDescent="0.15">
      <c r="BK102" s="91"/>
      <c r="BL102" s="91"/>
      <c r="BM102" s="91"/>
      <c r="BN102" s="91"/>
      <c r="BO102" s="91"/>
      <c r="BP102" s="91"/>
      <c r="BQ102" s="91"/>
      <c r="BR102" s="91"/>
      <c r="BS102" s="91"/>
      <c r="BT102" s="91"/>
      <c r="BU102" s="91"/>
      <c r="BV102" s="91"/>
    </row>
    <row r="103" spans="63:74" x14ac:dyDescent="0.15">
      <c r="BK103" s="91"/>
      <c r="BL103" s="91"/>
      <c r="BM103" s="91"/>
      <c r="BN103" s="91"/>
      <c r="BO103" s="91"/>
      <c r="BP103" s="91"/>
      <c r="BQ103" s="91"/>
      <c r="BR103" s="91"/>
      <c r="BS103" s="91"/>
      <c r="BT103" s="91"/>
      <c r="BU103" s="91"/>
      <c r="BV103" s="91"/>
    </row>
    <row r="104" spans="63:74" x14ac:dyDescent="0.15">
      <c r="BK104" s="91"/>
      <c r="BL104" s="91"/>
      <c r="BM104" s="91"/>
      <c r="BN104" s="91"/>
      <c r="BO104" s="91"/>
      <c r="BP104" s="91"/>
      <c r="BQ104" s="91"/>
      <c r="BR104" s="91"/>
      <c r="BS104" s="91"/>
      <c r="BT104" s="91"/>
      <c r="BU104" s="91"/>
      <c r="BV104" s="91"/>
    </row>
    <row r="105" spans="63:74" x14ac:dyDescent="0.15">
      <c r="BK105" s="91"/>
      <c r="BL105" s="91"/>
      <c r="BM105" s="91"/>
      <c r="BN105" s="91"/>
      <c r="BO105" s="91"/>
      <c r="BP105" s="91"/>
      <c r="BQ105" s="91"/>
      <c r="BR105" s="91"/>
      <c r="BS105" s="91"/>
      <c r="BT105" s="91"/>
      <c r="BU105" s="91"/>
      <c r="BV105" s="91"/>
    </row>
    <row r="106" spans="63:74" x14ac:dyDescent="0.15">
      <c r="BK106" s="91"/>
      <c r="BL106" s="91"/>
      <c r="BM106" s="91"/>
      <c r="BN106" s="91"/>
      <c r="BO106" s="91"/>
      <c r="BP106" s="91"/>
      <c r="BQ106" s="91"/>
      <c r="BR106" s="91"/>
      <c r="BS106" s="91"/>
      <c r="BT106" s="91"/>
      <c r="BU106" s="91"/>
      <c r="BV106" s="91"/>
    </row>
    <row r="107" spans="63:74" x14ac:dyDescent="0.15">
      <c r="BK107" s="91"/>
      <c r="BL107" s="91"/>
      <c r="BM107" s="91"/>
      <c r="BN107" s="91"/>
      <c r="BO107" s="91"/>
      <c r="BP107" s="91"/>
      <c r="BQ107" s="91"/>
      <c r="BR107" s="91"/>
      <c r="BS107" s="91"/>
      <c r="BT107" s="91"/>
      <c r="BU107" s="91"/>
      <c r="BV107" s="91"/>
    </row>
    <row r="108" spans="63:74" x14ac:dyDescent="0.15">
      <c r="BK108" s="91"/>
      <c r="BL108" s="91"/>
      <c r="BM108" s="91"/>
      <c r="BN108" s="91"/>
      <c r="BO108" s="91"/>
      <c r="BP108" s="91"/>
      <c r="BQ108" s="91"/>
      <c r="BR108" s="91"/>
      <c r="BS108" s="91"/>
      <c r="BT108" s="91"/>
      <c r="BU108" s="91"/>
      <c r="BV108" s="91"/>
    </row>
    <row r="109" spans="63:74" x14ac:dyDescent="0.15">
      <c r="BK109" s="91"/>
      <c r="BL109" s="91"/>
      <c r="BM109" s="91"/>
      <c r="BN109" s="91"/>
      <c r="BO109" s="91"/>
      <c r="BP109" s="91"/>
      <c r="BQ109" s="91"/>
      <c r="BR109" s="91"/>
      <c r="BS109" s="91"/>
      <c r="BT109" s="91"/>
      <c r="BU109" s="91"/>
      <c r="BV109" s="91"/>
    </row>
    <row r="110" spans="63:74" x14ac:dyDescent="0.15">
      <c r="BK110" s="91"/>
      <c r="BL110" s="91"/>
      <c r="BM110" s="91"/>
      <c r="BN110" s="91"/>
      <c r="BO110" s="91"/>
      <c r="BP110" s="91"/>
      <c r="BQ110" s="91"/>
      <c r="BR110" s="91"/>
      <c r="BS110" s="91"/>
      <c r="BT110" s="91"/>
      <c r="BU110" s="91"/>
      <c r="BV110" s="91"/>
    </row>
    <row r="111" spans="63:74" x14ac:dyDescent="0.15">
      <c r="BK111" s="91"/>
      <c r="BL111" s="91"/>
      <c r="BM111" s="91"/>
      <c r="BN111" s="91"/>
      <c r="BO111" s="91"/>
      <c r="BP111" s="91"/>
      <c r="BQ111" s="91"/>
      <c r="BR111" s="91"/>
      <c r="BS111" s="91"/>
      <c r="BT111" s="91"/>
      <c r="BU111" s="91"/>
      <c r="BV111" s="91"/>
    </row>
    <row r="112" spans="63:74" x14ac:dyDescent="0.15">
      <c r="BK112" s="91"/>
      <c r="BL112" s="91"/>
      <c r="BM112" s="91"/>
      <c r="BN112" s="91"/>
      <c r="BO112" s="91"/>
      <c r="BP112" s="91"/>
      <c r="BQ112" s="91"/>
      <c r="BR112" s="91"/>
      <c r="BS112" s="91"/>
      <c r="BT112" s="91"/>
      <c r="BU112" s="91"/>
      <c r="BV112" s="91"/>
    </row>
    <row r="113" spans="63:74" x14ac:dyDescent="0.15">
      <c r="BK113" s="91"/>
      <c r="BL113" s="91"/>
      <c r="BM113" s="91"/>
      <c r="BN113" s="91"/>
      <c r="BO113" s="91"/>
      <c r="BP113" s="91"/>
      <c r="BQ113" s="91"/>
      <c r="BR113" s="91"/>
      <c r="BS113" s="91"/>
      <c r="BT113" s="91"/>
      <c r="BU113" s="91"/>
      <c r="BV113" s="91"/>
    </row>
    <row r="114" spans="63:74" x14ac:dyDescent="0.15">
      <c r="BK114" s="91"/>
      <c r="BL114" s="91"/>
      <c r="BM114" s="91"/>
      <c r="BN114" s="91"/>
      <c r="BO114" s="91"/>
      <c r="BP114" s="91"/>
      <c r="BQ114" s="91"/>
      <c r="BR114" s="91"/>
      <c r="BS114" s="91"/>
      <c r="BT114" s="91"/>
      <c r="BU114" s="91"/>
      <c r="BV114" s="91"/>
    </row>
    <row r="115" spans="63:74" x14ac:dyDescent="0.15">
      <c r="BK115" s="91"/>
      <c r="BL115" s="91"/>
      <c r="BM115" s="91"/>
      <c r="BN115" s="91"/>
      <c r="BO115" s="91"/>
      <c r="BP115" s="91"/>
      <c r="BQ115" s="91"/>
      <c r="BR115" s="91"/>
      <c r="BS115" s="91"/>
      <c r="BT115" s="91"/>
      <c r="BU115" s="91"/>
      <c r="BV115" s="91"/>
    </row>
    <row r="116" spans="63:74" x14ac:dyDescent="0.15">
      <c r="BK116" s="91"/>
      <c r="BL116" s="91"/>
      <c r="BM116" s="91"/>
      <c r="BN116" s="91"/>
      <c r="BO116" s="91"/>
      <c r="BP116" s="91"/>
      <c r="BQ116" s="91"/>
      <c r="BR116" s="91"/>
      <c r="BS116" s="91"/>
      <c r="BT116" s="91"/>
      <c r="BU116" s="91"/>
      <c r="BV116" s="91"/>
    </row>
    <row r="117" spans="63:74" x14ac:dyDescent="0.15">
      <c r="BK117" s="91"/>
      <c r="BL117" s="91"/>
      <c r="BM117" s="91"/>
      <c r="BN117" s="91"/>
      <c r="BO117" s="91"/>
      <c r="BP117" s="91"/>
      <c r="BQ117" s="91"/>
      <c r="BR117" s="91"/>
      <c r="BS117" s="91"/>
      <c r="BT117" s="91"/>
      <c r="BU117" s="91"/>
      <c r="BV117" s="91"/>
    </row>
    <row r="118" spans="63:74" x14ac:dyDescent="0.15">
      <c r="BK118" s="91"/>
      <c r="BL118" s="91"/>
      <c r="BM118" s="91"/>
      <c r="BN118" s="91"/>
      <c r="BO118" s="91"/>
      <c r="BP118" s="91"/>
      <c r="BQ118" s="91"/>
      <c r="BR118" s="91"/>
      <c r="BS118" s="91"/>
      <c r="BT118" s="91"/>
      <c r="BU118" s="91"/>
      <c r="BV118" s="91"/>
    </row>
    <row r="119" spans="63:74" x14ac:dyDescent="0.15">
      <c r="BK119" s="91"/>
      <c r="BL119" s="91"/>
      <c r="BM119" s="91"/>
      <c r="BN119" s="91"/>
      <c r="BO119" s="91"/>
      <c r="BP119" s="91"/>
      <c r="BQ119" s="91"/>
      <c r="BR119" s="91"/>
      <c r="BS119" s="91"/>
      <c r="BT119" s="91"/>
      <c r="BU119" s="91"/>
      <c r="BV119" s="91"/>
    </row>
    <row r="120" spans="63:74" x14ac:dyDescent="0.15">
      <c r="BK120" s="91"/>
      <c r="BL120" s="91"/>
      <c r="BM120" s="91"/>
      <c r="BN120" s="91"/>
      <c r="BO120" s="91"/>
      <c r="BP120" s="91"/>
      <c r="BQ120" s="91"/>
      <c r="BR120" s="91"/>
      <c r="BS120" s="91"/>
      <c r="BT120" s="91"/>
      <c r="BU120" s="91"/>
      <c r="BV120" s="91"/>
    </row>
    <row r="121" spans="63:74" x14ac:dyDescent="0.15">
      <c r="BK121" s="91"/>
      <c r="BL121" s="91"/>
      <c r="BM121" s="91"/>
      <c r="BN121" s="91"/>
      <c r="BO121" s="91"/>
      <c r="BP121" s="91"/>
      <c r="BQ121" s="91"/>
      <c r="BR121" s="91"/>
      <c r="BS121" s="91"/>
      <c r="BT121" s="91"/>
      <c r="BU121" s="91"/>
      <c r="BV121" s="91"/>
    </row>
    <row r="122" spans="63:74" x14ac:dyDescent="0.15">
      <c r="BK122" s="91"/>
      <c r="BL122" s="91"/>
      <c r="BM122" s="91"/>
      <c r="BN122" s="91"/>
      <c r="BO122" s="91"/>
      <c r="BP122" s="91"/>
      <c r="BQ122" s="91"/>
      <c r="BR122" s="91"/>
      <c r="BS122" s="91"/>
      <c r="BT122" s="91"/>
      <c r="BU122" s="91"/>
      <c r="BV122" s="91"/>
    </row>
    <row r="123" spans="63:74" x14ac:dyDescent="0.15">
      <c r="BK123" s="91"/>
      <c r="BL123" s="91"/>
      <c r="BM123" s="91"/>
      <c r="BN123" s="91"/>
      <c r="BO123" s="91"/>
      <c r="BP123" s="91"/>
      <c r="BQ123" s="91"/>
      <c r="BR123" s="91"/>
      <c r="BS123" s="91"/>
      <c r="BT123" s="91"/>
      <c r="BU123" s="91"/>
      <c r="BV123" s="91"/>
    </row>
    <row r="124" spans="63:74" x14ac:dyDescent="0.15">
      <c r="BK124" s="91"/>
      <c r="BL124" s="91"/>
      <c r="BM124" s="91"/>
      <c r="BN124" s="91"/>
      <c r="BO124" s="91"/>
      <c r="BP124" s="91"/>
      <c r="BQ124" s="91"/>
      <c r="BR124" s="91"/>
      <c r="BS124" s="91"/>
      <c r="BT124" s="91"/>
      <c r="BU124" s="91"/>
      <c r="BV124" s="91"/>
    </row>
    <row r="125" spans="63:74" x14ac:dyDescent="0.15">
      <c r="BK125" s="91"/>
      <c r="BL125" s="91"/>
      <c r="BM125" s="91"/>
      <c r="BN125" s="91"/>
      <c r="BO125" s="91"/>
      <c r="BP125" s="91"/>
      <c r="BQ125" s="91"/>
      <c r="BR125" s="91"/>
      <c r="BS125" s="91"/>
      <c r="BT125" s="91"/>
      <c r="BU125" s="91"/>
      <c r="BV125" s="91"/>
    </row>
    <row r="126" spans="63:74" x14ac:dyDescent="0.15">
      <c r="BK126" s="91"/>
      <c r="BL126" s="91"/>
      <c r="BM126" s="91"/>
      <c r="BN126" s="91"/>
      <c r="BO126" s="91"/>
      <c r="BP126" s="91"/>
      <c r="BQ126" s="91"/>
      <c r="BR126" s="91"/>
      <c r="BS126" s="91"/>
      <c r="BT126" s="91"/>
      <c r="BU126" s="91"/>
      <c r="BV126" s="91"/>
    </row>
    <row r="127" spans="63:74" x14ac:dyDescent="0.15">
      <c r="BK127" s="91"/>
      <c r="BL127" s="91"/>
      <c r="BM127" s="91"/>
      <c r="BN127" s="91"/>
      <c r="BO127" s="91"/>
      <c r="BP127" s="91"/>
      <c r="BQ127" s="91"/>
      <c r="BR127" s="91"/>
      <c r="BS127" s="91"/>
      <c r="BT127" s="91"/>
      <c r="BU127" s="91"/>
      <c r="BV127" s="91"/>
    </row>
    <row r="128" spans="63:74" x14ac:dyDescent="0.15">
      <c r="BK128" s="91"/>
      <c r="BL128" s="91"/>
      <c r="BM128" s="91"/>
      <c r="BN128" s="91"/>
      <c r="BO128" s="91"/>
      <c r="BP128" s="91"/>
      <c r="BQ128" s="91"/>
      <c r="BR128" s="91"/>
      <c r="BS128" s="91"/>
      <c r="BT128" s="91"/>
      <c r="BU128" s="91"/>
      <c r="BV128" s="91"/>
    </row>
    <row r="129" spans="63:74" x14ac:dyDescent="0.15">
      <c r="BK129" s="91"/>
      <c r="BL129" s="91"/>
      <c r="BM129" s="91"/>
      <c r="BN129" s="91"/>
      <c r="BO129" s="91"/>
      <c r="BP129" s="91"/>
      <c r="BQ129" s="91"/>
      <c r="BR129" s="91"/>
      <c r="BS129" s="91"/>
      <c r="BT129" s="91"/>
      <c r="BU129" s="91"/>
      <c r="BV129" s="91"/>
    </row>
    <row r="130" spans="63:74" x14ac:dyDescent="0.15">
      <c r="BK130" s="91"/>
      <c r="BL130" s="91"/>
      <c r="BM130" s="91"/>
      <c r="BN130" s="91"/>
      <c r="BO130" s="91"/>
      <c r="BP130" s="91"/>
      <c r="BQ130" s="91"/>
      <c r="BR130" s="91"/>
      <c r="BS130" s="91"/>
      <c r="BT130" s="91"/>
      <c r="BU130" s="91"/>
      <c r="BV130" s="91"/>
    </row>
    <row r="131" spans="63:74" x14ac:dyDescent="0.15">
      <c r="BK131" s="91"/>
      <c r="BL131" s="91"/>
      <c r="BM131" s="91"/>
      <c r="BN131" s="91"/>
      <c r="BO131" s="91"/>
      <c r="BP131" s="91"/>
      <c r="BQ131" s="91"/>
      <c r="BR131" s="91"/>
      <c r="BS131" s="91"/>
      <c r="BT131" s="91"/>
      <c r="BU131" s="91"/>
      <c r="BV131" s="91"/>
    </row>
    <row r="132" spans="63:74" x14ac:dyDescent="0.15">
      <c r="BK132" s="91"/>
      <c r="BL132" s="91"/>
      <c r="BM132" s="91"/>
      <c r="BN132" s="91"/>
      <c r="BO132" s="91"/>
      <c r="BP132" s="91"/>
      <c r="BQ132" s="91"/>
      <c r="BR132" s="91"/>
      <c r="BS132" s="91"/>
      <c r="BT132" s="91"/>
      <c r="BU132" s="91"/>
      <c r="BV132" s="91"/>
    </row>
    <row r="133" spans="63:74" x14ac:dyDescent="0.15">
      <c r="BK133" s="91"/>
      <c r="BL133" s="91"/>
      <c r="BM133" s="91"/>
      <c r="BN133" s="91"/>
      <c r="BO133" s="91"/>
      <c r="BP133" s="91"/>
      <c r="BQ133" s="91"/>
      <c r="BR133" s="91"/>
      <c r="BS133" s="91"/>
      <c r="BT133" s="91"/>
      <c r="BU133" s="91"/>
      <c r="BV133" s="91"/>
    </row>
    <row r="134" spans="63:74" x14ac:dyDescent="0.15">
      <c r="BK134" s="91"/>
      <c r="BL134" s="91"/>
      <c r="BM134" s="91"/>
      <c r="BN134" s="91"/>
      <c r="BO134" s="91"/>
      <c r="BP134" s="91"/>
      <c r="BQ134" s="91"/>
      <c r="BR134" s="91"/>
      <c r="BS134" s="91"/>
      <c r="BT134" s="91"/>
      <c r="BU134" s="91"/>
      <c r="BV134" s="91"/>
    </row>
    <row r="135" spans="63:74" x14ac:dyDescent="0.15">
      <c r="BK135" s="91"/>
      <c r="BL135" s="91"/>
      <c r="BM135" s="91"/>
      <c r="BN135" s="91"/>
      <c r="BO135" s="91"/>
      <c r="BP135" s="91"/>
      <c r="BQ135" s="91"/>
      <c r="BR135" s="91"/>
      <c r="BS135" s="91"/>
      <c r="BT135" s="91"/>
      <c r="BU135" s="91"/>
      <c r="BV135" s="91"/>
    </row>
    <row r="136" spans="63:74" x14ac:dyDescent="0.15">
      <c r="BK136" s="91"/>
      <c r="BL136" s="91"/>
      <c r="BM136" s="91"/>
      <c r="BN136" s="91"/>
      <c r="BO136" s="91"/>
      <c r="BP136" s="91"/>
      <c r="BQ136" s="91"/>
      <c r="BR136" s="91"/>
      <c r="BS136" s="91"/>
      <c r="BT136" s="91"/>
      <c r="BU136" s="91"/>
      <c r="BV136" s="91"/>
    </row>
    <row r="137" spans="63:74" x14ac:dyDescent="0.15">
      <c r="BK137" s="91"/>
      <c r="BL137" s="91"/>
      <c r="BM137" s="91"/>
      <c r="BN137" s="91"/>
      <c r="BO137" s="91"/>
      <c r="BP137" s="91"/>
      <c r="BQ137" s="91"/>
      <c r="BR137" s="91"/>
      <c r="BS137" s="91"/>
      <c r="BT137" s="91"/>
      <c r="BU137" s="91"/>
      <c r="BV137" s="91"/>
    </row>
    <row r="138" spans="63:74" x14ac:dyDescent="0.15">
      <c r="BK138" s="91"/>
      <c r="BL138" s="91"/>
      <c r="BM138" s="91"/>
      <c r="BN138" s="91"/>
      <c r="BO138" s="91"/>
      <c r="BP138" s="91"/>
      <c r="BQ138" s="91"/>
      <c r="BR138" s="91"/>
      <c r="BS138" s="91"/>
      <c r="BT138" s="91"/>
      <c r="BU138" s="91"/>
      <c r="BV138" s="91"/>
    </row>
    <row r="139" spans="63:74" x14ac:dyDescent="0.15">
      <c r="BK139" s="91"/>
      <c r="BL139" s="91"/>
      <c r="BM139" s="91"/>
      <c r="BN139" s="91"/>
      <c r="BO139" s="91"/>
      <c r="BP139" s="91"/>
      <c r="BQ139" s="91"/>
      <c r="BR139" s="91"/>
      <c r="BS139" s="91"/>
      <c r="BT139" s="91"/>
      <c r="BU139" s="91"/>
      <c r="BV139" s="91"/>
    </row>
    <row r="140" spans="63:74" x14ac:dyDescent="0.15">
      <c r="BK140" s="91"/>
      <c r="BL140" s="91"/>
      <c r="BM140" s="91"/>
      <c r="BN140" s="91"/>
      <c r="BO140" s="91"/>
      <c r="BP140" s="91"/>
      <c r="BQ140" s="91"/>
      <c r="BR140" s="91"/>
      <c r="BS140" s="91"/>
      <c r="BT140" s="91"/>
      <c r="BU140" s="91"/>
      <c r="BV140" s="91"/>
    </row>
    <row r="141" spans="63:74" x14ac:dyDescent="0.15">
      <c r="BK141" s="91"/>
      <c r="BL141" s="91"/>
      <c r="BM141" s="91"/>
      <c r="BN141" s="91"/>
      <c r="BO141" s="91"/>
      <c r="BP141" s="91"/>
      <c r="BQ141" s="91"/>
      <c r="BR141" s="91"/>
      <c r="BS141" s="91"/>
      <c r="BT141" s="91"/>
      <c r="BU141" s="91"/>
      <c r="BV141" s="91"/>
    </row>
    <row r="142" spans="63:74" x14ac:dyDescent="0.15">
      <c r="BK142" s="91"/>
      <c r="BL142" s="91"/>
      <c r="BM142" s="91"/>
      <c r="BN142" s="91"/>
      <c r="BO142" s="91"/>
      <c r="BP142" s="91"/>
      <c r="BQ142" s="91"/>
      <c r="BR142" s="91"/>
      <c r="BS142" s="91"/>
      <c r="BT142" s="91"/>
      <c r="BU142" s="91"/>
      <c r="BV142" s="91"/>
    </row>
    <row r="143" spans="63:74" x14ac:dyDescent="0.15">
      <c r="BK143" s="91"/>
      <c r="BL143" s="91"/>
      <c r="BM143" s="91"/>
      <c r="BN143" s="91"/>
      <c r="BO143" s="91"/>
      <c r="BP143" s="91"/>
      <c r="BQ143" s="91"/>
      <c r="BR143" s="91"/>
      <c r="BS143" s="91"/>
      <c r="BT143" s="91"/>
      <c r="BU143" s="91"/>
      <c r="BV143" s="91"/>
    </row>
    <row r="144" spans="63:74" x14ac:dyDescent="0.15">
      <c r="BK144" s="91"/>
      <c r="BL144" s="91"/>
      <c r="BM144" s="91"/>
      <c r="BN144" s="91"/>
      <c r="BO144" s="91"/>
      <c r="BP144" s="91"/>
      <c r="BQ144" s="91"/>
      <c r="BR144" s="91"/>
      <c r="BS144" s="91"/>
      <c r="BT144" s="91"/>
      <c r="BU144" s="91"/>
      <c r="BV144" s="91"/>
    </row>
    <row r="145" spans="63:74" x14ac:dyDescent="0.15">
      <c r="BK145" s="91"/>
      <c r="BL145" s="91"/>
      <c r="BM145" s="91"/>
      <c r="BN145" s="91"/>
      <c r="BO145" s="91"/>
      <c r="BP145" s="91"/>
      <c r="BQ145" s="91"/>
      <c r="BR145" s="91"/>
      <c r="BS145" s="91"/>
      <c r="BT145" s="91"/>
      <c r="BU145" s="91"/>
      <c r="BV145" s="91"/>
    </row>
    <row r="146" spans="63:74" x14ac:dyDescent="0.15">
      <c r="BK146" s="91"/>
      <c r="BL146" s="91"/>
      <c r="BM146" s="91"/>
      <c r="BN146" s="91"/>
      <c r="BO146" s="91"/>
      <c r="BP146" s="91"/>
      <c r="BQ146" s="91"/>
      <c r="BR146" s="91"/>
      <c r="BS146" s="91"/>
      <c r="BT146" s="91"/>
      <c r="BU146" s="91"/>
      <c r="BV146" s="91"/>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V5" activePane="bottomRight" state="frozen"/>
      <selection pane="topRight" activeCell="BF63" sqref="BF63"/>
      <selection pane="bottomLeft" activeCell="BF63" sqref="BF63"/>
      <selection pane="bottomRight" activeCell="BL101" sqref="BL101"/>
    </sheetView>
  </sheetViews>
  <sheetFormatPr defaultColWidth="9.625" defaultRowHeight="10.7" x14ac:dyDescent="0.2"/>
  <cols>
    <col min="1" max="1" width="10.625" style="43" customWidth="1"/>
    <col min="2" max="2" width="33.625" style="43" customWidth="1"/>
    <col min="3" max="50" width="6.625" style="43" customWidth="1"/>
    <col min="51" max="55" width="6.625" style="776" customWidth="1"/>
    <col min="56" max="58" width="6.625" style="620" customWidth="1"/>
    <col min="59" max="61" width="6.625" style="776" customWidth="1"/>
    <col min="62" max="62" width="6.625" style="96" customWidth="1"/>
    <col min="63" max="74" width="6.625" style="43" customWidth="1"/>
    <col min="75" max="16384" width="9.625" style="43"/>
  </cols>
  <sheetData>
    <row r="1" spans="1:74" ht="13.4" customHeight="1" x14ac:dyDescent="0.2">
      <c r="A1" s="976" t="s">
        <v>38</v>
      </c>
      <c r="B1" s="1078" t="s">
        <v>36</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481"/>
      <c r="AN1" s="481"/>
      <c r="AO1" s="481"/>
      <c r="AP1" s="481"/>
      <c r="AQ1" s="481"/>
      <c r="AR1" s="481"/>
      <c r="AS1" s="481"/>
      <c r="AT1" s="481"/>
      <c r="AU1" s="481"/>
      <c r="AV1" s="481"/>
      <c r="AW1" s="481"/>
      <c r="AX1" s="481"/>
      <c r="BK1" s="481"/>
      <c r="BL1" s="481"/>
      <c r="BM1" s="481"/>
      <c r="BN1" s="481"/>
      <c r="BO1" s="481"/>
      <c r="BP1" s="481"/>
      <c r="BQ1" s="481"/>
      <c r="BR1" s="481"/>
      <c r="BS1" s="481"/>
      <c r="BT1" s="481"/>
      <c r="BU1" s="481"/>
      <c r="BV1" s="481"/>
    </row>
    <row r="2" spans="1:74" s="40" customFormat="1" ht="13.4" customHeight="1"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680"/>
      <c r="AN2" s="680"/>
      <c r="AO2" s="680"/>
      <c r="AP2" s="680"/>
      <c r="AQ2" s="680"/>
      <c r="AR2" s="680"/>
      <c r="AS2" s="680"/>
      <c r="AT2" s="680"/>
      <c r="AU2" s="680"/>
      <c r="AV2" s="680"/>
      <c r="AW2" s="680"/>
      <c r="AX2" s="680"/>
      <c r="AY2" s="775"/>
      <c r="AZ2" s="775"/>
      <c r="BA2" s="775"/>
      <c r="BB2" s="775"/>
      <c r="BC2" s="775"/>
      <c r="BD2" s="617"/>
      <c r="BE2" s="617"/>
      <c r="BF2" s="617"/>
      <c r="BG2" s="775"/>
      <c r="BH2" s="775"/>
      <c r="BI2" s="775"/>
      <c r="BJ2" s="100"/>
      <c r="BK2" s="680"/>
      <c r="BL2" s="680"/>
      <c r="BM2" s="680"/>
      <c r="BN2" s="680"/>
      <c r="BO2" s="680"/>
      <c r="BP2" s="680"/>
      <c r="BQ2" s="680"/>
      <c r="BR2" s="680"/>
      <c r="BS2" s="680"/>
      <c r="BT2" s="680"/>
      <c r="BU2" s="680"/>
      <c r="BV2" s="680"/>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9"/>
      <c r="B5" s="30" t="s">
        <v>1480</v>
      </c>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Y5" s="866"/>
      <c r="AZ5" s="866"/>
      <c r="BA5" s="866"/>
      <c r="BB5" s="866"/>
      <c r="BC5" s="866"/>
      <c r="BD5" s="909"/>
      <c r="BE5" s="408"/>
      <c r="BF5" s="408"/>
      <c r="BG5" s="408"/>
      <c r="BH5" s="408"/>
      <c r="BI5" s="408"/>
      <c r="BJ5" s="408"/>
      <c r="BK5" s="408"/>
      <c r="BL5" s="408"/>
      <c r="BM5" s="408"/>
      <c r="BN5" s="408"/>
      <c r="BO5" s="408"/>
      <c r="BP5" s="408"/>
      <c r="BQ5" s="408"/>
      <c r="BR5" s="408"/>
      <c r="BS5" s="408"/>
      <c r="BT5" s="408"/>
      <c r="BU5" s="408"/>
      <c r="BV5" s="408"/>
    </row>
    <row r="6" spans="1:74" ht="11.05" customHeight="1" x14ac:dyDescent="0.2">
      <c r="A6" s="209" t="s">
        <v>1481</v>
      </c>
      <c r="B6" s="496" t="s">
        <v>427</v>
      </c>
      <c r="C6" s="568">
        <v>34</v>
      </c>
      <c r="D6" s="568">
        <v>37.25</v>
      </c>
      <c r="E6" s="568">
        <v>38.75</v>
      </c>
      <c r="F6" s="568">
        <v>39.200000000000003</v>
      </c>
      <c r="G6" s="568">
        <v>39.25</v>
      </c>
      <c r="H6" s="568">
        <v>35.5</v>
      </c>
      <c r="I6" s="568">
        <v>37.4</v>
      </c>
      <c r="J6" s="568">
        <v>40</v>
      </c>
      <c r="K6" s="568">
        <v>38.75</v>
      </c>
      <c r="L6" s="568">
        <v>38</v>
      </c>
      <c r="M6" s="568">
        <v>39.5</v>
      </c>
      <c r="N6" s="568">
        <v>40.200000000000003</v>
      </c>
      <c r="O6" s="568">
        <v>42.75</v>
      </c>
      <c r="P6" s="568">
        <v>46.5</v>
      </c>
      <c r="Q6" s="568">
        <v>47.5</v>
      </c>
      <c r="R6" s="568">
        <v>48.8</v>
      </c>
      <c r="S6" s="568">
        <v>51</v>
      </c>
      <c r="T6" s="568">
        <v>51</v>
      </c>
      <c r="U6" s="568">
        <v>48.8</v>
      </c>
      <c r="V6" s="568">
        <v>47.25</v>
      </c>
      <c r="W6" s="568">
        <v>47.4</v>
      </c>
      <c r="X6" s="568">
        <v>52.25</v>
      </c>
      <c r="Y6" s="568">
        <v>52.25</v>
      </c>
      <c r="Z6" s="568">
        <v>52</v>
      </c>
      <c r="AA6" s="568">
        <v>52</v>
      </c>
      <c r="AB6" s="568">
        <v>51.25</v>
      </c>
      <c r="AC6" s="568">
        <v>50.8</v>
      </c>
      <c r="AD6" s="568">
        <v>51.5</v>
      </c>
      <c r="AE6" s="568">
        <v>50</v>
      </c>
      <c r="AF6" s="568">
        <v>48.4</v>
      </c>
      <c r="AG6" s="568">
        <v>47.5</v>
      </c>
      <c r="AH6" s="568">
        <v>42.5</v>
      </c>
      <c r="AI6" s="568">
        <v>40</v>
      </c>
      <c r="AJ6" s="568">
        <v>39</v>
      </c>
      <c r="AK6" s="568">
        <v>39.75</v>
      </c>
      <c r="AL6" s="568">
        <v>40.6</v>
      </c>
      <c r="AM6" s="568">
        <v>41</v>
      </c>
      <c r="AN6" s="568">
        <v>43.25</v>
      </c>
      <c r="AO6" s="568">
        <v>43</v>
      </c>
      <c r="AP6" s="568">
        <v>41.25</v>
      </c>
      <c r="AQ6" s="568">
        <v>39</v>
      </c>
      <c r="AR6" s="568">
        <v>36</v>
      </c>
      <c r="AS6" s="568">
        <v>36.5</v>
      </c>
      <c r="AT6" s="568">
        <v>35</v>
      </c>
      <c r="AU6" s="568">
        <v>33</v>
      </c>
      <c r="AV6" s="568">
        <v>32.5</v>
      </c>
      <c r="AW6" s="568">
        <v>34.4</v>
      </c>
      <c r="AX6" s="568">
        <v>34.25</v>
      </c>
      <c r="AY6" s="568">
        <v>34</v>
      </c>
      <c r="AZ6" s="568">
        <v>34.5</v>
      </c>
      <c r="BA6" s="568">
        <v>35</v>
      </c>
      <c r="BB6" s="568">
        <v>36.75</v>
      </c>
      <c r="BC6" s="568">
        <v>35.799999999999997</v>
      </c>
      <c r="BD6" s="568">
        <v>36</v>
      </c>
      <c r="BE6" s="810" t="s">
        <v>1482</v>
      </c>
      <c r="BF6" s="810" t="s">
        <v>1482</v>
      </c>
      <c r="BG6" s="810" t="s">
        <v>1482</v>
      </c>
      <c r="BH6" s="810" t="s">
        <v>1482</v>
      </c>
      <c r="BI6" s="810" t="s">
        <v>1482</v>
      </c>
      <c r="BJ6" s="303" t="s">
        <v>1482</v>
      </c>
      <c r="BK6" s="303" t="s">
        <v>1482</v>
      </c>
      <c r="BL6" s="303" t="s">
        <v>1482</v>
      </c>
      <c r="BM6" s="303" t="s">
        <v>1482</v>
      </c>
      <c r="BN6" s="303" t="s">
        <v>1482</v>
      </c>
      <c r="BO6" s="303" t="s">
        <v>1482</v>
      </c>
      <c r="BP6" s="303" t="s">
        <v>1482</v>
      </c>
      <c r="BQ6" s="303" t="s">
        <v>1482</v>
      </c>
      <c r="BR6" s="303" t="s">
        <v>1482</v>
      </c>
      <c r="BS6" s="303" t="s">
        <v>1482</v>
      </c>
      <c r="BT6" s="303" t="s">
        <v>1482</v>
      </c>
      <c r="BU6" s="303" t="s">
        <v>1482</v>
      </c>
      <c r="BV6" s="303" t="s">
        <v>1482</v>
      </c>
    </row>
    <row r="7" spans="1:74" ht="11.05" customHeight="1" x14ac:dyDescent="0.2">
      <c r="A7" s="209" t="s">
        <v>1483</v>
      </c>
      <c r="B7" s="496" t="s">
        <v>429</v>
      </c>
      <c r="C7" s="568">
        <v>11</v>
      </c>
      <c r="D7" s="568">
        <v>13.25</v>
      </c>
      <c r="E7" s="568">
        <v>13</v>
      </c>
      <c r="F7" s="568">
        <v>14.6</v>
      </c>
      <c r="G7" s="568">
        <v>15.75</v>
      </c>
      <c r="H7" s="568">
        <v>16.5</v>
      </c>
      <c r="I7" s="568">
        <v>18.2</v>
      </c>
      <c r="J7" s="568">
        <v>21.75</v>
      </c>
      <c r="K7" s="568">
        <v>23</v>
      </c>
      <c r="L7" s="568">
        <v>23.2</v>
      </c>
      <c r="M7" s="568">
        <v>24.75</v>
      </c>
      <c r="N7" s="568">
        <v>27</v>
      </c>
      <c r="O7" s="568">
        <v>27</v>
      </c>
      <c r="P7" s="568">
        <v>33.25</v>
      </c>
      <c r="Q7" s="568">
        <v>33.75</v>
      </c>
      <c r="R7" s="568">
        <v>34.799999999999997</v>
      </c>
      <c r="S7" s="568">
        <v>37.75</v>
      </c>
      <c r="T7" s="568">
        <v>38</v>
      </c>
      <c r="U7" s="568">
        <v>38</v>
      </c>
      <c r="V7" s="568">
        <v>39</v>
      </c>
      <c r="W7" s="568">
        <v>40</v>
      </c>
      <c r="X7" s="568">
        <v>39.25</v>
      </c>
      <c r="Y7" s="568">
        <v>40.5</v>
      </c>
      <c r="Z7" s="568">
        <v>40.799999999999997</v>
      </c>
      <c r="AA7" s="568">
        <v>41</v>
      </c>
      <c r="AB7" s="568">
        <v>41</v>
      </c>
      <c r="AC7" s="568">
        <v>41</v>
      </c>
      <c r="AD7" s="568">
        <v>39.75</v>
      </c>
      <c r="AE7" s="568">
        <v>37.25</v>
      </c>
      <c r="AF7" s="568">
        <v>35.4</v>
      </c>
      <c r="AG7" s="568">
        <v>34.75</v>
      </c>
      <c r="AH7" s="568">
        <v>34</v>
      </c>
      <c r="AI7" s="568">
        <v>32.4</v>
      </c>
      <c r="AJ7" s="568">
        <v>32.75</v>
      </c>
      <c r="AK7" s="568">
        <v>32.5</v>
      </c>
      <c r="AL7" s="568">
        <v>32.4</v>
      </c>
      <c r="AM7" s="568">
        <v>33.5</v>
      </c>
      <c r="AN7" s="568">
        <v>34</v>
      </c>
      <c r="AO7" s="568">
        <v>34</v>
      </c>
      <c r="AP7" s="568">
        <v>34</v>
      </c>
      <c r="AQ7" s="568">
        <v>34</v>
      </c>
      <c r="AR7" s="568">
        <v>34.5</v>
      </c>
      <c r="AS7" s="568">
        <v>35.25</v>
      </c>
      <c r="AT7" s="568">
        <v>35.200000000000003</v>
      </c>
      <c r="AU7" s="568">
        <v>34</v>
      </c>
      <c r="AV7" s="568">
        <v>34</v>
      </c>
      <c r="AW7" s="568">
        <v>35</v>
      </c>
      <c r="AX7" s="568">
        <v>36.25</v>
      </c>
      <c r="AY7" s="568">
        <v>34.799999999999997</v>
      </c>
      <c r="AZ7" s="568">
        <v>33.25</v>
      </c>
      <c r="BA7" s="568">
        <v>33.25</v>
      </c>
      <c r="BB7" s="568">
        <v>33</v>
      </c>
      <c r="BC7" s="568">
        <v>32.200000000000003</v>
      </c>
      <c r="BD7" s="568">
        <v>31</v>
      </c>
      <c r="BE7" s="810" t="s">
        <v>1482</v>
      </c>
      <c r="BF7" s="810" t="s">
        <v>1482</v>
      </c>
      <c r="BG7" s="810" t="s">
        <v>1482</v>
      </c>
      <c r="BH7" s="810" t="s">
        <v>1482</v>
      </c>
      <c r="BI7" s="810" t="s">
        <v>1482</v>
      </c>
      <c r="BJ7" s="303" t="s">
        <v>1482</v>
      </c>
      <c r="BK7" s="303" t="s">
        <v>1482</v>
      </c>
      <c r="BL7" s="303" t="s">
        <v>1482</v>
      </c>
      <c r="BM7" s="303" t="s">
        <v>1482</v>
      </c>
      <c r="BN7" s="303" t="s">
        <v>1482</v>
      </c>
      <c r="BO7" s="303" t="s">
        <v>1482</v>
      </c>
      <c r="BP7" s="303" t="s">
        <v>1482</v>
      </c>
      <c r="BQ7" s="303" t="s">
        <v>1482</v>
      </c>
      <c r="BR7" s="303" t="s">
        <v>1482</v>
      </c>
      <c r="BS7" s="303" t="s">
        <v>1482</v>
      </c>
      <c r="BT7" s="303" t="s">
        <v>1482</v>
      </c>
      <c r="BU7" s="303" t="s">
        <v>1482</v>
      </c>
      <c r="BV7" s="303" t="s">
        <v>1482</v>
      </c>
    </row>
    <row r="8" spans="1:74" ht="11.05" customHeight="1" x14ac:dyDescent="0.2">
      <c r="A8" s="209" t="s">
        <v>1484</v>
      </c>
      <c r="B8" s="496" t="s">
        <v>431</v>
      </c>
      <c r="C8" s="568">
        <v>29.6</v>
      </c>
      <c r="D8" s="568">
        <v>30.5</v>
      </c>
      <c r="E8" s="568">
        <v>31.5</v>
      </c>
      <c r="F8" s="568">
        <v>35.200000000000003</v>
      </c>
      <c r="G8" s="568">
        <v>35.25</v>
      </c>
      <c r="H8" s="568">
        <v>36</v>
      </c>
      <c r="I8" s="568">
        <v>36</v>
      </c>
      <c r="J8" s="568">
        <v>38</v>
      </c>
      <c r="K8" s="568">
        <v>38</v>
      </c>
      <c r="L8" s="568">
        <v>40.4</v>
      </c>
      <c r="M8" s="568">
        <v>44</v>
      </c>
      <c r="N8" s="568">
        <v>46.8</v>
      </c>
      <c r="O8" s="568">
        <v>50.75</v>
      </c>
      <c r="P8" s="568">
        <v>56.75</v>
      </c>
      <c r="Q8" s="568">
        <v>61.25</v>
      </c>
      <c r="R8" s="568">
        <v>65.599999999999994</v>
      </c>
      <c r="S8" s="568">
        <v>69.5</v>
      </c>
      <c r="T8" s="568">
        <v>73.25</v>
      </c>
      <c r="U8" s="568">
        <v>75.400000000000006</v>
      </c>
      <c r="V8" s="568">
        <v>77.5</v>
      </c>
      <c r="W8" s="568">
        <v>76</v>
      </c>
      <c r="X8" s="568">
        <v>75.75</v>
      </c>
      <c r="Y8" s="568">
        <v>75.75</v>
      </c>
      <c r="Z8" s="568">
        <v>76.2</v>
      </c>
      <c r="AA8" s="568">
        <v>78</v>
      </c>
      <c r="AB8" s="568">
        <v>78.25</v>
      </c>
      <c r="AC8" s="568">
        <v>77.400000000000006</v>
      </c>
      <c r="AD8" s="568">
        <v>73.25</v>
      </c>
      <c r="AE8" s="568">
        <v>65.75</v>
      </c>
      <c r="AF8" s="568">
        <v>60.6</v>
      </c>
      <c r="AG8" s="568">
        <v>58.25</v>
      </c>
      <c r="AH8" s="568">
        <v>54.75</v>
      </c>
      <c r="AI8" s="568">
        <v>53.2</v>
      </c>
      <c r="AJ8" s="568">
        <v>55.25</v>
      </c>
      <c r="AK8" s="568">
        <v>55</v>
      </c>
      <c r="AL8" s="568">
        <v>55.2</v>
      </c>
      <c r="AM8" s="568">
        <v>57</v>
      </c>
      <c r="AN8" s="568">
        <v>56.25</v>
      </c>
      <c r="AO8" s="568">
        <v>58.2</v>
      </c>
      <c r="AP8" s="568">
        <v>59.25</v>
      </c>
      <c r="AQ8" s="568">
        <v>55.2</v>
      </c>
      <c r="AR8" s="568">
        <v>53.75</v>
      </c>
      <c r="AS8" s="568">
        <v>52</v>
      </c>
      <c r="AT8" s="568">
        <v>52.2</v>
      </c>
      <c r="AU8" s="568">
        <v>51.75</v>
      </c>
      <c r="AV8" s="568">
        <v>51.75</v>
      </c>
      <c r="AW8" s="568">
        <v>51.6</v>
      </c>
      <c r="AX8" s="568">
        <v>51.25</v>
      </c>
      <c r="AY8" s="568">
        <v>49.4</v>
      </c>
      <c r="AZ8" s="568">
        <v>52.5</v>
      </c>
      <c r="BA8" s="568">
        <v>53</v>
      </c>
      <c r="BB8" s="568">
        <v>52.75</v>
      </c>
      <c r="BC8" s="568">
        <v>51.4</v>
      </c>
      <c r="BD8" s="568">
        <v>48.666666667000001</v>
      </c>
      <c r="BE8" s="810" t="s">
        <v>1482</v>
      </c>
      <c r="BF8" s="810" t="s">
        <v>1482</v>
      </c>
      <c r="BG8" s="810" t="s">
        <v>1482</v>
      </c>
      <c r="BH8" s="810" t="s">
        <v>1482</v>
      </c>
      <c r="BI8" s="810" t="s">
        <v>1482</v>
      </c>
      <c r="BJ8" s="303" t="s">
        <v>1482</v>
      </c>
      <c r="BK8" s="303" t="s">
        <v>1482</v>
      </c>
      <c r="BL8" s="303" t="s">
        <v>1482</v>
      </c>
      <c r="BM8" s="303" t="s">
        <v>1482</v>
      </c>
      <c r="BN8" s="303" t="s">
        <v>1482</v>
      </c>
      <c r="BO8" s="303" t="s">
        <v>1482</v>
      </c>
      <c r="BP8" s="303" t="s">
        <v>1482</v>
      </c>
      <c r="BQ8" s="303" t="s">
        <v>1482</v>
      </c>
      <c r="BR8" s="303" t="s">
        <v>1482</v>
      </c>
      <c r="BS8" s="303" t="s">
        <v>1482</v>
      </c>
      <c r="BT8" s="303" t="s">
        <v>1482</v>
      </c>
      <c r="BU8" s="303" t="s">
        <v>1482</v>
      </c>
      <c r="BV8" s="303" t="s">
        <v>1482</v>
      </c>
    </row>
    <row r="9" spans="1:74" ht="11.05" customHeight="1" x14ac:dyDescent="0.2">
      <c r="A9" s="209" t="s">
        <v>1485</v>
      </c>
      <c r="B9" s="496" t="s">
        <v>433</v>
      </c>
      <c r="C9" s="568">
        <v>45</v>
      </c>
      <c r="D9" s="568">
        <v>47.25</v>
      </c>
      <c r="E9" s="568">
        <v>47.25</v>
      </c>
      <c r="F9" s="568">
        <v>46.8</v>
      </c>
      <c r="G9" s="568">
        <v>50.25</v>
      </c>
      <c r="H9" s="568">
        <v>51.75</v>
      </c>
      <c r="I9" s="568">
        <v>51.2</v>
      </c>
      <c r="J9" s="568">
        <v>47</v>
      </c>
      <c r="K9" s="568">
        <v>49.5</v>
      </c>
      <c r="L9" s="568">
        <v>48.4</v>
      </c>
      <c r="M9" s="568">
        <v>49</v>
      </c>
      <c r="N9" s="568">
        <v>50.6</v>
      </c>
      <c r="O9" s="568">
        <v>56</v>
      </c>
      <c r="P9" s="568">
        <v>59.75</v>
      </c>
      <c r="Q9" s="568">
        <v>68</v>
      </c>
      <c r="R9" s="568">
        <v>69.599999999999994</v>
      </c>
      <c r="S9" s="568">
        <v>70.75</v>
      </c>
      <c r="T9" s="568">
        <v>71.5</v>
      </c>
      <c r="U9" s="568">
        <v>72.2</v>
      </c>
      <c r="V9" s="568">
        <v>73.25</v>
      </c>
      <c r="W9" s="568">
        <v>75</v>
      </c>
      <c r="X9" s="568">
        <v>74</v>
      </c>
      <c r="Y9" s="568">
        <v>72.5</v>
      </c>
      <c r="Z9" s="568">
        <v>73.2</v>
      </c>
      <c r="AA9" s="568">
        <v>71.75</v>
      </c>
      <c r="AB9" s="568">
        <v>72.5</v>
      </c>
      <c r="AC9" s="568">
        <v>72.400000000000006</v>
      </c>
      <c r="AD9" s="568">
        <v>70.25</v>
      </c>
      <c r="AE9" s="568">
        <v>64.25</v>
      </c>
      <c r="AF9" s="568">
        <v>55.6</v>
      </c>
      <c r="AG9" s="568">
        <v>50.75</v>
      </c>
      <c r="AH9" s="568">
        <v>50</v>
      </c>
      <c r="AI9" s="568">
        <v>47.2</v>
      </c>
      <c r="AJ9" s="568">
        <v>45.25</v>
      </c>
      <c r="AK9" s="568">
        <v>44</v>
      </c>
      <c r="AL9" s="568">
        <v>47.6</v>
      </c>
      <c r="AM9" s="568">
        <v>46</v>
      </c>
      <c r="AN9" s="568">
        <v>44.5</v>
      </c>
      <c r="AO9" s="568">
        <v>39.6</v>
      </c>
      <c r="AP9" s="568">
        <v>35</v>
      </c>
      <c r="AQ9" s="568">
        <v>36</v>
      </c>
      <c r="AR9" s="568">
        <v>36.75</v>
      </c>
      <c r="AS9" s="568">
        <v>36.5</v>
      </c>
      <c r="AT9" s="568">
        <v>34</v>
      </c>
      <c r="AU9" s="568">
        <v>33</v>
      </c>
      <c r="AV9" s="568">
        <v>33.5</v>
      </c>
      <c r="AW9" s="568">
        <v>32.4</v>
      </c>
      <c r="AX9" s="568">
        <v>31.75</v>
      </c>
      <c r="AY9" s="568">
        <v>30.8</v>
      </c>
      <c r="AZ9" s="568">
        <v>32.25</v>
      </c>
      <c r="BA9" s="568">
        <v>31.25</v>
      </c>
      <c r="BB9" s="568">
        <v>33.75</v>
      </c>
      <c r="BC9" s="568">
        <v>36</v>
      </c>
      <c r="BD9" s="568">
        <v>38.333333332999999</v>
      </c>
      <c r="BE9" s="810" t="s">
        <v>1482</v>
      </c>
      <c r="BF9" s="810" t="s">
        <v>1482</v>
      </c>
      <c r="BG9" s="810" t="s">
        <v>1482</v>
      </c>
      <c r="BH9" s="810" t="s">
        <v>1482</v>
      </c>
      <c r="BI9" s="810" t="s">
        <v>1482</v>
      </c>
      <c r="BJ9" s="303" t="s">
        <v>1482</v>
      </c>
      <c r="BK9" s="303" t="s">
        <v>1482</v>
      </c>
      <c r="BL9" s="303" t="s">
        <v>1482</v>
      </c>
      <c r="BM9" s="303" t="s">
        <v>1482</v>
      </c>
      <c r="BN9" s="303" t="s">
        <v>1482</v>
      </c>
      <c r="BO9" s="303" t="s">
        <v>1482</v>
      </c>
      <c r="BP9" s="303" t="s">
        <v>1482</v>
      </c>
      <c r="BQ9" s="303" t="s">
        <v>1482</v>
      </c>
      <c r="BR9" s="303" t="s">
        <v>1482</v>
      </c>
      <c r="BS9" s="303" t="s">
        <v>1482</v>
      </c>
      <c r="BT9" s="303" t="s">
        <v>1482</v>
      </c>
      <c r="BU9" s="303" t="s">
        <v>1482</v>
      </c>
      <c r="BV9" s="303" t="s">
        <v>1482</v>
      </c>
    </row>
    <row r="10" spans="1:74" ht="11.05" customHeight="1" x14ac:dyDescent="0.2">
      <c r="A10" s="209" t="s">
        <v>1486</v>
      </c>
      <c r="B10" s="496" t="s">
        <v>435</v>
      </c>
      <c r="C10" s="568">
        <v>184.6</v>
      </c>
      <c r="D10" s="568">
        <v>203.25</v>
      </c>
      <c r="E10" s="568">
        <v>215</v>
      </c>
      <c r="F10" s="568">
        <v>225</v>
      </c>
      <c r="G10" s="568">
        <v>231</v>
      </c>
      <c r="H10" s="568">
        <v>235.25</v>
      </c>
      <c r="I10" s="568">
        <v>239.4</v>
      </c>
      <c r="J10" s="568">
        <v>246.25</v>
      </c>
      <c r="K10" s="568">
        <v>255.75</v>
      </c>
      <c r="L10" s="568">
        <v>265.8</v>
      </c>
      <c r="M10" s="568">
        <v>272.75</v>
      </c>
      <c r="N10" s="568">
        <v>287.39999999999998</v>
      </c>
      <c r="O10" s="568">
        <v>292</v>
      </c>
      <c r="P10" s="568">
        <v>301.75</v>
      </c>
      <c r="Q10" s="568">
        <v>313.25</v>
      </c>
      <c r="R10" s="568">
        <v>329.6</v>
      </c>
      <c r="S10" s="568">
        <v>336.75</v>
      </c>
      <c r="T10" s="568">
        <v>344</v>
      </c>
      <c r="U10" s="568">
        <v>348.8</v>
      </c>
      <c r="V10" s="568">
        <v>346.25</v>
      </c>
      <c r="W10" s="568">
        <v>342.6</v>
      </c>
      <c r="X10" s="568">
        <v>345.75</v>
      </c>
      <c r="Y10" s="568">
        <v>349</v>
      </c>
      <c r="Z10" s="568">
        <v>350</v>
      </c>
      <c r="AA10" s="568">
        <v>354.5</v>
      </c>
      <c r="AB10" s="568">
        <v>352.75</v>
      </c>
      <c r="AC10" s="568">
        <v>349.4</v>
      </c>
      <c r="AD10" s="568">
        <v>355.5</v>
      </c>
      <c r="AE10" s="568">
        <v>349.25</v>
      </c>
      <c r="AF10" s="568">
        <v>341.6</v>
      </c>
      <c r="AG10" s="568">
        <v>334.5</v>
      </c>
      <c r="AH10" s="568">
        <v>324.25</v>
      </c>
      <c r="AI10" s="568">
        <v>318</v>
      </c>
      <c r="AJ10" s="568">
        <v>311.25</v>
      </c>
      <c r="AK10" s="568">
        <v>310.5</v>
      </c>
      <c r="AL10" s="568">
        <v>310.60000000000002</v>
      </c>
      <c r="AM10" s="568">
        <v>309.25</v>
      </c>
      <c r="AN10" s="568">
        <v>312.5</v>
      </c>
      <c r="AO10" s="568">
        <v>315</v>
      </c>
      <c r="AP10" s="568">
        <v>317</v>
      </c>
      <c r="AQ10" s="568">
        <v>312.8</v>
      </c>
      <c r="AR10" s="568">
        <v>308</v>
      </c>
      <c r="AS10" s="568">
        <v>304.75</v>
      </c>
      <c r="AT10" s="568">
        <v>304.2</v>
      </c>
      <c r="AU10" s="568">
        <v>306.25</v>
      </c>
      <c r="AV10" s="568">
        <v>304</v>
      </c>
      <c r="AW10" s="568">
        <v>303</v>
      </c>
      <c r="AX10" s="568">
        <v>304</v>
      </c>
      <c r="AY10" s="568">
        <v>302.60000000000002</v>
      </c>
      <c r="AZ10" s="568">
        <v>304</v>
      </c>
      <c r="BA10" s="568">
        <v>300.5</v>
      </c>
      <c r="BB10" s="568">
        <v>290.25</v>
      </c>
      <c r="BC10" s="568">
        <v>282.2</v>
      </c>
      <c r="BD10" s="568">
        <v>273</v>
      </c>
      <c r="BE10" s="810" t="s">
        <v>1482</v>
      </c>
      <c r="BF10" s="810" t="s">
        <v>1482</v>
      </c>
      <c r="BG10" s="810" t="s">
        <v>1482</v>
      </c>
      <c r="BH10" s="810" t="s">
        <v>1482</v>
      </c>
      <c r="BI10" s="810" t="s">
        <v>1482</v>
      </c>
      <c r="BJ10" s="303" t="s">
        <v>1482</v>
      </c>
      <c r="BK10" s="303" t="s">
        <v>1482</v>
      </c>
      <c r="BL10" s="303" t="s">
        <v>1482</v>
      </c>
      <c r="BM10" s="303" t="s">
        <v>1482</v>
      </c>
      <c r="BN10" s="303" t="s">
        <v>1482</v>
      </c>
      <c r="BO10" s="303" t="s">
        <v>1482</v>
      </c>
      <c r="BP10" s="303" t="s">
        <v>1482</v>
      </c>
      <c r="BQ10" s="303" t="s">
        <v>1482</v>
      </c>
      <c r="BR10" s="303" t="s">
        <v>1482</v>
      </c>
      <c r="BS10" s="303" t="s">
        <v>1482</v>
      </c>
      <c r="BT10" s="303" t="s">
        <v>1482</v>
      </c>
      <c r="BU10" s="303" t="s">
        <v>1482</v>
      </c>
      <c r="BV10" s="303" t="s">
        <v>1482</v>
      </c>
    </row>
    <row r="11" spans="1:74" ht="11.05" customHeight="1" x14ac:dyDescent="0.2">
      <c r="A11" s="209" t="s">
        <v>1487</v>
      </c>
      <c r="B11" s="496" t="s">
        <v>1488</v>
      </c>
      <c r="C11" s="568">
        <v>43.2</v>
      </c>
      <c r="D11" s="568">
        <v>44.75</v>
      </c>
      <c r="E11" s="568">
        <v>46.75</v>
      </c>
      <c r="F11" s="568">
        <v>59.2</v>
      </c>
      <c r="G11" s="568">
        <v>63</v>
      </c>
      <c r="H11" s="568">
        <v>70.5</v>
      </c>
      <c r="I11" s="568">
        <v>79.599999999999994</v>
      </c>
      <c r="J11" s="568">
        <v>88.25</v>
      </c>
      <c r="K11" s="568">
        <v>93.75</v>
      </c>
      <c r="L11" s="568">
        <v>103.2</v>
      </c>
      <c r="M11" s="568">
        <v>107</v>
      </c>
      <c r="N11" s="568">
        <v>106.2</v>
      </c>
      <c r="O11" s="568">
        <v>108.5</v>
      </c>
      <c r="P11" s="568">
        <v>114</v>
      </c>
      <c r="Q11" s="568">
        <v>114.75</v>
      </c>
      <c r="R11" s="568">
        <v>119.6</v>
      </c>
      <c r="S11" s="568">
        <v>129.25</v>
      </c>
      <c r="T11" s="568">
        <v>135.5</v>
      </c>
      <c r="U11" s="568">
        <v>146.80000000000001</v>
      </c>
      <c r="V11" s="568">
        <v>152.75</v>
      </c>
      <c r="W11" s="568">
        <v>155</v>
      </c>
      <c r="X11" s="568">
        <v>156</v>
      </c>
      <c r="Y11" s="568">
        <v>160.5</v>
      </c>
      <c r="Z11" s="568">
        <v>160.4</v>
      </c>
      <c r="AA11" s="568">
        <v>149.5</v>
      </c>
      <c r="AB11" s="568">
        <v>137.5</v>
      </c>
      <c r="AC11" s="568">
        <v>136.19999999999999</v>
      </c>
      <c r="AD11" s="568">
        <v>133.25</v>
      </c>
      <c r="AE11" s="568">
        <v>130.5</v>
      </c>
      <c r="AF11" s="568">
        <v>116.4</v>
      </c>
      <c r="AG11" s="568">
        <v>114.5</v>
      </c>
      <c r="AH11" s="568">
        <v>110.75</v>
      </c>
      <c r="AI11" s="568">
        <v>110.6</v>
      </c>
      <c r="AJ11" s="568">
        <v>106.75</v>
      </c>
      <c r="AK11" s="568">
        <v>107.5</v>
      </c>
      <c r="AL11" s="568">
        <v>108.4</v>
      </c>
      <c r="AM11" s="568">
        <v>105.75</v>
      </c>
      <c r="AN11" s="568">
        <v>103.75</v>
      </c>
      <c r="AO11" s="568">
        <v>102</v>
      </c>
      <c r="AP11" s="568">
        <v>99.75</v>
      </c>
      <c r="AQ11" s="568">
        <v>97.4</v>
      </c>
      <c r="AR11" s="568">
        <v>91</v>
      </c>
      <c r="AS11" s="568">
        <v>91.5</v>
      </c>
      <c r="AT11" s="568">
        <v>97.6</v>
      </c>
      <c r="AU11" s="568">
        <v>100</v>
      </c>
      <c r="AV11" s="568">
        <v>103</v>
      </c>
      <c r="AW11" s="568">
        <v>104</v>
      </c>
      <c r="AX11" s="568">
        <v>108.25</v>
      </c>
      <c r="AY11" s="568">
        <v>107.8</v>
      </c>
      <c r="AZ11" s="568">
        <v>110.5</v>
      </c>
      <c r="BA11" s="568">
        <v>116.25</v>
      </c>
      <c r="BB11" s="568">
        <v>117.5</v>
      </c>
      <c r="BC11" s="568">
        <v>115.8</v>
      </c>
      <c r="BD11" s="568">
        <v>109.66666667</v>
      </c>
      <c r="BE11" s="810" t="s">
        <v>1482</v>
      </c>
      <c r="BF11" s="810" t="s">
        <v>1482</v>
      </c>
      <c r="BG11" s="810" t="s">
        <v>1482</v>
      </c>
      <c r="BH11" s="810" t="s">
        <v>1482</v>
      </c>
      <c r="BI11" s="810" t="s">
        <v>1482</v>
      </c>
      <c r="BJ11" s="303" t="s">
        <v>1482</v>
      </c>
      <c r="BK11" s="303" t="s">
        <v>1482</v>
      </c>
      <c r="BL11" s="303" t="s">
        <v>1482</v>
      </c>
      <c r="BM11" s="303" t="s">
        <v>1482</v>
      </c>
      <c r="BN11" s="303" t="s">
        <v>1482</v>
      </c>
      <c r="BO11" s="303" t="s">
        <v>1482</v>
      </c>
      <c r="BP11" s="303" t="s">
        <v>1482</v>
      </c>
      <c r="BQ11" s="303" t="s">
        <v>1482</v>
      </c>
      <c r="BR11" s="303" t="s">
        <v>1482</v>
      </c>
      <c r="BS11" s="303" t="s">
        <v>1482</v>
      </c>
      <c r="BT11" s="303" t="s">
        <v>1482</v>
      </c>
      <c r="BU11" s="303" t="s">
        <v>1482</v>
      </c>
      <c r="BV11" s="303" t="s">
        <v>1482</v>
      </c>
    </row>
    <row r="12" spans="1:74" ht="11.05" customHeight="1" x14ac:dyDescent="0.2">
      <c r="A12" s="209"/>
      <c r="B12" s="213"/>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6"/>
      <c r="BF12" s="566"/>
      <c r="BG12" s="566"/>
      <c r="BH12" s="566"/>
      <c r="BI12" s="566"/>
      <c r="BJ12" s="301"/>
      <c r="BK12" s="301"/>
      <c r="BL12" s="301"/>
      <c r="BM12" s="301"/>
      <c r="BN12" s="301"/>
      <c r="BO12" s="301"/>
      <c r="BP12" s="301"/>
      <c r="BQ12" s="301"/>
      <c r="BR12" s="301"/>
      <c r="BS12" s="301"/>
      <c r="BT12" s="301"/>
      <c r="BU12" s="301"/>
      <c r="BV12" s="301"/>
    </row>
    <row r="13" spans="1:74" ht="11.05" customHeight="1" x14ac:dyDescent="0.2">
      <c r="A13" s="209"/>
      <c r="B13" s="30" t="s">
        <v>1489</v>
      </c>
      <c r="C13" s="569"/>
      <c r="D13" s="569"/>
      <c r="E13" s="569"/>
      <c r="F13" s="569"/>
      <c r="G13" s="569"/>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6"/>
      <c r="BF13" s="566"/>
      <c r="BG13" s="566"/>
      <c r="BH13" s="566"/>
      <c r="BI13" s="566"/>
      <c r="BJ13" s="301"/>
      <c r="BK13" s="301"/>
      <c r="BL13" s="301"/>
      <c r="BM13" s="301"/>
      <c r="BN13" s="301"/>
      <c r="BO13" s="301"/>
      <c r="BP13" s="301"/>
      <c r="BQ13" s="301"/>
      <c r="BR13" s="301"/>
      <c r="BS13" s="301"/>
      <c r="BT13" s="301"/>
      <c r="BU13" s="301"/>
      <c r="BV13" s="301"/>
    </row>
    <row r="14" spans="1:74" ht="11.05" customHeight="1" x14ac:dyDescent="0.2">
      <c r="A14" s="209" t="s">
        <v>1490</v>
      </c>
      <c r="B14" s="496" t="s">
        <v>427</v>
      </c>
      <c r="C14" s="331">
        <v>62</v>
      </c>
      <c r="D14" s="331">
        <v>65</v>
      </c>
      <c r="E14" s="331">
        <v>68</v>
      </c>
      <c r="F14" s="331">
        <v>68</v>
      </c>
      <c r="G14" s="331">
        <v>71</v>
      </c>
      <c r="H14" s="331">
        <v>66</v>
      </c>
      <c r="I14" s="331">
        <v>67</v>
      </c>
      <c r="J14" s="331">
        <v>69</v>
      </c>
      <c r="K14" s="331">
        <v>69</v>
      </c>
      <c r="L14" s="331">
        <v>67</v>
      </c>
      <c r="M14" s="331">
        <v>69</v>
      </c>
      <c r="N14" s="331">
        <v>72</v>
      </c>
      <c r="O14" s="331">
        <v>77</v>
      </c>
      <c r="P14" s="331">
        <v>86</v>
      </c>
      <c r="Q14" s="331">
        <v>88</v>
      </c>
      <c r="R14" s="331">
        <v>90</v>
      </c>
      <c r="S14" s="331">
        <v>94</v>
      </c>
      <c r="T14" s="331">
        <v>94</v>
      </c>
      <c r="U14" s="331">
        <v>91</v>
      </c>
      <c r="V14" s="331">
        <v>88</v>
      </c>
      <c r="W14" s="331">
        <v>89</v>
      </c>
      <c r="X14" s="331">
        <v>97</v>
      </c>
      <c r="Y14" s="331">
        <v>97</v>
      </c>
      <c r="Z14" s="331">
        <v>96</v>
      </c>
      <c r="AA14" s="331">
        <v>97</v>
      </c>
      <c r="AB14" s="331">
        <v>96</v>
      </c>
      <c r="AC14" s="331">
        <v>96</v>
      </c>
      <c r="AD14" s="331">
        <v>96</v>
      </c>
      <c r="AE14" s="331">
        <v>95</v>
      </c>
      <c r="AF14" s="331">
        <v>90</v>
      </c>
      <c r="AG14" s="331">
        <v>89</v>
      </c>
      <c r="AH14" s="331">
        <v>80</v>
      </c>
      <c r="AI14" s="331">
        <v>75</v>
      </c>
      <c r="AJ14" s="331">
        <v>73</v>
      </c>
      <c r="AK14" s="331">
        <v>74</v>
      </c>
      <c r="AL14" s="331">
        <v>76</v>
      </c>
      <c r="AM14" s="331">
        <v>76</v>
      </c>
      <c r="AN14" s="331">
        <v>81</v>
      </c>
      <c r="AO14" s="331">
        <v>81</v>
      </c>
      <c r="AP14" s="331">
        <v>78</v>
      </c>
      <c r="AQ14" s="331">
        <v>73</v>
      </c>
      <c r="AR14" s="331">
        <v>68</v>
      </c>
      <c r="AS14" s="331">
        <v>69</v>
      </c>
      <c r="AT14" s="331">
        <v>66</v>
      </c>
      <c r="AU14" s="331">
        <v>62</v>
      </c>
      <c r="AV14" s="331">
        <v>62</v>
      </c>
      <c r="AW14" s="331">
        <v>65</v>
      </c>
      <c r="AX14" s="331">
        <v>64</v>
      </c>
      <c r="AY14" s="331">
        <v>64</v>
      </c>
      <c r="AZ14" s="331">
        <v>65</v>
      </c>
      <c r="BA14" s="331">
        <v>66</v>
      </c>
      <c r="BB14" s="331">
        <v>69</v>
      </c>
      <c r="BC14" s="331">
        <v>67</v>
      </c>
      <c r="BD14" s="331">
        <v>67</v>
      </c>
      <c r="BE14" s="306" t="s">
        <v>1482</v>
      </c>
      <c r="BF14" s="306" t="s">
        <v>1482</v>
      </c>
      <c r="BG14" s="306" t="s">
        <v>1482</v>
      </c>
      <c r="BH14" s="306" t="s">
        <v>1482</v>
      </c>
      <c r="BI14" s="306" t="s">
        <v>1482</v>
      </c>
      <c r="BJ14" s="303" t="s">
        <v>1482</v>
      </c>
      <c r="BK14" s="303" t="s">
        <v>1482</v>
      </c>
      <c r="BL14" s="303" t="s">
        <v>1482</v>
      </c>
      <c r="BM14" s="303" t="s">
        <v>1482</v>
      </c>
      <c r="BN14" s="303" t="s">
        <v>1482</v>
      </c>
      <c r="BO14" s="303" t="s">
        <v>1482</v>
      </c>
      <c r="BP14" s="303" t="s">
        <v>1482</v>
      </c>
      <c r="BQ14" s="303" t="s">
        <v>1482</v>
      </c>
      <c r="BR14" s="303" t="s">
        <v>1482</v>
      </c>
      <c r="BS14" s="303" t="s">
        <v>1482</v>
      </c>
      <c r="BT14" s="303" t="s">
        <v>1482</v>
      </c>
      <c r="BU14" s="303" t="s">
        <v>1482</v>
      </c>
      <c r="BV14" s="303" t="s">
        <v>1482</v>
      </c>
    </row>
    <row r="15" spans="1:74" s="481" customFormat="1" ht="11.05" customHeight="1" x14ac:dyDescent="0.2">
      <c r="A15" s="209" t="s">
        <v>1491</v>
      </c>
      <c r="B15" s="496" t="s">
        <v>429</v>
      </c>
      <c r="C15" s="331">
        <v>20</v>
      </c>
      <c r="D15" s="331">
        <v>19</v>
      </c>
      <c r="E15" s="331">
        <v>25</v>
      </c>
      <c r="F15" s="331">
        <v>27</v>
      </c>
      <c r="G15" s="331">
        <v>29</v>
      </c>
      <c r="H15" s="331">
        <v>31</v>
      </c>
      <c r="I15" s="331">
        <v>32</v>
      </c>
      <c r="J15" s="331">
        <v>39</v>
      </c>
      <c r="K15" s="331">
        <v>42</v>
      </c>
      <c r="L15" s="331">
        <v>43</v>
      </c>
      <c r="M15" s="331">
        <v>46</v>
      </c>
      <c r="N15" s="331">
        <v>52</v>
      </c>
      <c r="O15" s="331">
        <v>53</v>
      </c>
      <c r="P15" s="331">
        <v>64</v>
      </c>
      <c r="Q15" s="331">
        <v>67</v>
      </c>
      <c r="R15" s="331">
        <v>58</v>
      </c>
      <c r="S15" s="331">
        <v>75</v>
      </c>
      <c r="T15" s="331">
        <v>75</v>
      </c>
      <c r="U15" s="331">
        <v>75</v>
      </c>
      <c r="V15" s="331">
        <v>76</v>
      </c>
      <c r="W15" s="331">
        <v>78</v>
      </c>
      <c r="X15" s="331">
        <v>77</v>
      </c>
      <c r="Y15" s="331">
        <v>79</v>
      </c>
      <c r="Z15" s="331">
        <v>80</v>
      </c>
      <c r="AA15" s="331">
        <v>80</v>
      </c>
      <c r="AB15" s="331">
        <v>80</v>
      </c>
      <c r="AC15" s="331">
        <v>80</v>
      </c>
      <c r="AD15" s="331">
        <v>79</v>
      </c>
      <c r="AE15" s="331">
        <v>74</v>
      </c>
      <c r="AF15" s="331">
        <v>70</v>
      </c>
      <c r="AG15" s="331">
        <v>70</v>
      </c>
      <c r="AH15" s="331">
        <v>68</v>
      </c>
      <c r="AI15" s="331">
        <v>64</v>
      </c>
      <c r="AJ15" s="331">
        <v>67</v>
      </c>
      <c r="AK15" s="331">
        <v>67</v>
      </c>
      <c r="AL15" s="331">
        <v>66</v>
      </c>
      <c r="AM15" s="331">
        <v>68</v>
      </c>
      <c r="AN15" s="331">
        <v>69</v>
      </c>
      <c r="AO15" s="331">
        <v>69</v>
      </c>
      <c r="AP15" s="331">
        <v>69</v>
      </c>
      <c r="AQ15" s="331">
        <v>69</v>
      </c>
      <c r="AR15" s="331">
        <v>70</v>
      </c>
      <c r="AS15" s="331">
        <v>71</v>
      </c>
      <c r="AT15" s="331">
        <v>71</v>
      </c>
      <c r="AU15" s="331">
        <v>69</v>
      </c>
      <c r="AV15" s="331">
        <v>69</v>
      </c>
      <c r="AW15" s="331">
        <v>71</v>
      </c>
      <c r="AX15" s="331">
        <v>73</v>
      </c>
      <c r="AY15" s="331">
        <v>70</v>
      </c>
      <c r="AZ15" s="331">
        <v>67</v>
      </c>
      <c r="BA15" s="331">
        <v>67</v>
      </c>
      <c r="BB15" s="331">
        <v>67</v>
      </c>
      <c r="BC15" s="331">
        <v>64</v>
      </c>
      <c r="BD15" s="331">
        <v>62</v>
      </c>
      <c r="BE15" s="306" t="s">
        <v>1482</v>
      </c>
      <c r="BF15" s="306" t="s">
        <v>1482</v>
      </c>
      <c r="BG15" s="306" t="s">
        <v>1482</v>
      </c>
      <c r="BH15" s="306" t="s">
        <v>1482</v>
      </c>
      <c r="BI15" s="306" t="s">
        <v>1482</v>
      </c>
      <c r="BJ15" s="303" t="s">
        <v>1482</v>
      </c>
      <c r="BK15" s="303" t="s">
        <v>1482</v>
      </c>
      <c r="BL15" s="303" t="s">
        <v>1482</v>
      </c>
      <c r="BM15" s="303" t="s">
        <v>1482</v>
      </c>
      <c r="BN15" s="303" t="s">
        <v>1482</v>
      </c>
      <c r="BO15" s="303" t="s">
        <v>1482</v>
      </c>
      <c r="BP15" s="303" t="s">
        <v>1482</v>
      </c>
      <c r="BQ15" s="303" t="s">
        <v>1482</v>
      </c>
      <c r="BR15" s="303" t="s">
        <v>1482</v>
      </c>
      <c r="BS15" s="303" t="s">
        <v>1482</v>
      </c>
      <c r="BT15" s="303" t="s">
        <v>1482</v>
      </c>
      <c r="BU15" s="303" t="s">
        <v>1482</v>
      </c>
      <c r="BV15" s="303" t="s">
        <v>1482</v>
      </c>
    </row>
    <row r="16" spans="1:74" ht="11.05" customHeight="1" x14ac:dyDescent="0.2">
      <c r="A16" s="209" t="s">
        <v>1492</v>
      </c>
      <c r="B16" s="496" t="s">
        <v>431</v>
      </c>
      <c r="C16" s="331">
        <v>45</v>
      </c>
      <c r="D16" s="331">
        <v>40</v>
      </c>
      <c r="E16" s="331">
        <v>48</v>
      </c>
      <c r="F16" s="331">
        <v>55</v>
      </c>
      <c r="G16" s="331">
        <v>55</v>
      </c>
      <c r="H16" s="331">
        <v>58</v>
      </c>
      <c r="I16" s="331">
        <v>59</v>
      </c>
      <c r="J16" s="331">
        <v>62</v>
      </c>
      <c r="K16" s="331">
        <v>63</v>
      </c>
      <c r="L16" s="331">
        <v>65</v>
      </c>
      <c r="M16" s="331">
        <v>69</v>
      </c>
      <c r="N16" s="331">
        <v>71</v>
      </c>
      <c r="O16" s="331">
        <v>82</v>
      </c>
      <c r="P16" s="331">
        <v>91</v>
      </c>
      <c r="Q16" s="331">
        <v>100</v>
      </c>
      <c r="R16" s="331">
        <v>106</v>
      </c>
      <c r="S16" s="331">
        <v>110</v>
      </c>
      <c r="T16" s="331">
        <v>114</v>
      </c>
      <c r="U16" s="331">
        <v>116</v>
      </c>
      <c r="V16" s="331">
        <v>116</v>
      </c>
      <c r="W16" s="331">
        <v>118</v>
      </c>
      <c r="X16" s="331">
        <v>118</v>
      </c>
      <c r="Y16" s="331">
        <v>124</v>
      </c>
      <c r="Z16" s="331">
        <v>122</v>
      </c>
      <c r="AA16" s="331">
        <v>120</v>
      </c>
      <c r="AB16" s="331">
        <v>118</v>
      </c>
      <c r="AC16" s="331">
        <v>116</v>
      </c>
      <c r="AD16" s="331">
        <v>114</v>
      </c>
      <c r="AE16" s="331">
        <v>106</v>
      </c>
      <c r="AF16" s="331">
        <v>103</v>
      </c>
      <c r="AG16" s="331">
        <v>99</v>
      </c>
      <c r="AH16" s="331">
        <v>92</v>
      </c>
      <c r="AI16" s="331">
        <v>92</v>
      </c>
      <c r="AJ16" s="331">
        <v>92</v>
      </c>
      <c r="AK16" s="331">
        <v>94</v>
      </c>
      <c r="AL16" s="331">
        <v>95</v>
      </c>
      <c r="AM16" s="331">
        <v>98</v>
      </c>
      <c r="AN16" s="331">
        <v>96</v>
      </c>
      <c r="AO16" s="331">
        <v>100</v>
      </c>
      <c r="AP16" s="331">
        <v>102</v>
      </c>
      <c r="AQ16" s="331">
        <v>99</v>
      </c>
      <c r="AR16" s="331">
        <v>99</v>
      </c>
      <c r="AS16" s="331">
        <v>96</v>
      </c>
      <c r="AT16" s="331">
        <v>98</v>
      </c>
      <c r="AU16" s="331">
        <v>100</v>
      </c>
      <c r="AV16" s="331">
        <v>102</v>
      </c>
      <c r="AW16" s="331">
        <v>103</v>
      </c>
      <c r="AX16" s="331">
        <v>103</v>
      </c>
      <c r="AY16" s="331">
        <v>100</v>
      </c>
      <c r="AZ16" s="331">
        <v>106</v>
      </c>
      <c r="BA16" s="331">
        <v>107</v>
      </c>
      <c r="BB16" s="331">
        <v>107</v>
      </c>
      <c r="BC16" s="331">
        <v>104</v>
      </c>
      <c r="BD16" s="331">
        <v>99</v>
      </c>
      <c r="BE16" s="306" t="s">
        <v>1482</v>
      </c>
      <c r="BF16" s="306" t="s">
        <v>1482</v>
      </c>
      <c r="BG16" s="306" t="s">
        <v>1482</v>
      </c>
      <c r="BH16" s="306" t="s">
        <v>1482</v>
      </c>
      <c r="BI16" s="306" t="s">
        <v>1482</v>
      </c>
      <c r="BJ16" s="303" t="s">
        <v>1482</v>
      </c>
      <c r="BK16" s="303" t="s">
        <v>1482</v>
      </c>
      <c r="BL16" s="303" t="s">
        <v>1482</v>
      </c>
      <c r="BM16" s="303" t="s">
        <v>1482</v>
      </c>
      <c r="BN16" s="303" t="s">
        <v>1482</v>
      </c>
      <c r="BO16" s="303" t="s">
        <v>1482</v>
      </c>
      <c r="BP16" s="303" t="s">
        <v>1482</v>
      </c>
      <c r="BQ16" s="303" t="s">
        <v>1482</v>
      </c>
      <c r="BR16" s="303" t="s">
        <v>1482</v>
      </c>
      <c r="BS16" s="303" t="s">
        <v>1482</v>
      </c>
      <c r="BT16" s="303" t="s">
        <v>1482</v>
      </c>
      <c r="BU16" s="303" t="s">
        <v>1482</v>
      </c>
      <c r="BV16" s="303" t="s">
        <v>1482</v>
      </c>
    </row>
    <row r="17" spans="1:74" ht="11.05" customHeight="1" x14ac:dyDescent="0.2">
      <c r="A17" s="209" t="s">
        <v>1493</v>
      </c>
      <c r="B17" s="496" t="s">
        <v>433</v>
      </c>
      <c r="C17" s="331">
        <v>42</v>
      </c>
      <c r="D17" s="331">
        <v>43</v>
      </c>
      <c r="E17" s="331">
        <v>46</v>
      </c>
      <c r="F17" s="331">
        <v>46</v>
      </c>
      <c r="G17" s="331">
        <v>47</v>
      </c>
      <c r="H17" s="331">
        <v>48</v>
      </c>
      <c r="I17" s="331">
        <v>49</v>
      </c>
      <c r="J17" s="331">
        <v>47</v>
      </c>
      <c r="K17" s="331">
        <v>49</v>
      </c>
      <c r="L17" s="331">
        <v>48</v>
      </c>
      <c r="M17" s="331">
        <v>49</v>
      </c>
      <c r="N17" s="331">
        <v>51</v>
      </c>
      <c r="O17" s="331">
        <v>55</v>
      </c>
      <c r="P17" s="331">
        <v>59</v>
      </c>
      <c r="Q17" s="331">
        <v>67</v>
      </c>
      <c r="R17" s="331">
        <v>69</v>
      </c>
      <c r="S17" s="331">
        <v>72</v>
      </c>
      <c r="T17" s="331">
        <v>72</v>
      </c>
      <c r="U17" s="331">
        <v>73</v>
      </c>
      <c r="V17" s="331">
        <v>74</v>
      </c>
      <c r="W17" s="331">
        <v>76</v>
      </c>
      <c r="X17" s="331">
        <v>75</v>
      </c>
      <c r="Y17" s="331">
        <v>73</v>
      </c>
      <c r="Z17" s="331">
        <v>74</v>
      </c>
      <c r="AA17" s="331">
        <v>73</v>
      </c>
      <c r="AB17" s="331">
        <v>74</v>
      </c>
      <c r="AC17" s="331">
        <v>74</v>
      </c>
      <c r="AD17" s="331">
        <v>70</v>
      </c>
      <c r="AE17" s="331">
        <v>64</v>
      </c>
      <c r="AF17" s="331">
        <v>56</v>
      </c>
      <c r="AG17" s="331">
        <v>51</v>
      </c>
      <c r="AH17" s="331">
        <v>50</v>
      </c>
      <c r="AI17" s="331">
        <v>47</v>
      </c>
      <c r="AJ17" s="331">
        <v>45</v>
      </c>
      <c r="AK17" s="331">
        <v>43</v>
      </c>
      <c r="AL17" s="331">
        <v>45</v>
      </c>
      <c r="AM17" s="331">
        <v>44</v>
      </c>
      <c r="AN17" s="331">
        <v>42</v>
      </c>
      <c r="AO17" s="331">
        <v>38</v>
      </c>
      <c r="AP17" s="331">
        <v>34</v>
      </c>
      <c r="AQ17" s="331">
        <v>34</v>
      </c>
      <c r="AR17" s="331">
        <v>35</v>
      </c>
      <c r="AS17" s="331">
        <v>35</v>
      </c>
      <c r="AT17" s="331">
        <v>33</v>
      </c>
      <c r="AU17" s="331">
        <v>31</v>
      </c>
      <c r="AV17" s="331">
        <v>31</v>
      </c>
      <c r="AW17" s="331">
        <v>31</v>
      </c>
      <c r="AX17" s="331">
        <v>31</v>
      </c>
      <c r="AY17" s="331">
        <v>30</v>
      </c>
      <c r="AZ17" s="331">
        <v>31</v>
      </c>
      <c r="BA17" s="331">
        <v>30</v>
      </c>
      <c r="BB17" s="331">
        <v>32</v>
      </c>
      <c r="BC17" s="331">
        <v>34</v>
      </c>
      <c r="BD17" s="331">
        <v>36</v>
      </c>
      <c r="BE17" s="306" t="s">
        <v>1482</v>
      </c>
      <c r="BF17" s="306" t="s">
        <v>1482</v>
      </c>
      <c r="BG17" s="306" t="s">
        <v>1482</v>
      </c>
      <c r="BH17" s="306" t="s">
        <v>1482</v>
      </c>
      <c r="BI17" s="306" t="s">
        <v>1482</v>
      </c>
      <c r="BJ17" s="303" t="s">
        <v>1482</v>
      </c>
      <c r="BK17" s="303" t="s">
        <v>1482</v>
      </c>
      <c r="BL17" s="303" t="s">
        <v>1482</v>
      </c>
      <c r="BM17" s="303" t="s">
        <v>1482</v>
      </c>
      <c r="BN17" s="303" t="s">
        <v>1482</v>
      </c>
      <c r="BO17" s="303" t="s">
        <v>1482</v>
      </c>
      <c r="BP17" s="303" t="s">
        <v>1482</v>
      </c>
      <c r="BQ17" s="303" t="s">
        <v>1482</v>
      </c>
      <c r="BR17" s="303" t="s">
        <v>1482</v>
      </c>
      <c r="BS17" s="303" t="s">
        <v>1482</v>
      </c>
      <c r="BT17" s="303" t="s">
        <v>1482</v>
      </c>
      <c r="BU17" s="303" t="s">
        <v>1482</v>
      </c>
      <c r="BV17" s="303" t="s">
        <v>1482</v>
      </c>
    </row>
    <row r="18" spans="1:74" ht="11.05" customHeight="1" x14ac:dyDescent="0.2">
      <c r="A18" s="209" t="s">
        <v>1494</v>
      </c>
      <c r="B18" s="496" t="s">
        <v>435</v>
      </c>
      <c r="C18" s="331">
        <v>229</v>
      </c>
      <c r="D18" s="331">
        <v>254</v>
      </c>
      <c r="E18" s="331">
        <v>269</v>
      </c>
      <c r="F18" s="331">
        <v>282</v>
      </c>
      <c r="G18" s="331">
        <v>292</v>
      </c>
      <c r="H18" s="331">
        <v>300</v>
      </c>
      <c r="I18" s="331">
        <v>306</v>
      </c>
      <c r="J18" s="331">
        <v>315</v>
      </c>
      <c r="K18" s="331">
        <v>330</v>
      </c>
      <c r="L18" s="331">
        <v>346</v>
      </c>
      <c r="M18" s="331">
        <v>358</v>
      </c>
      <c r="N18" s="331">
        <v>379</v>
      </c>
      <c r="O18" s="331">
        <v>388</v>
      </c>
      <c r="P18" s="331">
        <v>404</v>
      </c>
      <c r="Q18" s="331">
        <v>422</v>
      </c>
      <c r="R18" s="331">
        <v>447</v>
      </c>
      <c r="S18" s="331">
        <v>460</v>
      </c>
      <c r="T18" s="331">
        <v>473</v>
      </c>
      <c r="U18" s="331">
        <v>480</v>
      </c>
      <c r="V18" s="331">
        <v>480</v>
      </c>
      <c r="W18" s="331">
        <v>473</v>
      </c>
      <c r="X18" s="331">
        <v>478</v>
      </c>
      <c r="Y18" s="331">
        <v>482</v>
      </c>
      <c r="Z18" s="331">
        <v>483</v>
      </c>
      <c r="AA18" s="331">
        <v>489</v>
      </c>
      <c r="AB18" s="331">
        <v>489</v>
      </c>
      <c r="AC18" s="331">
        <v>485</v>
      </c>
      <c r="AD18" s="331">
        <v>499</v>
      </c>
      <c r="AE18" s="331">
        <v>492</v>
      </c>
      <c r="AF18" s="331">
        <v>486</v>
      </c>
      <c r="AG18" s="331">
        <v>486</v>
      </c>
      <c r="AH18" s="331">
        <v>476</v>
      </c>
      <c r="AI18" s="331">
        <v>469</v>
      </c>
      <c r="AJ18" s="331">
        <v>461</v>
      </c>
      <c r="AK18" s="331">
        <v>460</v>
      </c>
      <c r="AL18" s="331">
        <v>460</v>
      </c>
      <c r="AM18" s="331">
        <v>463</v>
      </c>
      <c r="AN18" s="331">
        <v>465</v>
      </c>
      <c r="AO18" s="331">
        <v>469</v>
      </c>
      <c r="AP18" s="331">
        <v>472</v>
      </c>
      <c r="AQ18" s="331">
        <v>468</v>
      </c>
      <c r="AR18" s="331">
        <v>462</v>
      </c>
      <c r="AS18" s="331">
        <v>459</v>
      </c>
      <c r="AT18" s="331">
        <v>460</v>
      </c>
      <c r="AU18" s="331">
        <v>461</v>
      </c>
      <c r="AV18" s="331">
        <v>462</v>
      </c>
      <c r="AW18" s="331">
        <v>463</v>
      </c>
      <c r="AX18" s="331">
        <v>465</v>
      </c>
      <c r="AY18" s="331">
        <v>465</v>
      </c>
      <c r="AZ18" s="331">
        <v>471</v>
      </c>
      <c r="BA18" s="331">
        <v>467</v>
      </c>
      <c r="BB18" s="331">
        <v>462</v>
      </c>
      <c r="BC18" s="331">
        <v>457</v>
      </c>
      <c r="BD18" s="331">
        <v>445</v>
      </c>
      <c r="BE18" s="306" t="s">
        <v>1482</v>
      </c>
      <c r="BF18" s="306" t="s">
        <v>1482</v>
      </c>
      <c r="BG18" s="306" t="s">
        <v>1482</v>
      </c>
      <c r="BH18" s="306" t="s">
        <v>1482</v>
      </c>
      <c r="BI18" s="306" t="s">
        <v>1482</v>
      </c>
      <c r="BJ18" s="303" t="s">
        <v>1482</v>
      </c>
      <c r="BK18" s="303" t="s">
        <v>1482</v>
      </c>
      <c r="BL18" s="303" t="s">
        <v>1482</v>
      </c>
      <c r="BM18" s="303" t="s">
        <v>1482</v>
      </c>
      <c r="BN18" s="303" t="s">
        <v>1482</v>
      </c>
      <c r="BO18" s="303" t="s">
        <v>1482</v>
      </c>
      <c r="BP18" s="303" t="s">
        <v>1482</v>
      </c>
      <c r="BQ18" s="303" t="s">
        <v>1482</v>
      </c>
      <c r="BR18" s="303" t="s">
        <v>1482</v>
      </c>
      <c r="BS18" s="303" t="s">
        <v>1482</v>
      </c>
      <c r="BT18" s="303" t="s">
        <v>1482</v>
      </c>
      <c r="BU18" s="303" t="s">
        <v>1482</v>
      </c>
      <c r="BV18" s="303" t="s">
        <v>1482</v>
      </c>
    </row>
    <row r="19" spans="1:74" ht="11.05" customHeight="1" x14ac:dyDescent="0.2">
      <c r="A19" s="209" t="s">
        <v>1495</v>
      </c>
      <c r="B19" s="496" t="s">
        <v>1488</v>
      </c>
      <c r="C19" s="331">
        <v>106</v>
      </c>
      <c r="D19" s="331">
        <v>99</v>
      </c>
      <c r="E19" s="331">
        <v>105</v>
      </c>
      <c r="F19" s="331">
        <v>132</v>
      </c>
      <c r="G19" s="331">
        <v>139</v>
      </c>
      <c r="H19" s="331">
        <v>158</v>
      </c>
      <c r="I19" s="331">
        <v>184</v>
      </c>
      <c r="J19" s="331">
        <v>207</v>
      </c>
      <c r="K19" s="331">
        <v>211</v>
      </c>
      <c r="L19" s="331">
        <v>227</v>
      </c>
      <c r="M19" s="331">
        <v>235</v>
      </c>
      <c r="N19" s="331">
        <v>226</v>
      </c>
      <c r="O19" s="331">
        <v>216</v>
      </c>
      <c r="P19" s="331">
        <v>228</v>
      </c>
      <c r="Q19" s="331">
        <v>232</v>
      </c>
      <c r="R19" s="331">
        <v>241</v>
      </c>
      <c r="S19" s="331">
        <v>258</v>
      </c>
      <c r="T19" s="331">
        <v>278</v>
      </c>
      <c r="U19" s="331">
        <v>303</v>
      </c>
      <c r="V19" s="331">
        <v>316</v>
      </c>
      <c r="W19" s="331">
        <v>324</v>
      </c>
      <c r="X19" s="331">
        <v>329</v>
      </c>
      <c r="Y19" s="331">
        <v>336</v>
      </c>
      <c r="Z19" s="331">
        <v>332</v>
      </c>
      <c r="AA19" s="331">
        <v>296</v>
      </c>
      <c r="AB19" s="331">
        <v>266</v>
      </c>
      <c r="AC19" s="331">
        <v>265</v>
      </c>
      <c r="AD19" s="331">
        <v>266</v>
      </c>
      <c r="AE19" s="331">
        <v>265</v>
      </c>
      <c r="AF19" s="331">
        <v>242</v>
      </c>
      <c r="AG19" s="331">
        <v>243</v>
      </c>
      <c r="AH19" s="331">
        <v>241</v>
      </c>
      <c r="AI19" s="331">
        <v>239</v>
      </c>
      <c r="AJ19" s="331">
        <v>227</v>
      </c>
      <c r="AK19" s="331">
        <v>224</v>
      </c>
      <c r="AL19" s="331">
        <v>219</v>
      </c>
      <c r="AM19" s="331">
        <v>208</v>
      </c>
      <c r="AN19" s="331">
        <v>206</v>
      </c>
      <c r="AO19" s="331">
        <v>199</v>
      </c>
      <c r="AP19" s="331">
        <v>195</v>
      </c>
      <c r="AQ19" s="331">
        <v>188</v>
      </c>
      <c r="AR19" s="331">
        <v>179</v>
      </c>
      <c r="AS19" s="331">
        <v>182</v>
      </c>
      <c r="AT19" s="331">
        <v>193</v>
      </c>
      <c r="AU19" s="331">
        <v>191</v>
      </c>
      <c r="AV19" s="331">
        <v>199</v>
      </c>
      <c r="AW19" s="331">
        <v>198</v>
      </c>
      <c r="AX19" s="331">
        <v>200</v>
      </c>
      <c r="AY19" s="331">
        <v>200</v>
      </c>
      <c r="AZ19" s="331">
        <v>203</v>
      </c>
      <c r="BA19" s="331">
        <v>210</v>
      </c>
      <c r="BB19" s="331">
        <v>212</v>
      </c>
      <c r="BC19" s="331">
        <v>207</v>
      </c>
      <c r="BD19" s="331">
        <v>199</v>
      </c>
      <c r="BE19" s="306" t="s">
        <v>1482</v>
      </c>
      <c r="BF19" s="306" t="s">
        <v>1482</v>
      </c>
      <c r="BG19" s="306" t="s">
        <v>1482</v>
      </c>
      <c r="BH19" s="306" t="s">
        <v>1482</v>
      </c>
      <c r="BI19" s="306" t="s">
        <v>1482</v>
      </c>
      <c r="BJ19" s="303" t="s">
        <v>1482</v>
      </c>
      <c r="BK19" s="303" t="s">
        <v>1482</v>
      </c>
      <c r="BL19" s="303" t="s">
        <v>1482</v>
      </c>
      <c r="BM19" s="303" t="s">
        <v>1482</v>
      </c>
      <c r="BN19" s="303" t="s">
        <v>1482</v>
      </c>
      <c r="BO19" s="303" t="s">
        <v>1482</v>
      </c>
      <c r="BP19" s="303" t="s">
        <v>1482</v>
      </c>
      <c r="BQ19" s="303" t="s">
        <v>1482</v>
      </c>
      <c r="BR19" s="303" t="s">
        <v>1482</v>
      </c>
      <c r="BS19" s="303" t="s">
        <v>1482</v>
      </c>
      <c r="BT19" s="303" t="s">
        <v>1482</v>
      </c>
      <c r="BU19" s="303" t="s">
        <v>1482</v>
      </c>
      <c r="BV19" s="303" t="s">
        <v>1482</v>
      </c>
    </row>
    <row r="20" spans="1:74" ht="11.05" customHeight="1" x14ac:dyDescent="0.2">
      <c r="A20" s="209"/>
      <c r="B20" s="562"/>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06"/>
      <c r="BF20" s="306"/>
      <c r="BG20" s="306"/>
      <c r="BH20" s="306"/>
      <c r="BI20" s="306"/>
      <c r="BJ20" s="301"/>
      <c r="BK20" s="301"/>
      <c r="BL20" s="301"/>
      <c r="BM20" s="301"/>
      <c r="BN20" s="301"/>
      <c r="BO20" s="301"/>
      <c r="BP20" s="301"/>
      <c r="BQ20" s="301"/>
      <c r="BR20" s="301"/>
      <c r="BS20" s="301"/>
      <c r="BT20" s="301"/>
      <c r="BU20" s="301"/>
      <c r="BV20" s="301"/>
    </row>
    <row r="21" spans="1:74" ht="11.05" customHeight="1" x14ac:dyDescent="0.2">
      <c r="A21" s="209"/>
      <c r="B21" s="30" t="s">
        <v>1496</v>
      </c>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06"/>
      <c r="BF21" s="306"/>
      <c r="BG21" s="306"/>
      <c r="BH21" s="306"/>
      <c r="BI21" s="306"/>
      <c r="BJ21" s="301"/>
      <c r="BK21" s="301"/>
      <c r="BL21" s="301"/>
      <c r="BM21" s="301"/>
      <c r="BN21" s="301"/>
      <c r="BO21" s="301"/>
      <c r="BP21" s="301"/>
      <c r="BQ21" s="301"/>
      <c r="BR21" s="301"/>
      <c r="BS21" s="301"/>
      <c r="BT21" s="301"/>
      <c r="BU21" s="301"/>
      <c r="BV21" s="301"/>
    </row>
    <row r="22" spans="1:74" ht="11.05" customHeight="1" x14ac:dyDescent="0.2">
      <c r="A22" s="209" t="s">
        <v>1497</v>
      </c>
      <c r="B22" s="496" t="s">
        <v>427</v>
      </c>
      <c r="C22" s="413">
        <v>1.8234999999999999</v>
      </c>
      <c r="D22" s="413">
        <v>1.7450000000000001</v>
      </c>
      <c r="E22" s="413">
        <v>1.7547999999999999</v>
      </c>
      <c r="F22" s="413">
        <v>1.7346999999999999</v>
      </c>
      <c r="G22" s="413">
        <v>1.8089</v>
      </c>
      <c r="H22" s="413">
        <v>1.8592</v>
      </c>
      <c r="I22" s="413">
        <v>1.7914000000000001</v>
      </c>
      <c r="J22" s="413">
        <v>1.7250000000000001</v>
      </c>
      <c r="K22" s="413">
        <v>1.7806</v>
      </c>
      <c r="L22" s="413">
        <v>1.7632000000000001</v>
      </c>
      <c r="M22" s="413">
        <v>1.7467999999999999</v>
      </c>
      <c r="N22" s="413">
        <v>1.7909999999999999</v>
      </c>
      <c r="O22" s="413">
        <v>1.8011999999999999</v>
      </c>
      <c r="P22" s="413">
        <v>1.8494999999999999</v>
      </c>
      <c r="Q22" s="413">
        <v>1.8526</v>
      </c>
      <c r="R22" s="413">
        <v>1.8443000000000001</v>
      </c>
      <c r="S22" s="413">
        <v>1.8431</v>
      </c>
      <c r="T22" s="413">
        <v>1.8431</v>
      </c>
      <c r="U22" s="413">
        <v>1.8648</v>
      </c>
      <c r="V22" s="413">
        <v>1.8624000000000001</v>
      </c>
      <c r="W22" s="413">
        <v>1.8775999999999999</v>
      </c>
      <c r="X22" s="413">
        <v>1.8565</v>
      </c>
      <c r="Y22" s="413">
        <v>1.8565</v>
      </c>
      <c r="Z22" s="413">
        <v>1.8462000000000001</v>
      </c>
      <c r="AA22" s="413">
        <v>1.8653999999999999</v>
      </c>
      <c r="AB22" s="413">
        <v>1.8732</v>
      </c>
      <c r="AC22" s="413">
        <v>1.8897999999999999</v>
      </c>
      <c r="AD22" s="413">
        <v>1.8641000000000001</v>
      </c>
      <c r="AE22" s="413">
        <v>1.9</v>
      </c>
      <c r="AF22" s="413">
        <v>1.8594999999999999</v>
      </c>
      <c r="AG22" s="413">
        <v>1.8736999999999999</v>
      </c>
      <c r="AH22" s="413">
        <v>1.8824000000000001</v>
      </c>
      <c r="AI22" s="413">
        <v>1.875</v>
      </c>
      <c r="AJ22" s="413">
        <v>1.8717999999999999</v>
      </c>
      <c r="AK22" s="413">
        <v>1.8615999999999999</v>
      </c>
      <c r="AL22" s="413">
        <v>1.8718999999999999</v>
      </c>
      <c r="AM22" s="413">
        <v>1.8536999999999999</v>
      </c>
      <c r="AN22" s="413">
        <v>1.8728</v>
      </c>
      <c r="AO22" s="413">
        <v>1.8836999999999999</v>
      </c>
      <c r="AP22" s="413">
        <v>1.8909</v>
      </c>
      <c r="AQ22" s="413">
        <v>1.8717999999999999</v>
      </c>
      <c r="AR22" s="413">
        <v>1.8889</v>
      </c>
      <c r="AS22" s="413">
        <v>1.8904000000000001</v>
      </c>
      <c r="AT22" s="413">
        <v>1.8856999999999999</v>
      </c>
      <c r="AU22" s="413">
        <v>1.8788</v>
      </c>
      <c r="AV22" s="413">
        <v>1.9077</v>
      </c>
      <c r="AW22" s="413">
        <v>1.8895</v>
      </c>
      <c r="AX22" s="413">
        <v>1.8686</v>
      </c>
      <c r="AY22" s="413">
        <v>1.8824000000000001</v>
      </c>
      <c r="AZ22" s="413">
        <v>1.8841000000000001</v>
      </c>
      <c r="BA22" s="413">
        <v>1.8856999999999999</v>
      </c>
      <c r="BB22" s="413">
        <v>1.8775999999999999</v>
      </c>
      <c r="BC22" s="413">
        <v>1.8714999999999999</v>
      </c>
      <c r="BD22" s="413">
        <v>1.8611</v>
      </c>
      <c r="BE22" s="401" t="s">
        <v>1482</v>
      </c>
      <c r="BF22" s="401" t="s">
        <v>1482</v>
      </c>
      <c r="BG22" s="401" t="s">
        <v>1482</v>
      </c>
      <c r="BH22" s="401" t="s">
        <v>1482</v>
      </c>
      <c r="BI22" s="401" t="s">
        <v>1482</v>
      </c>
      <c r="BJ22" s="303" t="s">
        <v>1482</v>
      </c>
      <c r="BK22" s="303" t="s">
        <v>1482</v>
      </c>
      <c r="BL22" s="303" t="s">
        <v>1482</v>
      </c>
      <c r="BM22" s="303" t="s">
        <v>1482</v>
      </c>
      <c r="BN22" s="303" t="s">
        <v>1482</v>
      </c>
      <c r="BO22" s="303" t="s">
        <v>1482</v>
      </c>
      <c r="BP22" s="303" t="s">
        <v>1482</v>
      </c>
      <c r="BQ22" s="303" t="s">
        <v>1482</v>
      </c>
      <c r="BR22" s="303" t="s">
        <v>1482</v>
      </c>
      <c r="BS22" s="303" t="s">
        <v>1482</v>
      </c>
      <c r="BT22" s="303" t="s">
        <v>1482</v>
      </c>
      <c r="BU22" s="303" t="s">
        <v>1482</v>
      </c>
      <c r="BV22" s="303" t="s">
        <v>1482</v>
      </c>
    </row>
    <row r="23" spans="1:74" ht="11.05" customHeight="1" x14ac:dyDescent="0.2">
      <c r="A23" s="209" t="s">
        <v>1498</v>
      </c>
      <c r="B23" s="496" t="s">
        <v>429</v>
      </c>
      <c r="C23" s="413">
        <v>1.8182</v>
      </c>
      <c r="D23" s="413">
        <v>1.4339999999999999</v>
      </c>
      <c r="E23" s="413">
        <v>1.9231</v>
      </c>
      <c r="F23" s="413">
        <v>1.8492999999999999</v>
      </c>
      <c r="G23" s="413">
        <v>1.8412999999999999</v>
      </c>
      <c r="H23" s="413">
        <v>1.8788</v>
      </c>
      <c r="I23" s="413">
        <v>1.7582</v>
      </c>
      <c r="J23" s="413">
        <v>1.7930999999999999</v>
      </c>
      <c r="K23" s="413">
        <v>1.8261000000000001</v>
      </c>
      <c r="L23" s="413">
        <v>1.8533999999999999</v>
      </c>
      <c r="M23" s="413">
        <v>1.8586</v>
      </c>
      <c r="N23" s="413">
        <v>1.9258999999999999</v>
      </c>
      <c r="O23" s="413">
        <v>1.9630000000000001</v>
      </c>
      <c r="P23" s="413">
        <v>1.9248000000000001</v>
      </c>
      <c r="Q23" s="413">
        <v>1.9852000000000001</v>
      </c>
      <c r="R23" s="413">
        <v>1.6667000000000001</v>
      </c>
      <c r="S23" s="413">
        <v>1.9867999999999999</v>
      </c>
      <c r="T23" s="413">
        <v>1.9737</v>
      </c>
      <c r="U23" s="413">
        <v>1.9737</v>
      </c>
      <c r="V23" s="413">
        <v>1.9487000000000001</v>
      </c>
      <c r="W23" s="413">
        <v>1.95</v>
      </c>
      <c r="X23" s="413">
        <v>1.9618</v>
      </c>
      <c r="Y23" s="413">
        <v>1.9505999999999999</v>
      </c>
      <c r="Z23" s="413">
        <v>1.9608000000000001</v>
      </c>
      <c r="AA23" s="413">
        <v>1.9512</v>
      </c>
      <c r="AB23" s="413">
        <v>1.9512</v>
      </c>
      <c r="AC23" s="413">
        <v>1.9512</v>
      </c>
      <c r="AD23" s="413">
        <v>1.9874000000000001</v>
      </c>
      <c r="AE23" s="413">
        <v>1.9865999999999999</v>
      </c>
      <c r="AF23" s="413">
        <v>1.9774</v>
      </c>
      <c r="AG23" s="413">
        <v>2.0144000000000002</v>
      </c>
      <c r="AH23" s="413">
        <v>2</v>
      </c>
      <c r="AI23" s="413">
        <v>1.9753000000000001</v>
      </c>
      <c r="AJ23" s="413">
        <v>2.0457999999999998</v>
      </c>
      <c r="AK23" s="413">
        <v>2.0615000000000001</v>
      </c>
      <c r="AL23" s="413">
        <v>2.0369999999999999</v>
      </c>
      <c r="AM23" s="413">
        <v>2.0299</v>
      </c>
      <c r="AN23" s="413">
        <v>2.0293999999999999</v>
      </c>
      <c r="AO23" s="413">
        <v>2.0293999999999999</v>
      </c>
      <c r="AP23" s="413">
        <v>2.0293999999999999</v>
      </c>
      <c r="AQ23" s="413">
        <v>2.0293999999999999</v>
      </c>
      <c r="AR23" s="413">
        <v>2.0289999999999999</v>
      </c>
      <c r="AS23" s="413">
        <v>2.0142000000000002</v>
      </c>
      <c r="AT23" s="413">
        <v>2.0169999999999999</v>
      </c>
      <c r="AU23" s="413">
        <v>2.0293999999999999</v>
      </c>
      <c r="AV23" s="413">
        <v>2.0293999999999999</v>
      </c>
      <c r="AW23" s="413">
        <v>2.0286</v>
      </c>
      <c r="AX23" s="413">
        <v>2.0137999999999998</v>
      </c>
      <c r="AY23" s="413">
        <v>2.0114999999999998</v>
      </c>
      <c r="AZ23" s="413">
        <v>2.0150000000000001</v>
      </c>
      <c r="BA23" s="413">
        <v>2.0150000000000001</v>
      </c>
      <c r="BB23" s="413">
        <v>2.0303</v>
      </c>
      <c r="BC23" s="413">
        <v>1.9876</v>
      </c>
      <c r="BD23" s="413">
        <v>2</v>
      </c>
      <c r="BE23" s="401" t="s">
        <v>1482</v>
      </c>
      <c r="BF23" s="401" t="s">
        <v>1482</v>
      </c>
      <c r="BG23" s="401" t="s">
        <v>1482</v>
      </c>
      <c r="BH23" s="401" t="s">
        <v>1482</v>
      </c>
      <c r="BI23" s="401" t="s">
        <v>1482</v>
      </c>
      <c r="BJ23" s="303" t="s">
        <v>1482</v>
      </c>
      <c r="BK23" s="303" t="s">
        <v>1482</v>
      </c>
      <c r="BL23" s="303" t="s">
        <v>1482</v>
      </c>
      <c r="BM23" s="303" t="s">
        <v>1482</v>
      </c>
      <c r="BN23" s="303" t="s">
        <v>1482</v>
      </c>
      <c r="BO23" s="303" t="s">
        <v>1482</v>
      </c>
      <c r="BP23" s="303" t="s">
        <v>1482</v>
      </c>
      <c r="BQ23" s="303" t="s">
        <v>1482</v>
      </c>
      <c r="BR23" s="303" t="s">
        <v>1482</v>
      </c>
      <c r="BS23" s="303" t="s">
        <v>1482</v>
      </c>
      <c r="BT23" s="303" t="s">
        <v>1482</v>
      </c>
      <c r="BU23" s="303" t="s">
        <v>1482</v>
      </c>
      <c r="BV23" s="303" t="s">
        <v>1482</v>
      </c>
    </row>
    <row r="24" spans="1:74" ht="11.05" customHeight="1" x14ac:dyDescent="0.2">
      <c r="A24" s="209" t="s">
        <v>1499</v>
      </c>
      <c r="B24" s="496" t="s">
        <v>431</v>
      </c>
      <c r="C24" s="413">
        <v>1.5203</v>
      </c>
      <c r="D24" s="413">
        <v>1.3115000000000001</v>
      </c>
      <c r="E24" s="413">
        <v>1.5238</v>
      </c>
      <c r="F24" s="413">
        <v>1.5625</v>
      </c>
      <c r="G24" s="413">
        <v>1.5603</v>
      </c>
      <c r="H24" s="413">
        <v>1.6111</v>
      </c>
      <c r="I24" s="413">
        <v>1.6389</v>
      </c>
      <c r="J24" s="413">
        <v>1.6315999999999999</v>
      </c>
      <c r="K24" s="413">
        <v>1.6578999999999999</v>
      </c>
      <c r="L24" s="413">
        <v>1.6089</v>
      </c>
      <c r="M24" s="413">
        <v>1.5682</v>
      </c>
      <c r="N24" s="413">
        <v>1.5170999999999999</v>
      </c>
      <c r="O24" s="413">
        <v>1.6157999999999999</v>
      </c>
      <c r="P24" s="413">
        <v>1.6034999999999999</v>
      </c>
      <c r="Q24" s="413">
        <v>1.6327</v>
      </c>
      <c r="R24" s="413">
        <v>1.6158999999999999</v>
      </c>
      <c r="S24" s="413">
        <v>1.5827</v>
      </c>
      <c r="T24" s="413">
        <v>1.5563</v>
      </c>
      <c r="U24" s="413">
        <v>1.5385</v>
      </c>
      <c r="V24" s="413">
        <v>1.4967999999999999</v>
      </c>
      <c r="W24" s="413">
        <v>1.5526</v>
      </c>
      <c r="X24" s="413">
        <v>1.5578000000000001</v>
      </c>
      <c r="Y24" s="413">
        <v>1.637</v>
      </c>
      <c r="Z24" s="413">
        <v>1.601</v>
      </c>
      <c r="AA24" s="413">
        <v>1.5385</v>
      </c>
      <c r="AB24" s="413">
        <v>1.508</v>
      </c>
      <c r="AC24" s="413">
        <v>1.4986999999999999</v>
      </c>
      <c r="AD24" s="413">
        <v>1.5563</v>
      </c>
      <c r="AE24" s="413">
        <v>1.6122000000000001</v>
      </c>
      <c r="AF24" s="413">
        <v>1.6997</v>
      </c>
      <c r="AG24" s="413">
        <v>1.6996</v>
      </c>
      <c r="AH24" s="413">
        <v>1.6803999999999999</v>
      </c>
      <c r="AI24" s="413">
        <v>1.7293000000000001</v>
      </c>
      <c r="AJ24" s="413">
        <v>1.6652</v>
      </c>
      <c r="AK24" s="413">
        <v>1.7091000000000001</v>
      </c>
      <c r="AL24" s="413">
        <v>1.7210000000000001</v>
      </c>
      <c r="AM24" s="413">
        <v>1.7193000000000001</v>
      </c>
      <c r="AN24" s="413">
        <v>1.7067000000000001</v>
      </c>
      <c r="AO24" s="413">
        <v>1.7181999999999999</v>
      </c>
      <c r="AP24" s="413">
        <v>1.7215</v>
      </c>
      <c r="AQ24" s="413">
        <v>1.7935000000000001</v>
      </c>
      <c r="AR24" s="413">
        <v>1.8419000000000001</v>
      </c>
      <c r="AS24" s="413">
        <v>1.8462000000000001</v>
      </c>
      <c r="AT24" s="413">
        <v>1.8774</v>
      </c>
      <c r="AU24" s="413">
        <v>1.9323999999999999</v>
      </c>
      <c r="AV24" s="413">
        <v>1.9710000000000001</v>
      </c>
      <c r="AW24" s="413">
        <v>1.9961</v>
      </c>
      <c r="AX24" s="413">
        <v>2.0097999999999998</v>
      </c>
      <c r="AY24" s="413">
        <v>2.0243000000000002</v>
      </c>
      <c r="AZ24" s="413">
        <v>2.0190000000000001</v>
      </c>
      <c r="BA24" s="413">
        <v>2.0188999999999999</v>
      </c>
      <c r="BB24" s="413">
        <v>2.0284</v>
      </c>
      <c r="BC24" s="413">
        <v>2.0232999999999999</v>
      </c>
      <c r="BD24" s="413">
        <v>2.0341999999999998</v>
      </c>
      <c r="BE24" s="401" t="s">
        <v>1482</v>
      </c>
      <c r="BF24" s="401" t="s">
        <v>1482</v>
      </c>
      <c r="BG24" s="401" t="s">
        <v>1482</v>
      </c>
      <c r="BH24" s="401" t="s">
        <v>1482</v>
      </c>
      <c r="BI24" s="401" t="s">
        <v>1482</v>
      </c>
      <c r="BJ24" s="303" t="s">
        <v>1482</v>
      </c>
      <c r="BK24" s="303" t="s">
        <v>1482</v>
      </c>
      <c r="BL24" s="303" t="s">
        <v>1482</v>
      </c>
      <c r="BM24" s="303" t="s">
        <v>1482</v>
      </c>
      <c r="BN24" s="303" t="s">
        <v>1482</v>
      </c>
      <c r="BO24" s="303" t="s">
        <v>1482</v>
      </c>
      <c r="BP24" s="303" t="s">
        <v>1482</v>
      </c>
      <c r="BQ24" s="303" t="s">
        <v>1482</v>
      </c>
      <c r="BR24" s="303" t="s">
        <v>1482</v>
      </c>
      <c r="BS24" s="303" t="s">
        <v>1482</v>
      </c>
      <c r="BT24" s="303" t="s">
        <v>1482</v>
      </c>
      <c r="BU24" s="303" t="s">
        <v>1482</v>
      </c>
      <c r="BV24" s="303" t="s">
        <v>1482</v>
      </c>
    </row>
    <row r="25" spans="1:74" ht="11.05" customHeight="1" x14ac:dyDescent="0.2">
      <c r="A25" s="209" t="s">
        <v>1500</v>
      </c>
      <c r="B25" s="496" t="s">
        <v>433</v>
      </c>
      <c r="C25" s="413">
        <v>0.93330000000000002</v>
      </c>
      <c r="D25" s="413">
        <v>0.91010000000000002</v>
      </c>
      <c r="E25" s="413">
        <v>0.97350000000000003</v>
      </c>
      <c r="F25" s="413">
        <v>0.9829</v>
      </c>
      <c r="G25" s="413">
        <v>0.93530000000000002</v>
      </c>
      <c r="H25" s="413">
        <v>0.92749999999999999</v>
      </c>
      <c r="I25" s="413">
        <v>0.95699999999999996</v>
      </c>
      <c r="J25" s="413">
        <v>1</v>
      </c>
      <c r="K25" s="413">
        <v>0.9899</v>
      </c>
      <c r="L25" s="413">
        <v>0.99170000000000003</v>
      </c>
      <c r="M25" s="413">
        <v>1</v>
      </c>
      <c r="N25" s="413">
        <v>1.0079</v>
      </c>
      <c r="O25" s="413">
        <v>0.98209999999999997</v>
      </c>
      <c r="P25" s="413">
        <v>0.98740000000000006</v>
      </c>
      <c r="Q25" s="413">
        <v>0.98529999999999995</v>
      </c>
      <c r="R25" s="413">
        <v>0.99139999999999995</v>
      </c>
      <c r="S25" s="413">
        <v>1.0177</v>
      </c>
      <c r="T25" s="413">
        <v>1.0069999999999999</v>
      </c>
      <c r="U25" s="413">
        <v>1.0111000000000001</v>
      </c>
      <c r="V25" s="413">
        <v>1.0102</v>
      </c>
      <c r="W25" s="413">
        <v>1.0133000000000001</v>
      </c>
      <c r="X25" s="413">
        <v>1.0135000000000001</v>
      </c>
      <c r="Y25" s="413">
        <v>1.0068999999999999</v>
      </c>
      <c r="Z25" s="413">
        <v>1.0108999999999999</v>
      </c>
      <c r="AA25" s="413">
        <v>1.0174000000000001</v>
      </c>
      <c r="AB25" s="413">
        <v>1.0206999999999999</v>
      </c>
      <c r="AC25" s="413">
        <v>1.0221</v>
      </c>
      <c r="AD25" s="413">
        <v>0.99639999999999995</v>
      </c>
      <c r="AE25" s="413">
        <v>0.99609999999999999</v>
      </c>
      <c r="AF25" s="413">
        <v>1.0072000000000001</v>
      </c>
      <c r="AG25" s="413">
        <v>1.0048999999999999</v>
      </c>
      <c r="AH25" s="413">
        <v>1</v>
      </c>
      <c r="AI25" s="413">
        <v>0.99580000000000002</v>
      </c>
      <c r="AJ25" s="413">
        <v>0.99450000000000005</v>
      </c>
      <c r="AK25" s="413">
        <v>0.97729999999999995</v>
      </c>
      <c r="AL25" s="413">
        <v>0.94540000000000002</v>
      </c>
      <c r="AM25" s="413">
        <v>0.95650000000000002</v>
      </c>
      <c r="AN25" s="413">
        <v>0.94379999999999997</v>
      </c>
      <c r="AO25" s="413">
        <v>0.95960000000000001</v>
      </c>
      <c r="AP25" s="413">
        <v>0.97140000000000004</v>
      </c>
      <c r="AQ25" s="413">
        <v>0.94440000000000002</v>
      </c>
      <c r="AR25" s="413">
        <v>0.95240000000000002</v>
      </c>
      <c r="AS25" s="413">
        <v>0.95889999999999997</v>
      </c>
      <c r="AT25" s="413">
        <v>0.97060000000000002</v>
      </c>
      <c r="AU25" s="413">
        <v>0.93940000000000001</v>
      </c>
      <c r="AV25" s="413">
        <v>0.9254</v>
      </c>
      <c r="AW25" s="413">
        <v>0.95679999999999998</v>
      </c>
      <c r="AX25" s="413">
        <v>0.97640000000000005</v>
      </c>
      <c r="AY25" s="413">
        <v>0.97399999999999998</v>
      </c>
      <c r="AZ25" s="413">
        <v>0.96120000000000005</v>
      </c>
      <c r="BA25" s="413">
        <v>0.96</v>
      </c>
      <c r="BB25" s="413">
        <v>0.94810000000000005</v>
      </c>
      <c r="BC25" s="413">
        <v>0.94440000000000002</v>
      </c>
      <c r="BD25" s="413">
        <v>0.93910000000000005</v>
      </c>
      <c r="BE25" s="401" t="s">
        <v>1482</v>
      </c>
      <c r="BF25" s="401" t="s">
        <v>1482</v>
      </c>
      <c r="BG25" s="401" t="s">
        <v>1482</v>
      </c>
      <c r="BH25" s="401" t="s">
        <v>1482</v>
      </c>
      <c r="BI25" s="401" t="s">
        <v>1482</v>
      </c>
      <c r="BJ25" s="303" t="s">
        <v>1482</v>
      </c>
      <c r="BK25" s="303" t="s">
        <v>1482</v>
      </c>
      <c r="BL25" s="303" t="s">
        <v>1482</v>
      </c>
      <c r="BM25" s="303" t="s">
        <v>1482</v>
      </c>
      <c r="BN25" s="303" t="s">
        <v>1482</v>
      </c>
      <c r="BO25" s="303" t="s">
        <v>1482</v>
      </c>
      <c r="BP25" s="303" t="s">
        <v>1482</v>
      </c>
      <c r="BQ25" s="303" t="s">
        <v>1482</v>
      </c>
      <c r="BR25" s="303" t="s">
        <v>1482</v>
      </c>
      <c r="BS25" s="303" t="s">
        <v>1482</v>
      </c>
      <c r="BT25" s="303" t="s">
        <v>1482</v>
      </c>
      <c r="BU25" s="303" t="s">
        <v>1482</v>
      </c>
      <c r="BV25" s="303" t="s">
        <v>1482</v>
      </c>
    </row>
    <row r="26" spans="1:74" s="481" customFormat="1" ht="11.05" customHeight="1" x14ac:dyDescent="0.2">
      <c r="A26" s="209" t="s">
        <v>1501</v>
      </c>
      <c r="B26" s="496" t="s">
        <v>435</v>
      </c>
      <c r="C26" s="413">
        <v>1.2404999999999999</v>
      </c>
      <c r="D26" s="413">
        <v>1.2497</v>
      </c>
      <c r="E26" s="413">
        <v>1.2512000000000001</v>
      </c>
      <c r="F26" s="413">
        <v>1.2533000000000001</v>
      </c>
      <c r="G26" s="413">
        <v>1.2641</v>
      </c>
      <c r="H26" s="413">
        <v>1.2751999999999999</v>
      </c>
      <c r="I26" s="413">
        <v>1.2782</v>
      </c>
      <c r="J26" s="413">
        <v>1.2791999999999999</v>
      </c>
      <c r="K26" s="413">
        <v>1.2903</v>
      </c>
      <c r="L26" s="413">
        <v>1.3017000000000001</v>
      </c>
      <c r="M26" s="413">
        <v>1.3126</v>
      </c>
      <c r="N26" s="413">
        <v>1.3187</v>
      </c>
      <c r="O26" s="413">
        <v>1.3288</v>
      </c>
      <c r="P26" s="413">
        <v>1.3389</v>
      </c>
      <c r="Q26" s="413">
        <v>1.3472</v>
      </c>
      <c r="R26" s="413">
        <v>1.3562000000000001</v>
      </c>
      <c r="S26" s="413">
        <v>1.3660000000000001</v>
      </c>
      <c r="T26" s="413">
        <v>1.375</v>
      </c>
      <c r="U26" s="413">
        <v>1.3761000000000001</v>
      </c>
      <c r="V26" s="413">
        <v>1.3863000000000001</v>
      </c>
      <c r="W26" s="413">
        <v>1.3806</v>
      </c>
      <c r="X26" s="413">
        <v>1.3825000000000001</v>
      </c>
      <c r="Y26" s="413">
        <v>1.3811</v>
      </c>
      <c r="Z26" s="413">
        <v>1.38</v>
      </c>
      <c r="AA26" s="413">
        <v>1.3794</v>
      </c>
      <c r="AB26" s="413">
        <v>1.3863000000000001</v>
      </c>
      <c r="AC26" s="413">
        <v>1.3880999999999999</v>
      </c>
      <c r="AD26" s="413">
        <v>1.4036999999999999</v>
      </c>
      <c r="AE26" s="413">
        <v>1.4087000000000001</v>
      </c>
      <c r="AF26" s="413">
        <v>1.4227000000000001</v>
      </c>
      <c r="AG26" s="413">
        <v>1.4529000000000001</v>
      </c>
      <c r="AH26" s="413">
        <v>1.468</v>
      </c>
      <c r="AI26" s="413">
        <v>1.4748000000000001</v>
      </c>
      <c r="AJ26" s="413">
        <v>1.4811000000000001</v>
      </c>
      <c r="AK26" s="413">
        <v>1.4815</v>
      </c>
      <c r="AL26" s="413">
        <v>1.4810000000000001</v>
      </c>
      <c r="AM26" s="413">
        <v>1.4972000000000001</v>
      </c>
      <c r="AN26" s="413">
        <v>1.488</v>
      </c>
      <c r="AO26" s="413">
        <v>1.4888999999999999</v>
      </c>
      <c r="AP26" s="413">
        <v>1.4890000000000001</v>
      </c>
      <c r="AQ26" s="413">
        <v>1.4962</v>
      </c>
      <c r="AR26" s="413">
        <v>1.5</v>
      </c>
      <c r="AS26" s="413">
        <v>1.5062</v>
      </c>
      <c r="AT26" s="413">
        <v>1.5122</v>
      </c>
      <c r="AU26" s="413">
        <v>1.5053000000000001</v>
      </c>
      <c r="AV26" s="413">
        <v>1.5197000000000001</v>
      </c>
      <c r="AW26" s="413">
        <v>1.5281</v>
      </c>
      <c r="AX26" s="413">
        <v>1.5296000000000001</v>
      </c>
      <c r="AY26" s="413">
        <v>1.5367</v>
      </c>
      <c r="AZ26" s="413">
        <v>1.5492999999999999</v>
      </c>
      <c r="BA26" s="413">
        <v>1.5541</v>
      </c>
      <c r="BB26" s="413">
        <v>1.5916999999999999</v>
      </c>
      <c r="BC26" s="413">
        <v>1.6194</v>
      </c>
      <c r="BD26" s="413">
        <v>1.63</v>
      </c>
      <c r="BE26" s="401" t="s">
        <v>1482</v>
      </c>
      <c r="BF26" s="401" t="s">
        <v>1482</v>
      </c>
      <c r="BG26" s="401" t="s">
        <v>1482</v>
      </c>
      <c r="BH26" s="401" t="s">
        <v>1482</v>
      </c>
      <c r="BI26" s="401" t="s">
        <v>1482</v>
      </c>
      <c r="BJ26" s="303" t="s">
        <v>1482</v>
      </c>
      <c r="BK26" s="303" t="s">
        <v>1482</v>
      </c>
      <c r="BL26" s="303" t="s">
        <v>1482</v>
      </c>
      <c r="BM26" s="303" t="s">
        <v>1482</v>
      </c>
      <c r="BN26" s="303" t="s">
        <v>1482</v>
      </c>
      <c r="BO26" s="303" t="s">
        <v>1482</v>
      </c>
      <c r="BP26" s="303" t="s">
        <v>1482</v>
      </c>
      <c r="BQ26" s="303" t="s">
        <v>1482</v>
      </c>
      <c r="BR26" s="303" t="s">
        <v>1482</v>
      </c>
      <c r="BS26" s="303" t="s">
        <v>1482</v>
      </c>
      <c r="BT26" s="303" t="s">
        <v>1482</v>
      </c>
      <c r="BU26" s="303" t="s">
        <v>1482</v>
      </c>
      <c r="BV26" s="303" t="s">
        <v>1482</v>
      </c>
    </row>
    <row r="27" spans="1:74" ht="11.05" customHeight="1" x14ac:dyDescent="0.2">
      <c r="A27" s="209" t="s">
        <v>1502</v>
      </c>
      <c r="B27" s="496" t="s">
        <v>1488</v>
      </c>
      <c r="C27" s="413">
        <v>2.4537</v>
      </c>
      <c r="D27" s="413">
        <v>2.2122999999999999</v>
      </c>
      <c r="E27" s="413">
        <v>2.246</v>
      </c>
      <c r="F27" s="413">
        <v>2.2296999999999998</v>
      </c>
      <c r="G27" s="413">
        <v>2.2063000000000001</v>
      </c>
      <c r="H27" s="413">
        <v>2.2410999999999999</v>
      </c>
      <c r="I27" s="413">
        <v>2.3115999999999999</v>
      </c>
      <c r="J27" s="413">
        <v>2.3456000000000001</v>
      </c>
      <c r="K27" s="413">
        <v>2.2507000000000001</v>
      </c>
      <c r="L27" s="413">
        <v>2.1996000000000002</v>
      </c>
      <c r="M27" s="413">
        <v>2.1962999999999999</v>
      </c>
      <c r="N27" s="413">
        <v>2.1280999999999999</v>
      </c>
      <c r="O27" s="413">
        <v>1.9907999999999999</v>
      </c>
      <c r="P27" s="413">
        <v>2</v>
      </c>
      <c r="Q27" s="413">
        <v>2.0217999999999998</v>
      </c>
      <c r="R27" s="413">
        <v>2.0150999999999999</v>
      </c>
      <c r="S27" s="413">
        <v>1.9961</v>
      </c>
      <c r="T27" s="413">
        <v>2.0516999999999999</v>
      </c>
      <c r="U27" s="413">
        <v>2.0640000000000001</v>
      </c>
      <c r="V27" s="413">
        <v>2.0687000000000002</v>
      </c>
      <c r="W27" s="413">
        <v>2.0903</v>
      </c>
      <c r="X27" s="413">
        <v>2.109</v>
      </c>
      <c r="Y27" s="413">
        <v>2.0935000000000001</v>
      </c>
      <c r="Z27" s="413">
        <v>2.0697999999999999</v>
      </c>
      <c r="AA27" s="413">
        <v>1.9799</v>
      </c>
      <c r="AB27" s="413">
        <v>1.9345000000000001</v>
      </c>
      <c r="AC27" s="413">
        <v>1.9457</v>
      </c>
      <c r="AD27" s="413">
        <v>1.9962</v>
      </c>
      <c r="AE27" s="413">
        <v>2.0306999999999999</v>
      </c>
      <c r="AF27" s="413">
        <v>2.0790000000000002</v>
      </c>
      <c r="AG27" s="413">
        <v>2.1223000000000001</v>
      </c>
      <c r="AH27" s="413">
        <v>2.1760999999999999</v>
      </c>
      <c r="AI27" s="413">
        <v>2.1608999999999998</v>
      </c>
      <c r="AJ27" s="413">
        <v>2.1265000000000001</v>
      </c>
      <c r="AK27" s="413">
        <v>2.0836999999999999</v>
      </c>
      <c r="AL27" s="413">
        <v>2.0203000000000002</v>
      </c>
      <c r="AM27" s="413">
        <v>1.9669000000000001</v>
      </c>
      <c r="AN27" s="413">
        <v>1.9855</v>
      </c>
      <c r="AO27" s="413">
        <v>1.9510000000000001</v>
      </c>
      <c r="AP27" s="413">
        <v>1.9549000000000001</v>
      </c>
      <c r="AQ27" s="413">
        <v>1.9301999999999999</v>
      </c>
      <c r="AR27" s="413">
        <v>1.9670000000000001</v>
      </c>
      <c r="AS27" s="413">
        <v>1.9891000000000001</v>
      </c>
      <c r="AT27" s="413">
        <v>1.9775</v>
      </c>
      <c r="AU27" s="413">
        <v>1.91</v>
      </c>
      <c r="AV27" s="413">
        <v>1.9319999999999999</v>
      </c>
      <c r="AW27" s="413">
        <v>1.9037999999999999</v>
      </c>
      <c r="AX27" s="413">
        <v>1.8475999999999999</v>
      </c>
      <c r="AY27" s="413">
        <v>1.8552999999999999</v>
      </c>
      <c r="AZ27" s="413">
        <v>1.8371</v>
      </c>
      <c r="BA27" s="413">
        <v>1.8065</v>
      </c>
      <c r="BB27" s="413">
        <v>1.8043</v>
      </c>
      <c r="BC27" s="413">
        <v>1.7876000000000001</v>
      </c>
      <c r="BD27" s="413">
        <v>1.8146</v>
      </c>
      <c r="BE27" s="401" t="s">
        <v>1482</v>
      </c>
      <c r="BF27" s="401" t="s">
        <v>1482</v>
      </c>
      <c r="BG27" s="401" t="s">
        <v>1482</v>
      </c>
      <c r="BH27" s="401" t="s">
        <v>1482</v>
      </c>
      <c r="BI27" s="401" t="s">
        <v>1482</v>
      </c>
      <c r="BJ27" s="303" t="s">
        <v>1482</v>
      </c>
      <c r="BK27" s="303" t="s">
        <v>1482</v>
      </c>
      <c r="BL27" s="303" t="s">
        <v>1482</v>
      </c>
      <c r="BM27" s="303" t="s">
        <v>1482</v>
      </c>
      <c r="BN27" s="303" t="s">
        <v>1482</v>
      </c>
      <c r="BO27" s="303" t="s">
        <v>1482</v>
      </c>
      <c r="BP27" s="303" t="s">
        <v>1482</v>
      </c>
      <c r="BQ27" s="303" t="s">
        <v>1482</v>
      </c>
      <c r="BR27" s="303" t="s">
        <v>1482</v>
      </c>
      <c r="BS27" s="303" t="s">
        <v>1482</v>
      </c>
      <c r="BT27" s="303" t="s">
        <v>1482</v>
      </c>
      <c r="BU27" s="303" t="s">
        <v>1482</v>
      </c>
      <c r="BV27" s="303" t="s">
        <v>1482</v>
      </c>
    </row>
    <row r="28" spans="1:74" ht="11.05" customHeight="1" x14ac:dyDescent="0.2">
      <c r="A28" s="209"/>
      <c r="B28" s="213"/>
      <c r="C28" s="569"/>
      <c r="D28" s="569"/>
      <c r="E28" s="569"/>
      <c r="F28" s="569"/>
      <c r="G28" s="569"/>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6"/>
      <c r="BF28" s="566"/>
      <c r="BG28" s="566"/>
      <c r="BH28" s="566"/>
      <c r="BI28" s="566"/>
      <c r="BJ28" s="301"/>
      <c r="BK28" s="301"/>
      <c r="BL28" s="301"/>
      <c r="BM28" s="301"/>
      <c r="BN28" s="301"/>
      <c r="BO28" s="301"/>
      <c r="BP28" s="301"/>
      <c r="BQ28" s="301"/>
      <c r="BR28" s="301"/>
      <c r="BS28" s="301"/>
      <c r="BT28" s="301"/>
      <c r="BU28" s="301"/>
      <c r="BV28" s="301"/>
    </row>
    <row r="29" spans="1:74" ht="11.05" customHeight="1" x14ac:dyDescent="0.2">
      <c r="A29" s="544"/>
      <c r="B29" s="30" t="s">
        <v>1503</v>
      </c>
      <c r="C29" s="570"/>
      <c r="D29" s="570"/>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301"/>
      <c r="BF29" s="301"/>
      <c r="BG29" s="301"/>
      <c r="BH29" s="301"/>
      <c r="BI29" s="301"/>
      <c r="BJ29" s="301"/>
      <c r="BK29" s="301"/>
      <c r="BL29" s="301"/>
      <c r="BM29" s="301"/>
      <c r="BN29" s="301"/>
      <c r="BO29" s="301"/>
      <c r="BP29" s="301"/>
      <c r="BQ29" s="301"/>
      <c r="BR29" s="301"/>
      <c r="BS29" s="301"/>
      <c r="BT29" s="301"/>
      <c r="BU29" s="301"/>
      <c r="BV29" s="301"/>
    </row>
    <row r="30" spans="1:74" ht="11.05" customHeight="1" x14ac:dyDescent="0.2">
      <c r="A30" s="209" t="s">
        <v>1504</v>
      </c>
      <c r="B30" s="496" t="s">
        <v>427</v>
      </c>
      <c r="C30" s="331">
        <v>72</v>
      </c>
      <c r="D30" s="331">
        <v>53</v>
      </c>
      <c r="E30" s="331">
        <v>94</v>
      </c>
      <c r="F30" s="331">
        <v>72</v>
      </c>
      <c r="G30" s="331">
        <v>87</v>
      </c>
      <c r="H30" s="331">
        <v>71</v>
      </c>
      <c r="I30" s="331">
        <v>72</v>
      </c>
      <c r="J30" s="331">
        <v>60</v>
      </c>
      <c r="K30" s="331">
        <v>87</v>
      </c>
      <c r="L30" s="331">
        <v>99</v>
      </c>
      <c r="M30" s="331">
        <v>64</v>
      </c>
      <c r="N30" s="331">
        <v>58</v>
      </c>
      <c r="O30" s="331">
        <v>59</v>
      </c>
      <c r="P30" s="331">
        <v>61</v>
      </c>
      <c r="Q30" s="331">
        <v>86</v>
      </c>
      <c r="R30" s="331">
        <v>62</v>
      </c>
      <c r="S30" s="331">
        <v>96</v>
      </c>
      <c r="T30" s="331">
        <v>68</v>
      </c>
      <c r="U30" s="331">
        <v>76</v>
      </c>
      <c r="V30" s="331">
        <v>90</v>
      </c>
      <c r="W30" s="331">
        <v>98</v>
      </c>
      <c r="X30" s="331">
        <v>71</v>
      </c>
      <c r="Y30" s="331">
        <v>86</v>
      </c>
      <c r="Z30" s="331">
        <v>59</v>
      </c>
      <c r="AA30" s="331">
        <v>95</v>
      </c>
      <c r="AB30" s="331">
        <v>80</v>
      </c>
      <c r="AC30" s="331">
        <v>90</v>
      </c>
      <c r="AD30" s="331">
        <v>87</v>
      </c>
      <c r="AE30" s="331">
        <v>79</v>
      </c>
      <c r="AF30" s="331">
        <v>78</v>
      </c>
      <c r="AG30" s="331">
        <v>89</v>
      </c>
      <c r="AH30" s="331">
        <v>50</v>
      </c>
      <c r="AI30" s="331">
        <v>80</v>
      </c>
      <c r="AJ30" s="331">
        <v>74</v>
      </c>
      <c r="AK30" s="331">
        <v>65</v>
      </c>
      <c r="AL30" s="331">
        <v>49</v>
      </c>
      <c r="AM30" s="331">
        <v>61</v>
      </c>
      <c r="AN30" s="331">
        <v>73</v>
      </c>
      <c r="AO30" s="331">
        <v>76</v>
      </c>
      <c r="AP30" s="331">
        <v>72</v>
      </c>
      <c r="AQ30" s="331">
        <v>59</v>
      </c>
      <c r="AR30" s="331">
        <v>57</v>
      </c>
      <c r="AS30" s="331">
        <v>68</v>
      </c>
      <c r="AT30" s="331">
        <v>60</v>
      </c>
      <c r="AU30" s="331">
        <v>64</v>
      </c>
      <c r="AV30" s="331">
        <v>67</v>
      </c>
      <c r="AW30" s="331">
        <v>67</v>
      </c>
      <c r="AX30" s="331">
        <v>74</v>
      </c>
      <c r="AY30" s="331">
        <v>63</v>
      </c>
      <c r="AZ30" s="331">
        <v>77</v>
      </c>
      <c r="BA30" s="331">
        <v>93</v>
      </c>
      <c r="BB30" s="331">
        <v>75</v>
      </c>
      <c r="BC30" s="331">
        <v>70</v>
      </c>
      <c r="BD30" s="331">
        <v>68</v>
      </c>
      <c r="BE30" s="306" t="s">
        <v>1482</v>
      </c>
      <c r="BF30" s="306" t="s">
        <v>1482</v>
      </c>
      <c r="BG30" s="306" t="s">
        <v>1482</v>
      </c>
      <c r="BH30" s="306" t="s">
        <v>1482</v>
      </c>
      <c r="BI30" s="306" t="s">
        <v>1482</v>
      </c>
      <c r="BJ30" s="303" t="s">
        <v>1482</v>
      </c>
      <c r="BK30" s="303" t="s">
        <v>1482</v>
      </c>
      <c r="BL30" s="303" t="s">
        <v>1482</v>
      </c>
      <c r="BM30" s="303" t="s">
        <v>1482</v>
      </c>
      <c r="BN30" s="303" t="s">
        <v>1482</v>
      </c>
      <c r="BO30" s="303" t="s">
        <v>1482</v>
      </c>
      <c r="BP30" s="303" t="s">
        <v>1482</v>
      </c>
      <c r="BQ30" s="303" t="s">
        <v>1482</v>
      </c>
      <c r="BR30" s="303" t="s">
        <v>1482</v>
      </c>
      <c r="BS30" s="303" t="s">
        <v>1482</v>
      </c>
      <c r="BT30" s="303" t="s">
        <v>1482</v>
      </c>
      <c r="BU30" s="303" t="s">
        <v>1482</v>
      </c>
      <c r="BV30" s="303" t="s">
        <v>1482</v>
      </c>
    </row>
    <row r="31" spans="1:74" ht="11.05" customHeight="1" x14ac:dyDescent="0.2">
      <c r="A31" s="209" t="s">
        <v>1505</v>
      </c>
      <c r="B31" s="496" t="s">
        <v>429</v>
      </c>
      <c r="C31" s="331">
        <v>41</v>
      </c>
      <c r="D31" s="331">
        <v>24</v>
      </c>
      <c r="E31" s="331">
        <v>45</v>
      </c>
      <c r="F31" s="331">
        <v>47</v>
      </c>
      <c r="G31" s="331">
        <v>62</v>
      </c>
      <c r="H31" s="331">
        <v>33</v>
      </c>
      <c r="I31" s="331">
        <v>66</v>
      </c>
      <c r="J31" s="331">
        <v>69</v>
      </c>
      <c r="K31" s="331">
        <v>79</v>
      </c>
      <c r="L31" s="331">
        <v>78</v>
      </c>
      <c r="M31" s="331">
        <v>68</v>
      </c>
      <c r="N31" s="331">
        <v>50</v>
      </c>
      <c r="O31" s="331">
        <v>35</v>
      </c>
      <c r="P31" s="331">
        <v>49</v>
      </c>
      <c r="Q31" s="331">
        <v>68</v>
      </c>
      <c r="R31" s="331">
        <v>39</v>
      </c>
      <c r="S31" s="331">
        <v>61</v>
      </c>
      <c r="T31" s="331">
        <v>81</v>
      </c>
      <c r="U31" s="331">
        <v>89</v>
      </c>
      <c r="V31" s="331">
        <v>93</v>
      </c>
      <c r="W31" s="331">
        <v>82</v>
      </c>
      <c r="X31" s="331">
        <v>95</v>
      </c>
      <c r="Y31" s="331">
        <v>78</v>
      </c>
      <c r="Z31" s="331">
        <v>40</v>
      </c>
      <c r="AA31" s="331">
        <v>89</v>
      </c>
      <c r="AB31" s="331">
        <v>83</v>
      </c>
      <c r="AC31" s="331">
        <v>86</v>
      </c>
      <c r="AD31" s="331">
        <v>100</v>
      </c>
      <c r="AE31" s="331">
        <v>99</v>
      </c>
      <c r="AF31" s="331">
        <v>112</v>
      </c>
      <c r="AG31" s="331">
        <v>115</v>
      </c>
      <c r="AH31" s="331">
        <v>104</v>
      </c>
      <c r="AI31" s="331">
        <v>87</v>
      </c>
      <c r="AJ31" s="331">
        <v>60</v>
      </c>
      <c r="AK31" s="331">
        <v>79</v>
      </c>
      <c r="AL31" s="331">
        <v>77</v>
      </c>
      <c r="AM31" s="331">
        <v>40</v>
      </c>
      <c r="AN31" s="331">
        <v>67</v>
      </c>
      <c r="AO31" s="331">
        <v>57</v>
      </c>
      <c r="AP31" s="331">
        <v>73</v>
      </c>
      <c r="AQ31" s="331">
        <v>89</v>
      </c>
      <c r="AR31" s="331">
        <v>69</v>
      </c>
      <c r="AS31" s="331">
        <v>70</v>
      </c>
      <c r="AT31" s="331">
        <v>80</v>
      </c>
      <c r="AU31" s="331">
        <v>82</v>
      </c>
      <c r="AV31" s="331">
        <v>75</v>
      </c>
      <c r="AW31" s="331">
        <v>70</v>
      </c>
      <c r="AX31" s="331">
        <v>81</v>
      </c>
      <c r="AY31" s="331">
        <v>80</v>
      </c>
      <c r="AZ31" s="331">
        <v>85</v>
      </c>
      <c r="BA31" s="331">
        <v>85</v>
      </c>
      <c r="BB31" s="331">
        <v>68</v>
      </c>
      <c r="BC31" s="331">
        <v>75</v>
      </c>
      <c r="BD31" s="331">
        <v>70</v>
      </c>
      <c r="BE31" s="306" t="s">
        <v>1482</v>
      </c>
      <c r="BF31" s="306" t="s">
        <v>1482</v>
      </c>
      <c r="BG31" s="306" t="s">
        <v>1482</v>
      </c>
      <c r="BH31" s="306" t="s">
        <v>1482</v>
      </c>
      <c r="BI31" s="306" t="s">
        <v>1482</v>
      </c>
      <c r="BJ31" s="303" t="s">
        <v>1482</v>
      </c>
      <c r="BK31" s="303" t="s">
        <v>1482</v>
      </c>
      <c r="BL31" s="303" t="s">
        <v>1482</v>
      </c>
      <c r="BM31" s="303" t="s">
        <v>1482</v>
      </c>
      <c r="BN31" s="303" t="s">
        <v>1482</v>
      </c>
      <c r="BO31" s="303" t="s">
        <v>1482</v>
      </c>
      <c r="BP31" s="303" t="s">
        <v>1482</v>
      </c>
      <c r="BQ31" s="303" t="s">
        <v>1482</v>
      </c>
      <c r="BR31" s="303" t="s">
        <v>1482</v>
      </c>
      <c r="BS31" s="303" t="s">
        <v>1482</v>
      </c>
      <c r="BT31" s="303" t="s">
        <v>1482</v>
      </c>
      <c r="BU31" s="303" t="s">
        <v>1482</v>
      </c>
      <c r="BV31" s="303" t="s">
        <v>1482</v>
      </c>
    </row>
    <row r="32" spans="1:74" ht="11.05" customHeight="1" x14ac:dyDescent="0.2">
      <c r="A32" s="209" t="s">
        <v>1506</v>
      </c>
      <c r="B32" s="496" t="s">
        <v>431</v>
      </c>
      <c r="C32" s="331">
        <v>88</v>
      </c>
      <c r="D32" s="331">
        <v>75</v>
      </c>
      <c r="E32" s="331">
        <v>114</v>
      </c>
      <c r="F32" s="331">
        <v>85</v>
      </c>
      <c r="G32" s="331">
        <v>110</v>
      </c>
      <c r="H32" s="331">
        <v>105</v>
      </c>
      <c r="I32" s="331">
        <v>98</v>
      </c>
      <c r="J32" s="331">
        <v>90</v>
      </c>
      <c r="K32" s="331">
        <v>77</v>
      </c>
      <c r="L32" s="331">
        <v>110</v>
      </c>
      <c r="M32" s="331">
        <v>101</v>
      </c>
      <c r="N32" s="331">
        <v>105</v>
      </c>
      <c r="O32" s="331">
        <v>97</v>
      </c>
      <c r="P32" s="331">
        <v>116</v>
      </c>
      <c r="Q32" s="331">
        <v>118</v>
      </c>
      <c r="R32" s="331">
        <v>149</v>
      </c>
      <c r="S32" s="331">
        <v>130</v>
      </c>
      <c r="T32" s="331">
        <v>112</v>
      </c>
      <c r="U32" s="331">
        <v>138</v>
      </c>
      <c r="V32" s="331">
        <v>165</v>
      </c>
      <c r="W32" s="331">
        <v>146</v>
      </c>
      <c r="X32" s="331">
        <v>133</v>
      </c>
      <c r="Y32" s="331">
        <v>146</v>
      </c>
      <c r="Z32" s="331">
        <v>142</v>
      </c>
      <c r="AA32" s="331">
        <v>152</v>
      </c>
      <c r="AB32" s="331">
        <v>146</v>
      </c>
      <c r="AC32" s="331">
        <v>162</v>
      </c>
      <c r="AD32" s="331">
        <v>147</v>
      </c>
      <c r="AE32" s="331">
        <v>128</v>
      </c>
      <c r="AF32" s="331">
        <v>147</v>
      </c>
      <c r="AG32" s="331">
        <v>135</v>
      </c>
      <c r="AH32" s="331">
        <v>125</v>
      </c>
      <c r="AI32" s="331">
        <v>111</v>
      </c>
      <c r="AJ32" s="331">
        <v>125</v>
      </c>
      <c r="AK32" s="331">
        <v>117</v>
      </c>
      <c r="AL32" s="331">
        <v>66</v>
      </c>
      <c r="AM32" s="331">
        <v>134</v>
      </c>
      <c r="AN32" s="331">
        <v>132</v>
      </c>
      <c r="AO32" s="331">
        <v>132</v>
      </c>
      <c r="AP32" s="331">
        <v>136</v>
      </c>
      <c r="AQ32" s="331">
        <v>124</v>
      </c>
      <c r="AR32" s="331">
        <v>118</v>
      </c>
      <c r="AS32" s="331">
        <v>133</v>
      </c>
      <c r="AT32" s="331">
        <v>117</v>
      </c>
      <c r="AU32" s="331">
        <v>123</v>
      </c>
      <c r="AV32" s="331">
        <v>98</v>
      </c>
      <c r="AW32" s="331">
        <v>98</v>
      </c>
      <c r="AX32" s="331">
        <v>101</v>
      </c>
      <c r="AY32" s="331">
        <v>145</v>
      </c>
      <c r="AZ32" s="331">
        <v>117</v>
      </c>
      <c r="BA32" s="331">
        <v>133</v>
      </c>
      <c r="BB32" s="331">
        <v>120</v>
      </c>
      <c r="BC32" s="331">
        <v>105</v>
      </c>
      <c r="BD32" s="331">
        <v>99</v>
      </c>
      <c r="BE32" s="306" t="s">
        <v>1482</v>
      </c>
      <c r="BF32" s="306" t="s">
        <v>1482</v>
      </c>
      <c r="BG32" s="306" t="s">
        <v>1482</v>
      </c>
      <c r="BH32" s="306" t="s">
        <v>1482</v>
      </c>
      <c r="BI32" s="306" t="s">
        <v>1482</v>
      </c>
      <c r="BJ32" s="303" t="s">
        <v>1482</v>
      </c>
      <c r="BK32" s="303" t="s">
        <v>1482</v>
      </c>
      <c r="BL32" s="303" t="s">
        <v>1482</v>
      </c>
      <c r="BM32" s="303" t="s">
        <v>1482</v>
      </c>
      <c r="BN32" s="303" t="s">
        <v>1482</v>
      </c>
      <c r="BO32" s="303" t="s">
        <v>1482</v>
      </c>
      <c r="BP32" s="303" t="s">
        <v>1482</v>
      </c>
      <c r="BQ32" s="303" t="s">
        <v>1482</v>
      </c>
      <c r="BR32" s="303" t="s">
        <v>1482</v>
      </c>
      <c r="BS32" s="303" t="s">
        <v>1482</v>
      </c>
      <c r="BT32" s="303" t="s">
        <v>1482</v>
      </c>
      <c r="BU32" s="303" t="s">
        <v>1482</v>
      </c>
      <c r="BV32" s="303" t="s">
        <v>1482</v>
      </c>
    </row>
    <row r="33" spans="1:74" ht="11.05" customHeight="1" x14ac:dyDescent="0.2">
      <c r="A33" s="209" t="s">
        <v>1507</v>
      </c>
      <c r="B33" s="496" t="s">
        <v>433</v>
      </c>
      <c r="C33" s="331">
        <v>47</v>
      </c>
      <c r="D33" s="331">
        <v>29</v>
      </c>
      <c r="E33" s="331">
        <v>40</v>
      </c>
      <c r="F33" s="331">
        <v>49</v>
      </c>
      <c r="G33" s="331">
        <v>45</v>
      </c>
      <c r="H33" s="331">
        <v>45</v>
      </c>
      <c r="I33" s="331">
        <v>39</v>
      </c>
      <c r="J33" s="331">
        <v>60</v>
      </c>
      <c r="K33" s="331">
        <v>55</v>
      </c>
      <c r="L33" s="331">
        <v>48</v>
      </c>
      <c r="M33" s="331">
        <v>43</v>
      </c>
      <c r="N33" s="331">
        <v>54</v>
      </c>
      <c r="O33" s="331">
        <v>43</v>
      </c>
      <c r="P33" s="331">
        <v>38</v>
      </c>
      <c r="Q33" s="331">
        <v>56</v>
      </c>
      <c r="R33" s="331">
        <v>40</v>
      </c>
      <c r="S33" s="331">
        <v>57</v>
      </c>
      <c r="T33" s="331">
        <v>53</v>
      </c>
      <c r="U33" s="331">
        <v>61</v>
      </c>
      <c r="V33" s="331">
        <v>46</v>
      </c>
      <c r="W33" s="331">
        <v>59</v>
      </c>
      <c r="X33" s="331">
        <v>62</v>
      </c>
      <c r="Y33" s="331">
        <v>47</v>
      </c>
      <c r="Z33" s="331">
        <v>59</v>
      </c>
      <c r="AA33" s="331">
        <v>54</v>
      </c>
      <c r="AB33" s="331">
        <v>55</v>
      </c>
      <c r="AC33" s="331">
        <v>64</v>
      </c>
      <c r="AD33" s="331">
        <v>54</v>
      </c>
      <c r="AE33" s="331">
        <v>41</v>
      </c>
      <c r="AF33" s="331">
        <v>30</v>
      </c>
      <c r="AG33" s="331">
        <v>45</v>
      </c>
      <c r="AH33" s="331">
        <v>37</v>
      </c>
      <c r="AI33" s="331">
        <v>47</v>
      </c>
      <c r="AJ33" s="331">
        <v>43</v>
      </c>
      <c r="AK33" s="331">
        <v>46</v>
      </c>
      <c r="AL33" s="331">
        <v>38</v>
      </c>
      <c r="AM33" s="331">
        <v>34</v>
      </c>
      <c r="AN33" s="331">
        <v>40</v>
      </c>
      <c r="AO33" s="331">
        <v>36</v>
      </c>
      <c r="AP33" s="331">
        <v>41</v>
      </c>
      <c r="AQ33" s="331">
        <v>35</v>
      </c>
      <c r="AR33" s="331">
        <v>29</v>
      </c>
      <c r="AS33" s="331">
        <v>28</v>
      </c>
      <c r="AT33" s="331">
        <v>35</v>
      </c>
      <c r="AU33" s="331">
        <v>37</v>
      </c>
      <c r="AV33" s="331">
        <v>38</v>
      </c>
      <c r="AW33" s="331">
        <v>32</v>
      </c>
      <c r="AX33" s="331">
        <v>25</v>
      </c>
      <c r="AY33" s="331">
        <v>34</v>
      </c>
      <c r="AZ33" s="331">
        <v>25</v>
      </c>
      <c r="BA33" s="331">
        <v>37</v>
      </c>
      <c r="BB33" s="331">
        <v>32</v>
      </c>
      <c r="BC33" s="331">
        <v>36</v>
      </c>
      <c r="BD33" s="331">
        <v>34</v>
      </c>
      <c r="BE33" s="306" t="s">
        <v>1482</v>
      </c>
      <c r="BF33" s="306" t="s">
        <v>1482</v>
      </c>
      <c r="BG33" s="306" t="s">
        <v>1482</v>
      </c>
      <c r="BH33" s="306" t="s">
        <v>1482</v>
      </c>
      <c r="BI33" s="306" t="s">
        <v>1482</v>
      </c>
      <c r="BJ33" s="303" t="s">
        <v>1482</v>
      </c>
      <c r="BK33" s="303" t="s">
        <v>1482</v>
      </c>
      <c r="BL33" s="303" t="s">
        <v>1482</v>
      </c>
      <c r="BM33" s="303" t="s">
        <v>1482</v>
      </c>
      <c r="BN33" s="303" t="s">
        <v>1482</v>
      </c>
      <c r="BO33" s="303" t="s">
        <v>1482</v>
      </c>
      <c r="BP33" s="303" t="s">
        <v>1482</v>
      </c>
      <c r="BQ33" s="303" t="s">
        <v>1482</v>
      </c>
      <c r="BR33" s="303" t="s">
        <v>1482</v>
      </c>
      <c r="BS33" s="303" t="s">
        <v>1482</v>
      </c>
      <c r="BT33" s="303" t="s">
        <v>1482</v>
      </c>
      <c r="BU33" s="303" t="s">
        <v>1482</v>
      </c>
      <c r="BV33" s="303" t="s">
        <v>1482</v>
      </c>
    </row>
    <row r="34" spans="1:74" ht="11.05" customHeight="1" x14ac:dyDescent="0.2">
      <c r="A34" s="209" t="s">
        <v>1508</v>
      </c>
      <c r="B34" s="496" t="s">
        <v>435</v>
      </c>
      <c r="C34" s="331">
        <v>383</v>
      </c>
      <c r="D34" s="331">
        <v>275</v>
      </c>
      <c r="E34" s="331">
        <v>475</v>
      </c>
      <c r="F34" s="331">
        <v>452</v>
      </c>
      <c r="G34" s="331">
        <v>426</v>
      </c>
      <c r="H34" s="331">
        <v>408</v>
      </c>
      <c r="I34" s="331">
        <v>444</v>
      </c>
      <c r="J34" s="331">
        <v>430</v>
      </c>
      <c r="K34" s="331">
        <v>441</v>
      </c>
      <c r="L34" s="331">
        <v>546</v>
      </c>
      <c r="M34" s="331">
        <v>446</v>
      </c>
      <c r="N34" s="331">
        <v>486</v>
      </c>
      <c r="O34" s="331">
        <v>448</v>
      </c>
      <c r="P34" s="331">
        <v>433</v>
      </c>
      <c r="Q34" s="331">
        <v>477</v>
      </c>
      <c r="R34" s="331">
        <v>501</v>
      </c>
      <c r="S34" s="331">
        <v>502</v>
      </c>
      <c r="T34" s="331">
        <v>537</v>
      </c>
      <c r="U34" s="331">
        <v>550</v>
      </c>
      <c r="V34" s="331">
        <v>560</v>
      </c>
      <c r="W34" s="331">
        <v>518</v>
      </c>
      <c r="X34" s="331">
        <v>577</v>
      </c>
      <c r="Y34" s="331">
        <v>527</v>
      </c>
      <c r="Z34" s="331">
        <v>500</v>
      </c>
      <c r="AA34" s="331">
        <v>538</v>
      </c>
      <c r="AB34" s="331">
        <v>437</v>
      </c>
      <c r="AC34" s="331">
        <v>570</v>
      </c>
      <c r="AD34" s="331">
        <v>514</v>
      </c>
      <c r="AE34" s="331">
        <v>535</v>
      </c>
      <c r="AF34" s="331">
        <v>442</v>
      </c>
      <c r="AG34" s="331">
        <v>506</v>
      </c>
      <c r="AH34" s="331">
        <v>503</v>
      </c>
      <c r="AI34" s="331">
        <v>464</v>
      </c>
      <c r="AJ34" s="331">
        <v>556</v>
      </c>
      <c r="AK34" s="331">
        <v>451</v>
      </c>
      <c r="AL34" s="331">
        <v>437</v>
      </c>
      <c r="AM34" s="331">
        <v>482</v>
      </c>
      <c r="AN34" s="331">
        <v>508</v>
      </c>
      <c r="AO34" s="331">
        <v>503</v>
      </c>
      <c r="AP34" s="331">
        <v>542</v>
      </c>
      <c r="AQ34" s="331">
        <v>503</v>
      </c>
      <c r="AR34" s="331">
        <v>470</v>
      </c>
      <c r="AS34" s="331">
        <v>558</v>
      </c>
      <c r="AT34" s="331">
        <v>507</v>
      </c>
      <c r="AU34" s="331">
        <v>465</v>
      </c>
      <c r="AV34" s="331">
        <v>518</v>
      </c>
      <c r="AW34" s="331">
        <v>503</v>
      </c>
      <c r="AX34" s="331">
        <v>440</v>
      </c>
      <c r="AY34" s="331">
        <v>480</v>
      </c>
      <c r="AZ34" s="331">
        <v>480</v>
      </c>
      <c r="BA34" s="331">
        <v>460</v>
      </c>
      <c r="BB34" s="331">
        <v>458</v>
      </c>
      <c r="BC34" s="331">
        <v>447</v>
      </c>
      <c r="BD34" s="331">
        <v>445</v>
      </c>
      <c r="BE34" s="306" t="s">
        <v>1482</v>
      </c>
      <c r="BF34" s="306" t="s">
        <v>1482</v>
      </c>
      <c r="BG34" s="306" t="s">
        <v>1482</v>
      </c>
      <c r="BH34" s="306" t="s">
        <v>1482</v>
      </c>
      <c r="BI34" s="306" t="s">
        <v>1482</v>
      </c>
      <c r="BJ34" s="303" t="s">
        <v>1482</v>
      </c>
      <c r="BK34" s="303" t="s">
        <v>1482</v>
      </c>
      <c r="BL34" s="303" t="s">
        <v>1482</v>
      </c>
      <c r="BM34" s="303" t="s">
        <v>1482</v>
      </c>
      <c r="BN34" s="303" t="s">
        <v>1482</v>
      </c>
      <c r="BO34" s="303" t="s">
        <v>1482</v>
      </c>
      <c r="BP34" s="303" t="s">
        <v>1482</v>
      </c>
      <c r="BQ34" s="303" t="s">
        <v>1482</v>
      </c>
      <c r="BR34" s="303" t="s">
        <v>1482</v>
      </c>
      <c r="BS34" s="303" t="s">
        <v>1482</v>
      </c>
      <c r="BT34" s="303" t="s">
        <v>1482</v>
      </c>
      <c r="BU34" s="303" t="s">
        <v>1482</v>
      </c>
      <c r="BV34" s="303" t="s">
        <v>1482</v>
      </c>
    </row>
    <row r="35" spans="1:74" ht="11.05" customHeight="1" x14ac:dyDescent="0.2">
      <c r="A35" s="209" t="s">
        <v>1509</v>
      </c>
      <c r="B35" s="496" t="s">
        <v>1488</v>
      </c>
      <c r="C35" s="331">
        <v>143</v>
      </c>
      <c r="D35" s="331">
        <v>126</v>
      </c>
      <c r="E35" s="331">
        <v>191</v>
      </c>
      <c r="F35" s="331">
        <v>213</v>
      </c>
      <c r="G35" s="331">
        <v>192</v>
      </c>
      <c r="H35" s="331">
        <v>185</v>
      </c>
      <c r="I35" s="331">
        <v>242</v>
      </c>
      <c r="J35" s="331">
        <v>181</v>
      </c>
      <c r="K35" s="331">
        <v>228</v>
      </c>
      <c r="L35" s="331">
        <v>252</v>
      </c>
      <c r="M35" s="331">
        <v>237</v>
      </c>
      <c r="N35" s="331">
        <v>216</v>
      </c>
      <c r="O35" s="331">
        <v>201</v>
      </c>
      <c r="P35" s="331">
        <v>203</v>
      </c>
      <c r="Q35" s="331">
        <v>254</v>
      </c>
      <c r="R35" s="331">
        <v>236</v>
      </c>
      <c r="S35" s="331">
        <v>255</v>
      </c>
      <c r="T35" s="331">
        <v>301</v>
      </c>
      <c r="U35" s="331">
        <v>240</v>
      </c>
      <c r="V35" s="331">
        <v>275</v>
      </c>
      <c r="W35" s="331">
        <v>325</v>
      </c>
      <c r="X35" s="331">
        <v>360</v>
      </c>
      <c r="Y35" s="331">
        <v>221</v>
      </c>
      <c r="Z35" s="331">
        <v>240</v>
      </c>
      <c r="AA35" s="331">
        <v>251</v>
      </c>
      <c r="AB35" s="331">
        <v>216</v>
      </c>
      <c r="AC35" s="331">
        <v>255</v>
      </c>
      <c r="AD35" s="331">
        <v>281</v>
      </c>
      <c r="AE35" s="331">
        <v>254</v>
      </c>
      <c r="AF35" s="331">
        <v>264</v>
      </c>
      <c r="AG35" s="331">
        <v>222</v>
      </c>
      <c r="AH35" s="331">
        <v>225</v>
      </c>
      <c r="AI35" s="331">
        <v>281</v>
      </c>
      <c r="AJ35" s="331">
        <v>255</v>
      </c>
      <c r="AK35" s="331">
        <v>195</v>
      </c>
      <c r="AL35" s="331">
        <v>190</v>
      </c>
      <c r="AM35" s="331">
        <v>181</v>
      </c>
      <c r="AN35" s="331">
        <v>184</v>
      </c>
      <c r="AO35" s="331">
        <v>192</v>
      </c>
      <c r="AP35" s="331">
        <v>175</v>
      </c>
      <c r="AQ35" s="331">
        <v>176</v>
      </c>
      <c r="AR35" s="331">
        <v>199</v>
      </c>
      <c r="AS35" s="331">
        <v>206</v>
      </c>
      <c r="AT35" s="331">
        <v>211</v>
      </c>
      <c r="AU35" s="331">
        <v>206</v>
      </c>
      <c r="AV35" s="331">
        <v>173</v>
      </c>
      <c r="AW35" s="331">
        <v>187</v>
      </c>
      <c r="AX35" s="331">
        <v>204</v>
      </c>
      <c r="AY35" s="331">
        <v>204</v>
      </c>
      <c r="AZ35" s="331">
        <v>203</v>
      </c>
      <c r="BA35" s="331">
        <v>204</v>
      </c>
      <c r="BB35" s="331">
        <v>202</v>
      </c>
      <c r="BC35" s="331">
        <v>199</v>
      </c>
      <c r="BD35" s="331">
        <v>200</v>
      </c>
      <c r="BE35" s="306" t="s">
        <v>1482</v>
      </c>
      <c r="BF35" s="306" t="s">
        <v>1482</v>
      </c>
      <c r="BG35" s="306" t="s">
        <v>1482</v>
      </c>
      <c r="BH35" s="306" t="s">
        <v>1482</v>
      </c>
      <c r="BI35" s="306" t="s">
        <v>1482</v>
      </c>
      <c r="BJ35" s="303" t="s">
        <v>1482</v>
      </c>
      <c r="BK35" s="303" t="s">
        <v>1482</v>
      </c>
      <c r="BL35" s="303" t="s">
        <v>1482</v>
      </c>
      <c r="BM35" s="303" t="s">
        <v>1482</v>
      </c>
      <c r="BN35" s="303" t="s">
        <v>1482</v>
      </c>
      <c r="BO35" s="303" t="s">
        <v>1482</v>
      </c>
      <c r="BP35" s="303" t="s">
        <v>1482</v>
      </c>
      <c r="BQ35" s="303" t="s">
        <v>1482</v>
      </c>
      <c r="BR35" s="303" t="s">
        <v>1482</v>
      </c>
      <c r="BS35" s="303" t="s">
        <v>1482</v>
      </c>
      <c r="BT35" s="303" t="s">
        <v>1482</v>
      </c>
      <c r="BU35" s="303" t="s">
        <v>1482</v>
      </c>
      <c r="BV35" s="303" t="s">
        <v>1482</v>
      </c>
    </row>
    <row r="36" spans="1:74" ht="11.05" customHeight="1" x14ac:dyDescent="0.2">
      <c r="A36" s="209"/>
      <c r="B36" s="562"/>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06"/>
      <c r="BF36" s="306"/>
      <c r="BG36" s="306"/>
      <c r="BH36" s="306"/>
      <c r="BI36" s="306"/>
      <c r="BJ36" s="301"/>
      <c r="BK36" s="301"/>
      <c r="BL36" s="301"/>
      <c r="BM36" s="301"/>
      <c r="BN36" s="301"/>
      <c r="BO36" s="301"/>
      <c r="BP36" s="301"/>
      <c r="BQ36" s="301"/>
      <c r="BR36" s="301"/>
      <c r="BS36" s="301"/>
      <c r="BT36" s="301"/>
      <c r="BU36" s="301"/>
      <c r="BV36" s="301"/>
    </row>
    <row r="37" spans="1:74" s="481" customFormat="1" ht="11.05" customHeight="1" x14ac:dyDescent="0.2">
      <c r="A37" s="209"/>
      <c r="B37" s="30" t="s">
        <v>1510</v>
      </c>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06"/>
      <c r="BF37" s="306"/>
      <c r="BG37" s="306"/>
      <c r="BH37" s="306"/>
      <c r="BI37" s="306"/>
      <c r="BJ37" s="301"/>
      <c r="BK37" s="301"/>
      <c r="BL37" s="301"/>
      <c r="BM37" s="301"/>
      <c r="BN37" s="301"/>
      <c r="BO37" s="301"/>
      <c r="BP37" s="301"/>
      <c r="BQ37" s="301"/>
      <c r="BR37" s="301"/>
      <c r="BS37" s="301"/>
      <c r="BT37" s="301"/>
      <c r="BU37" s="301"/>
      <c r="BV37" s="301"/>
    </row>
    <row r="38" spans="1:74" ht="11.05" customHeight="1" x14ac:dyDescent="0.2">
      <c r="A38" s="209" t="s">
        <v>1511</v>
      </c>
      <c r="B38" s="496" t="s">
        <v>427</v>
      </c>
      <c r="C38" s="331">
        <v>498</v>
      </c>
      <c r="D38" s="331">
        <v>510</v>
      </c>
      <c r="E38" s="331">
        <v>484</v>
      </c>
      <c r="F38" s="331">
        <v>481</v>
      </c>
      <c r="G38" s="331">
        <v>465</v>
      </c>
      <c r="H38" s="331">
        <v>460</v>
      </c>
      <c r="I38" s="331">
        <v>457</v>
      </c>
      <c r="J38" s="331">
        <v>466</v>
      </c>
      <c r="K38" s="331">
        <v>449</v>
      </c>
      <c r="L38" s="331">
        <v>417</v>
      </c>
      <c r="M38" s="331">
        <v>422</v>
      </c>
      <c r="N38" s="331">
        <v>437</v>
      </c>
      <c r="O38" s="331">
        <v>455</v>
      </c>
      <c r="P38" s="331">
        <v>480</v>
      </c>
      <c r="Q38" s="331">
        <v>481</v>
      </c>
      <c r="R38" s="331">
        <v>509</v>
      </c>
      <c r="S38" s="331">
        <v>508</v>
      </c>
      <c r="T38" s="331">
        <v>533</v>
      </c>
      <c r="U38" s="331">
        <v>548</v>
      </c>
      <c r="V38" s="331">
        <v>547</v>
      </c>
      <c r="W38" s="331">
        <v>538</v>
      </c>
      <c r="X38" s="331">
        <v>564</v>
      </c>
      <c r="Y38" s="331">
        <v>576</v>
      </c>
      <c r="Z38" s="331">
        <v>613</v>
      </c>
      <c r="AA38" s="331">
        <v>615</v>
      </c>
      <c r="AB38" s="331">
        <v>631</v>
      </c>
      <c r="AC38" s="331">
        <v>638</v>
      </c>
      <c r="AD38" s="331">
        <v>647</v>
      </c>
      <c r="AE38" s="331">
        <v>664</v>
      </c>
      <c r="AF38" s="331">
        <v>676</v>
      </c>
      <c r="AG38" s="331">
        <v>676</v>
      </c>
      <c r="AH38" s="331">
        <v>705</v>
      </c>
      <c r="AI38" s="331">
        <v>700</v>
      </c>
      <c r="AJ38" s="331">
        <v>699</v>
      </c>
      <c r="AK38" s="331">
        <v>708</v>
      </c>
      <c r="AL38" s="331">
        <v>735</v>
      </c>
      <c r="AM38" s="331">
        <v>751</v>
      </c>
      <c r="AN38" s="331">
        <v>759</v>
      </c>
      <c r="AO38" s="331">
        <v>764</v>
      </c>
      <c r="AP38" s="331">
        <v>769</v>
      </c>
      <c r="AQ38" s="331">
        <v>784</v>
      </c>
      <c r="AR38" s="331">
        <v>794</v>
      </c>
      <c r="AS38" s="331">
        <v>795</v>
      </c>
      <c r="AT38" s="331">
        <v>801</v>
      </c>
      <c r="AU38" s="331">
        <v>799</v>
      </c>
      <c r="AV38" s="331">
        <v>794</v>
      </c>
      <c r="AW38" s="331">
        <v>792</v>
      </c>
      <c r="AX38" s="331">
        <v>781</v>
      </c>
      <c r="AY38" s="331">
        <v>782</v>
      </c>
      <c r="AZ38" s="331">
        <v>770</v>
      </c>
      <c r="BA38" s="331">
        <v>742</v>
      </c>
      <c r="BB38" s="331">
        <v>736</v>
      </c>
      <c r="BC38" s="331">
        <v>733</v>
      </c>
      <c r="BD38" s="331">
        <v>733</v>
      </c>
      <c r="BE38" s="306" t="s">
        <v>1482</v>
      </c>
      <c r="BF38" s="306" t="s">
        <v>1482</v>
      </c>
      <c r="BG38" s="306" t="s">
        <v>1482</v>
      </c>
      <c r="BH38" s="306" t="s">
        <v>1482</v>
      </c>
      <c r="BI38" s="306" t="s">
        <v>1482</v>
      </c>
      <c r="BJ38" s="303" t="s">
        <v>1482</v>
      </c>
      <c r="BK38" s="303" t="s">
        <v>1482</v>
      </c>
      <c r="BL38" s="303" t="s">
        <v>1482</v>
      </c>
      <c r="BM38" s="303" t="s">
        <v>1482</v>
      </c>
      <c r="BN38" s="303" t="s">
        <v>1482</v>
      </c>
      <c r="BO38" s="303" t="s">
        <v>1482</v>
      </c>
      <c r="BP38" s="303" t="s">
        <v>1482</v>
      </c>
      <c r="BQ38" s="303" t="s">
        <v>1482</v>
      </c>
      <c r="BR38" s="303" t="s">
        <v>1482</v>
      </c>
      <c r="BS38" s="303" t="s">
        <v>1482</v>
      </c>
      <c r="BT38" s="303" t="s">
        <v>1482</v>
      </c>
      <c r="BU38" s="303" t="s">
        <v>1482</v>
      </c>
      <c r="BV38" s="303" t="s">
        <v>1482</v>
      </c>
    </row>
    <row r="39" spans="1:74" ht="11.05" customHeight="1" x14ac:dyDescent="0.2">
      <c r="A39" s="544" t="s">
        <v>1512</v>
      </c>
      <c r="B39" s="496" t="s">
        <v>429</v>
      </c>
      <c r="C39" s="331">
        <v>786</v>
      </c>
      <c r="D39" s="331">
        <v>781</v>
      </c>
      <c r="E39" s="331">
        <v>761</v>
      </c>
      <c r="F39" s="331">
        <v>741</v>
      </c>
      <c r="G39" s="331">
        <v>708</v>
      </c>
      <c r="H39" s="331">
        <v>706</v>
      </c>
      <c r="I39" s="331">
        <v>672</v>
      </c>
      <c r="J39" s="331">
        <v>642</v>
      </c>
      <c r="K39" s="331">
        <v>605</v>
      </c>
      <c r="L39" s="331">
        <v>570</v>
      </c>
      <c r="M39" s="331">
        <v>549</v>
      </c>
      <c r="N39" s="331">
        <v>551</v>
      </c>
      <c r="O39" s="331">
        <v>569</v>
      </c>
      <c r="P39" s="331">
        <v>584</v>
      </c>
      <c r="Q39" s="331">
        <v>583</v>
      </c>
      <c r="R39" s="331">
        <v>602</v>
      </c>
      <c r="S39" s="331">
        <v>616</v>
      </c>
      <c r="T39" s="331">
        <v>610</v>
      </c>
      <c r="U39" s="331">
        <v>596</v>
      </c>
      <c r="V39" s="331">
        <v>579</v>
      </c>
      <c r="W39" s="331">
        <v>575</v>
      </c>
      <c r="X39" s="331">
        <v>557</v>
      </c>
      <c r="Y39" s="331">
        <v>558</v>
      </c>
      <c r="Z39" s="331">
        <v>599</v>
      </c>
      <c r="AA39" s="331">
        <v>590</v>
      </c>
      <c r="AB39" s="331">
        <v>587</v>
      </c>
      <c r="AC39" s="331">
        <v>582</v>
      </c>
      <c r="AD39" s="331">
        <v>561</v>
      </c>
      <c r="AE39" s="331">
        <v>536</v>
      </c>
      <c r="AF39" s="331">
        <v>493</v>
      </c>
      <c r="AG39" s="331">
        <v>448</v>
      </c>
      <c r="AH39" s="331">
        <v>412</v>
      </c>
      <c r="AI39" s="331">
        <v>389</v>
      </c>
      <c r="AJ39" s="331">
        <v>396</v>
      </c>
      <c r="AK39" s="331">
        <v>383</v>
      </c>
      <c r="AL39" s="331">
        <v>372</v>
      </c>
      <c r="AM39" s="331">
        <v>399</v>
      </c>
      <c r="AN39" s="331">
        <v>401</v>
      </c>
      <c r="AO39" s="331">
        <v>413</v>
      </c>
      <c r="AP39" s="331">
        <v>409</v>
      </c>
      <c r="AQ39" s="331">
        <v>388</v>
      </c>
      <c r="AR39" s="331">
        <v>389</v>
      </c>
      <c r="AS39" s="331">
        <v>390</v>
      </c>
      <c r="AT39" s="331">
        <v>380</v>
      </c>
      <c r="AU39" s="331">
        <v>367</v>
      </c>
      <c r="AV39" s="331">
        <v>361</v>
      </c>
      <c r="AW39" s="331">
        <v>362</v>
      </c>
      <c r="AX39" s="331">
        <v>354</v>
      </c>
      <c r="AY39" s="331">
        <v>343</v>
      </c>
      <c r="AZ39" s="331">
        <v>325</v>
      </c>
      <c r="BA39" s="331">
        <v>306</v>
      </c>
      <c r="BB39" s="331">
        <v>305</v>
      </c>
      <c r="BC39" s="331">
        <v>294</v>
      </c>
      <c r="BD39" s="331">
        <v>287</v>
      </c>
      <c r="BE39" s="306" t="s">
        <v>1482</v>
      </c>
      <c r="BF39" s="306" t="s">
        <v>1482</v>
      </c>
      <c r="BG39" s="306" t="s">
        <v>1482</v>
      </c>
      <c r="BH39" s="306" t="s">
        <v>1482</v>
      </c>
      <c r="BI39" s="306" t="s">
        <v>1482</v>
      </c>
      <c r="BJ39" s="303" t="s">
        <v>1482</v>
      </c>
      <c r="BK39" s="303" t="s">
        <v>1482</v>
      </c>
      <c r="BL39" s="303" t="s">
        <v>1482</v>
      </c>
      <c r="BM39" s="303" t="s">
        <v>1482</v>
      </c>
      <c r="BN39" s="303" t="s">
        <v>1482</v>
      </c>
      <c r="BO39" s="303" t="s">
        <v>1482</v>
      </c>
      <c r="BP39" s="303" t="s">
        <v>1482</v>
      </c>
      <c r="BQ39" s="303" t="s">
        <v>1482</v>
      </c>
      <c r="BR39" s="303" t="s">
        <v>1482</v>
      </c>
      <c r="BS39" s="303" t="s">
        <v>1482</v>
      </c>
      <c r="BT39" s="303" t="s">
        <v>1482</v>
      </c>
      <c r="BU39" s="303" t="s">
        <v>1482</v>
      </c>
      <c r="BV39" s="303" t="s">
        <v>1482</v>
      </c>
    </row>
    <row r="40" spans="1:74" ht="11.05" customHeight="1" x14ac:dyDescent="0.2">
      <c r="A40" s="209" t="s">
        <v>1513</v>
      </c>
      <c r="B40" s="496" t="s">
        <v>431</v>
      </c>
      <c r="C40" s="331">
        <v>1638</v>
      </c>
      <c r="D40" s="331">
        <v>1603</v>
      </c>
      <c r="E40" s="331">
        <v>1536</v>
      </c>
      <c r="F40" s="331">
        <v>1507</v>
      </c>
      <c r="G40" s="331">
        <v>1451</v>
      </c>
      <c r="H40" s="331">
        <v>1404</v>
      </c>
      <c r="I40" s="331">
        <v>1366</v>
      </c>
      <c r="J40" s="331">
        <v>1338</v>
      </c>
      <c r="K40" s="331">
        <v>1324</v>
      </c>
      <c r="L40" s="331">
        <v>1279</v>
      </c>
      <c r="M40" s="331">
        <v>1247</v>
      </c>
      <c r="N40" s="331">
        <v>1213</v>
      </c>
      <c r="O40" s="331">
        <v>1198</v>
      </c>
      <c r="P40" s="331">
        <v>1173</v>
      </c>
      <c r="Q40" s="331">
        <v>1156</v>
      </c>
      <c r="R40" s="331">
        <v>1112</v>
      </c>
      <c r="S40" s="331">
        <v>1092</v>
      </c>
      <c r="T40" s="331">
        <v>1093</v>
      </c>
      <c r="U40" s="331">
        <v>1072</v>
      </c>
      <c r="V40" s="331">
        <v>1023</v>
      </c>
      <c r="W40" s="331">
        <v>994</v>
      </c>
      <c r="X40" s="331">
        <v>979</v>
      </c>
      <c r="Y40" s="331">
        <v>957</v>
      </c>
      <c r="Z40" s="331">
        <v>937</v>
      </c>
      <c r="AA40" s="331">
        <v>905</v>
      </c>
      <c r="AB40" s="331">
        <v>876</v>
      </c>
      <c r="AC40" s="331">
        <v>831</v>
      </c>
      <c r="AD40" s="331">
        <v>797</v>
      </c>
      <c r="AE40" s="331">
        <v>775</v>
      </c>
      <c r="AF40" s="331">
        <v>731</v>
      </c>
      <c r="AG40" s="331">
        <v>695</v>
      </c>
      <c r="AH40" s="331">
        <v>662</v>
      </c>
      <c r="AI40" s="331">
        <v>644</v>
      </c>
      <c r="AJ40" s="331">
        <v>611</v>
      </c>
      <c r="AK40" s="331">
        <v>588</v>
      </c>
      <c r="AL40" s="331">
        <v>617</v>
      </c>
      <c r="AM40" s="331">
        <v>581</v>
      </c>
      <c r="AN40" s="331">
        <v>545</v>
      </c>
      <c r="AO40" s="331">
        <v>514</v>
      </c>
      <c r="AP40" s="331">
        <v>479</v>
      </c>
      <c r="AQ40" s="331">
        <v>455</v>
      </c>
      <c r="AR40" s="331">
        <v>436</v>
      </c>
      <c r="AS40" s="331">
        <v>399</v>
      </c>
      <c r="AT40" s="331">
        <v>380</v>
      </c>
      <c r="AU40" s="331">
        <v>357</v>
      </c>
      <c r="AV40" s="331">
        <v>361</v>
      </c>
      <c r="AW40" s="331">
        <v>366</v>
      </c>
      <c r="AX40" s="331">
        <v>368</v>
      </c>
      <c r="AY40" s="331">
        <v>323</v>
      </c>
      <c r="AZ40" s="331">
        <v>312</v>
      </c>
      <c r="BA40" s="331">
        <v>286</v>
      </c>
      <c r="BB40" s="331">
        <v>273</v>
      </c>
      <c r="BC40" s="331">
        <v>272</v>
      </c>
      <c r="BD40" s="331">
        <v>272</v>
      </c>
      <c r="BE40" s="306" t="s">
        <v>1482</v>
      </c>
      <c r="BF40" s="306" t="s">
        <v>1482</v>
      </c>
      <c r="BG40" s="306" t="s">
        <v>1482</v>
      </c>
      <c r="BH40" s="306" t="s">
        <v>1482</v>
      </c>
      <c r="BI40" s="306" t="s">
        <v>1482</v>
      </c>
      <c r="BJ40" s="303" t="s">
        <v>1482</v>
      </c>
      <c r="BK40" s="303" t="s">
        <v>1482</v>
      </c>
      <c r="BL40" s="303" t="s">
        <v>1482</v>
      </c>
      <c r="BM40" s="303" t="s">
        <v>1482</v>
      </c>
      <c r="BN40" s="303" t="s">
        <v>1482</v>
      </c>
      <c r="BO40" s="303" t="s">
        <v>1482</v>
      </c>
      <c r="BP40" s="303" t="s">
        <v>1482</v>
      </c>
      <c r="BQ40" s="303" t="s">
        <v>1482</v>
      </c>
      <c r="BR40" s="303" t="s">
        <v>1482</v>
      </c>
      <c r="BS40" s="303" t="s">
        <v>1482</v>
      </c>
      <c r="BT40" s="303" t="s">
        <v>1482</v>
      </c>
      <c r="BU40" s="303" t="s">
        <v>1482</v>
      </c>
      <c r="BV40" s="303" t="s">
        <v>1482</v>
      </c>
    </row>
    <row r="41" spans="1:74" ht="11.05" customHeight="1" x14ac:dyDescent="0.2">
      <c r="A41" s="209" t="s">
        <v>1514</v>
      </c>
      <c r="B41" s="496" t="s">
        <v>433</v>
      </c>
      <c r="C41" s="331">
        <v>355</v>
      </c>
      <c r="D41" s="331">
        <v>369</v>
      </c>
      <c r="E41" s="331">
        <v>375</v>
      </c>
      <c r="F41" s="331">
        <v>371</v>
      </c>
      <c r="G41" s="331">
        <v>373</v>
      </c>
      <c r="H41" s="331">
        <v>376</v>
      </c>
      <c r="I41" s="331">
        <v>386</v>
      </c>
      <c r="J41" s="331">
        <v>373</v>
      </c>
      <c r="K41" s="331">
        <v>368</v>
      </c>
      <c r="L41" s="331">
        <v>368</v>
      </c>
      <c r="M41" s="331">
        <v>374</v>
      </c>
      <c r="N41" s="331">
        <v>371</v>
      </c>
      <c r="O41" s="331">
        <v>383</v>
      </c>
      <c r="P41" s="331">
        <v>404</v>
      </c>
      <c r="Q41" s="331">
        <v>415</v>
      </c>
      <c r="R41" s="331">
        <v>445</v>
      </c>
      <c r="S41" s="331">
        <v>459</v>
      </c>
      <c r="T41" s="331">
        <v>478</v>
      </c>
      <c r="U41" s="331">
        <v>489</v>
      </c>
      <c r="V41" s="331">
        <v>517</v>
      </c>
      <c r="W41" s="331">
        <v>534</v>
      </c>
      <c r="X41" s="331">
        <v>546</v>
      </c>
      <c r="Y41" s="331">
        <v>572</v>
      </c>
      <c r="Z41" s="331">
        <v>586</v>
      </c>
      <c r="AA41" s="331">
        <v>605</v>
      </c>
      <c r="AB41" s="331">
        <v>623</v>
      </c>
      <c r="AC41" s="331">
        <v>633</v>
      </c>
      <c r="AD41" s="331">
        <v>649</v>
      </c>
      <c r="AE41" s="331">
        <v>673</v>
      </c>
      <c r="AF41" s="331">
        <v>699</v>
      </c>
      <c r="AG41" s="331">
        <v>705</v>
      </c>
      <c r="AH41" s="331">
        <v>718</v>
      </c>
      <c r="AI41" s="331">
        <v>718</v>
      </c>
      <c r="AJ41" s="331">
        <v>720</v>
      </c>
      <c r="AK41" s="331">
        <v>717</v>
      </c>
      <c r="AL41" s="331">
        <v>724</v>
      </c>
      <c r="AM41" s="331">
        <v>734</v>
      </c>
      <c r="AN41" s="331">
        <v>736</v>
      </c>
      <c r="AO41" s="331">
        <v>737</v>
      </c>
      <c r="AP41" s="331">
        <v>730</v>
      </c>
      <c r="AQ41" s="331">
        <v>729</v>
      </c>
      <c r="AR41" s="331">
        <v>734</v>
      </c>
      <c r="AS41" s="331">
        <v>741</v>
      </c>
      <c r="AT41" s="331">
        <v>739</v>
      </c>
      <c r="AU41" s="331">
        <v>733</v>
      </c>
      <c r="AV41" s="331">
        <v>725</v>
      </c>
      <c r="AW41" s="331">
        <v>724</v>
      </c>
      <c r="AX41" s="331">
        <v>729</v>
      </c>
      <c r="AY41" s="331">
        <v>725</v>
      </c>
      <c r="AZ41" s="331">
        <v>731</v>
      </c>
      <c r="BA41" s="331">
        <v>723</v>
      </c>
      <c r="BB41" s="331">
        <v>723</v>
      </c>
      <c r="BC41" s="331">
        <v>721</v>
      </c>
      <c r="BD41" s="331">
        <v>722</v>
      </c>
      <c r="BE41" s="306" t="s">
        <v>1482</v>
      </c>
      <c r="BF41" s="306" t="s">
        <v>1482</v>
      </c>
      <c r="BG41" s="306" t="s">
        <v>1482</v>
      </c>
      <c r="BH41" s="306" t="s">
        <v>1482</v>
      </c>
      <c r="BI41" s="306" t="s">
        <v>1482</v>
      </c>
      <c r="BJ41" s="303" t="s">
        <v>1482</v>
      </c>
      <c r="BK41" s="303" t="s">
        <v>1482</v>
      </c>
      <c r="BL41" s="303" t="s">
        <v>1482</v>
      </c>
      <c r="BM41" s="303" t="s">
        <v>1482</v>
      </c>
      <c r="BN41" s="303" t="s">
        <v>1482</v>
      </c>
      <c r="BO41" s="303" t="s">
        <v>1482</v>
      </c>
      <c r="BP41" s="303" t="s">
        <v>1482</v>
      </c>
      <c r="BQ41" s="303" t="s">
        <v>1482</v>
      </c>
      <c r="BR41" s="303" t="s">
        <v>1482</v>
      </c>
      <c r="BS41" s="303" t="s">
        <v>1482</v>
      </c>
      <c r="BT41" s="303" t="s">
        <v>1482</v>
      </c>
      <c r="BU41" s="303" t="s">
        <v>1482</v>
      </c>
      <c r="BV41" s="303" t="s">
        <v>1482</v>
      </c>
    </row>
    <row r="42" spans="1:74" ht="11.05" customHeight="1" x14ac:dyDescent="0.2">
      <c r="A42" s="209" t="s">
        <v>1515</v>
      </c>
      <c r="B42" s="496" t="s">
        <v>435</v>
      </c>
      <c r="C42" s="331">
        <v>3679</v>
      </c>
      <c r="D42" s="331">
        <v>3658</v>
      </c>
      <c r="E42" s="331">
        <v>3452</v>
      </c>
      <c r="F42" s="331">
        <v>3282</v>
      </c>
      <c r="G42" s="331">
        <v>3148</v>
      </c>
      <c r="H42" s="331">
        <v>3040</v>
      </c>
      <c r="I42" s="331">
        <v>2903</v>
      </c>
      <c r="J42" s="331">
        <v>2788</v>
      </c>
      <c r="K42" s="331">
        <v>2676</v>
      </c>
      <c r="L42" s="331">
        <v>2476</v>
      </c>
      <c r="M42" s="331">
        <v>2388</v>
      </c>
      <c r="N42" s="331">
        <v>2282</v>
      </c>
      <c r="O42" s="331">
        <v>2222</v>
      </c>
      <c r="P42" s="331">
        <v>2192</v>
      </c>
      <c r="Q42" s="331">
        <v>2137</v>
      </c>
      <c r="R42" s="331">
        <v>2083</v>
      </c>
      <c r="S42" s="331">
        <v>2041</v>
      </c>
      <c r="T42" s="331">
        <v>1977</v>
      </c>
      <c r="U42" s="331">
        <v>1907</v>
      </c>
      <c r="V42" s="331">
        <v>1827</v>
      </c>
      <c r="W42" s="331">
        <v>1782</v>
      </c>
      <c r="X42" s="331">
        <v>1683</v>
      </c>
      <c r="Y42" s="331">
        <v>1638</v>
      </c>
      <c r="Z42" s="331">
        <v>1621</v>
      </c>
      <c r="AA42" s="331">
        <v>1572</v>
      </c>
      <c r="AB42" s="331">
        <v>1625</v>
      </c>
      <c r="AC42" s="331">
        <v>1540</v>
      </c>
      <c r="AD42" s="331">
        <v>1524</v>
      </c>
      <c r="AE42" s="331">
        <v>1482</v>
      </c>
      <c r="AF42" s="331">
        <v>1526</v>
      </c>
      <c r="AG42" s="331">
        <v>1506</v>
      </c>
      <c r="AH42" s="331">
        <v>1479</v>
      </c>
      <c r="AI42" s="331">
        <v>1484</v>
      </c>
      <c r="AJ42" s="331">
        <v>1389</v>
      </c>
      <c r="AK42" s="331">
        <v>1398</v>
      </c>
      <c r="AL42" s="331">
        <v>1420</v>
      </c>
      <c r="AM42" s="331">
        <v>1401</v>
      </c>
      <c r="AN42" s="331">
        <v>1358</v>
      </c>
      <c r="AO42" s="331">
        <v>1325</v>
      </c>
      <c r="AP42" s="331">
        <v>1255</v>
      </c>
      <c r="AQ42" s="331">
        <v>1220</v>
      </c>
      <c r="AR42" s="331">
        <v>1212</v>
      </c>
      <c r="AS42" s="331">
        <v>1113</v>
      </c>
      <c r="AT42" s="331">
        <v>1065</v>
      </c>
      <c r="AU42" s="331">
        <v>1061</v>
      </c>
      <c r="AV42" s="331">
        <v>1005</v>
      </c>
      <c r="AW42" s="331">
        <v>965</v>
      </c>
      <c r="AX42" s="331">
        <v>990</v>
      </c>
      <c r="AY42" s="331">
        <v>975</v>
      </c>
      <c r="AZ42" s="331">
        <v>966</v>
      </c>
      <c r="BA42" s="331">
        <v>973</v>
      </c>
      <c r="BB42" s="331">
        <v>977</v>
      </c>
      <c r="BC42" s="331">
        <v>987</v>
      </c>
      <c r="BD42" s="331">
        <v>987</v>
      </c>
      <c r="BE42" s="306" t="s">
        <v>1482</v>
      </c>
      <c r="BF42" s="306" t="s">
        <v>1482</v>
      </c>
      <c r="BG42" s="306" t="s">
        <v>1482</v>
      </c>
      <c r="BH42" s="306" t="s">
        <v>1482</v>
      </c>
      <c r="BI42" s="306" t="s">
        <v>1482</v>
      </c>
      <c r="BJ42" s="303" t="s">
        <v>1482</v>
      </c>
      <c r="BK42" s="303" t="s">
        <v>1482</v>
      </c>
      <c r="BL42" s="303" t="s">
        <v>1482</v>
      </c>
      <c r="BM42" s="303" t="s">
        <v>1482</v>
      </c>
      <c r="BN42" s="303" t="s">
        <v>1482</v>
      </c>
      <c r="BO42" s="303" t="s">
        <v>1482</v>
      </c>
      <c r="BP42" s="303" t="s">
        <v>1482</v>
      </c>
      <c r="BQ42" s="303" t="s">
        <v>1482</v>
      </c>
      <c r="BR42" s="303" t="s">
        <v>1482</v>
      </c>
      <c r="BS42" s="303" t="s">
        <v>1482</v>
      </c>
      <c r="BT42" s="303" t="s">
        <v>1482</v>
      </c>
      <c r="BU42" s="303" t="s">
        <v>1482</v>
      </c>
      <c r="BV42" s="303" t="s">
        <v>1482</v>
      </c>
    </row>
    <row r="43" spans="1:74" ht="11.05" customHeight="1" x14ac:dyDescent="0.2">
      <c r="A43" s="209" t="s">
        <v>1516</v>
      </c>
      <c r="B43" s="496" t="s">
        <v>1488</v>
      </c>
      <c r="C43" s="331">
        <v>2175</v>
      </c>
      <c r="D43" s="331">
        <v>2147</v>
      </c>
      <c r="E43" s="331">
        <v>2062</v>
      </c>
      <c r="F43" s="331">
        <v>1981</v>
      </c>
      <c r="G43" s="331">
        <v>1927</v>
      </c>
      <c r="H43" s="331">
        <v>1901</v>
      </c>
      <c r="I43" s="331">
        <v>1843</v>
      </c>
      <c r="J43" s="331">
        <v>1869</v>
      </c>
      <c r="K43" s="331">
        <v>1852</v>
      </c>
      <c r="L43" s="331">
        <v>1827</v>
      </c>
      <c r="M43" s="331">
        <v>1826</v>
      </c>
      <c r="N43" s="331">
        <v>1836</v>
      </c>
      <c r="O43" s="331">
        <v>1851</v>
      </c>
      <c r="P43" s="331">
        <v>1876</v>
      </c>
      <c r="Q43" s="331">
        <v>1854</v>
      </c>
      <c r="R43" s="331">
        <v>1859</v>
      </c>
      <c r="S43" s="331">
        <v>1863</v>
      </c>
      <c r="T43" s="331">
        <v>1841</v>
      </c>
      <c r="U43" s="331">
        <v>1904</v>
      </c>
      <c r="V43" s="331">
        <v>1945</v>
      </c>
      <c r="W43" s="331">
        <v>1944</v>
      </c>
      <c r="X43" s="331">
        <v>1913</v>
      </c>
      <c r="Y43" s="331">
        <v>2029</v>
      </c>
      <c r="Z43" s="331">
        <v>2120</v>
      </c>
      <c r="AA43" s="331">
        <v>2164</v>
      </c>
      <c r="AB43" s="331">
        <v>2214</v>
      </c>
      <c r="AC43" s="331">
        <v>2225</v>
      </c>
      <c r="AD43" s="331">
        <v>2209</v>
      </c>
      <c r="AE43" s="331">
        <v>2220</v>
      </c>
      <c r="AF43" s="331">
        <v>2198</v>
      </c>
      <c r="AG43" s="331">
        <v>2219</v>
      </c>
      <c r="AH43" s="331">
        <v>2236</v>
      </c>
      <c r="AI43" s="331">
        <v>2194</v>
      </c>
      <c r="AJ43" s="331">
        <v>2165</v>
      </c>
      <c r="AK43" s="331">
        <v>2196</v>
      </c>
      <c r="AL43" s="331">
        <v>2225</v>
      </c>
      <c r="AM43" s="331">
        <v>2252</v>
      </c>
      <c r="AN43" s="331">
        <v>2274</v>
      </c>
      <c r="AO43" s="331">
        <v>2282</v>
      </c>
      <c r="AP43" s="331">
        <v>2301</v>
      </c>
      <c r="AQ43" s="331">
        <v>2313</v>
      </c>
      <c r="AR43" s="331">
        <v>2293</v>
      </c>
      <c r="AS43" s="331">
        <v>2269</v>
      </c>
      <c r="AT43" s="331">
        <v>2250</v>
      </c>
      <c r="AU43" s="331">
        <v>2235</v>
      </c>
      <c r="AV43" s="331">
        <v>2261</v>
      </c>
      <c r="AW43" s="331">
        <v>2272</v>
      </c>
      <c r="AX43" s="331">
        <v>2269</v>
      </c>
      <c r="AY43" s="331">
        <v>2266</v>
      </c>
      <c r="AZ43" s="331">
        <v>2265</v>
      </c>
      <c r="BA43" s="331">
        <v>2273</v>
      </c>
      <c r="BB43" s="331">
        <v>2283</v>
      </c>
      <c r="BC43" s="331">
        <v>2291</v>
      </c>
      <c r="BD43" s="331">
        <v>2290</v>
      </c>
      <c r="BE43" s="306" t="s">
        <v>1482</v>
      </c>
      <c r="BF43" s="306" t="s">
        <v>1482</v>
      </c>
      <c r="BG43" s="306" t="s">
        <v>1482</v>
      </c>
      <c r="BH43" s="306" t="s">
        <v>1482</v>
      </c>
      <c r="BI43" s="306" t="s">
        <v>1482</v>
      </c>
      <c r="BJ43" s="303" t="s">
        <v>1482</v>
      </c>
      <c r="BK43" s="303" t="s">
        <v>1482</v>
      </c>
      <c r="BL43" s="303" t="s">
        <v>1482</v>
      </c>
      <c r="BM43" s="303" t="s">
        <v>1482</v>
      </c>
      <c r="BN43" s="303" t="s">
        <v>1482</v>
      </c>
      <c r="BO43" s="303" t="s">
        <v>1482</v>
      </c>
      <c r="BP43" s="303" t="s">
        <v>1482</v>
      </c>
      <c r="BQ43" s="303" t="s">
        <v>1482</v>
      </c>
      <c r="BR43" s="303" t="s">
        <v>1482</v>
      </c>
      <c r="BS43" s="303" t="s">
        <v>1482</v>
      </c>
      <c r="BT43" s="303" t="s">
        <v>1482</v>
      </c>
      <c r="BU43" s="303" t="s">
        <v>1482</v>
      </c>
      <c r="BV43" s="303" t="s">
        <v>1482</v>
      </c>
    </row>
    <row r="44" spans="1:74" ht="11.05" customHeight="1" x14ac:dyDescent="0.2">
      <c r="A44" s="209"/>
      <c r="B44" s="562"/>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306"/>
      <c r="BF44" s="306"/>
      <c r="BG44" s="306"/>
      <c r="BH44" s="306"/>
      <c r="BI44" s="306"/>
      <c r="BJ44" s="301"/>
      <c r="BK44" s="301"/>
      <c r="BL44" s="301"/>
      <c r="BM44" s="301"/>
      <c r="BN44" s="301"/>
      <c r="BO44" s="301"/>
      <c r="BP44" s="301"/>
      <c r="BQ44" s="301"/>
      <c r="BR44" s="301"/>
      <c r="BS44" s="301"/>
      <c r="BT44" s="301"/>
      <c r="BU44" s="301"/>
      <c r="BV44" s="301"/>
    </row>
    <row r="45" spans="1:74" ht="11.05" customHeight="1" x14ac:dyDescent="0.2">
      <c r="A45" s="209"/>
      <c r="B45" s="30" t="s">
        <v>1517</v>
      </c>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c r="AQ45" s="295"/>
      <c r="AR45" s="295"/>
      <c r="AS45" s="295"/>
      <c r="AT45" s="295"/>
      <c r="AU45" s="295"/>
      <c r="AV45" s="295"/>
      <c r="AW45" s="295"/>
      <c r="AX45" s="295"/>
      <c r="AY45" s="295"/>
      <c r="AZ45" s="295"/>
      <c r="BA45" s="295"/>
      <c r="BB45" s="295"/>
      <c r="BC45" s="295"/>
      <c r="BD45" s="295"/>
      <c r="BE45" s="306"/>
      <c r="BF45" s="306"/>
      <c r="BG45" s="306"/>
      <c r="BH45" s="306"/>
      <c r="BI45" s="306"/>
      <c r="BJ45" s="301"/>
      <c r="BK45" s="301"/>
      <c r="BL45" s="301"/>
      <c r="BM45" s="301"/>
      <c r="BN45" s="301"/>
      <c r="BO45" s="301"/>
      <c r="BP45" s="301"/>
      <c r="BQ45" s="301"/>
      <c r="BR45" s="301"/>
      <c r="BS45" s="301"/>
      <c r="BT45" s="301"/>
      <c r="BU45" s="301"/>
      <c r="BV45" s="301"/>
    </row>
    <row r="46" spans="1:74" ht="11.05" customHeight="1" x14ac:dyDescent="0.2">
      <c r="A46" s="209" t="s">
        <v>1518</v>
      </c>
      <c r="B46" s="496" t="s">
        <v>427</v>
      </c>
      <c r="C46" s="331">
        <v>8.5782027335999995</v>
      </c>
      <c r="D46" s="331">
        <v>8.5397179183999992</v>
      </c>
      <c r="E46" s="331">
        <v>8.5692364575000006</v>
      </c>
      <c r="F46" s="331">
        <v>8.4013777466999997</v>
      </c>
      <c r="G46" s="331">
        <v>8.1983996864000002</v>
      </c>
      <c r="H46" s="331">
        <v>8.1252261716999996</v>
      </c>
      <c r="I46" s="331">
        <v>8.0658247699000007</v>
      </c>
      <c r="J46" s="331">
        <v>7.8024630745000003</v>
      </c>
      <c r="K46" s="331">
        <v>7.4212522822000002</v>
      </c>
      <c r="L46" s="331">
        <v>7.1175508189999999</v>
      </c>
      <c r="M46" s="331">
        <v>7.0748310709000002</v>
      </c>
      <c r="N46" s="331">
        <v>7.5044229681000001</v>
      </c>
      <c r="O46" s="331">
        <v>8.1277830895999994</v>
      </c>
      <c r="P46" s="331">
        <v>8.5532477260000004</v>
      </c>
      <c r="Q46" s="331">
        <v>8.8032487899999996</v>
      </c>
      <c r="R46" s="331">
        <v>9.1211823253999995</v>
      </c>
      <c r="S46" s="331">
        <v>9.4852915509999995</v>
      </c>
      <c r="T46" s="331">
        <v>9.9116188553000004</v>
      </c>
      <c r="U46" s="331">
        <v>10.293322140000001</v>
      </c>
      <c r="V46" s="331">
        <v>10.356551208000001</v>
      </c>
      <c r="W46" s="331">
        <v>10.602777685</v>
      </c>
      <c r="X46" s="331">
        <v>11.302955583999999</v>
      </c>
      <c r="Y46" s="331">
        <v>12.086282021000001</v>
      </c>
      <c r="Z46" s="331">
        <v>12.649517931</v>
      </c>
      <c r="AA46" s="331">
        <v>13.127409229</v>
      </c>
      <c r="AB46" s="331">
        <v>13.5206833</v>
      </c>
      <c r="AC46" s="331">
        <v>13.512742812000001</v>
      </c>
      <c r="AD46" s="331">
        <v>13.305894382</v>
      </c>
      <c r="AE46" s="331">
        <v>13.102223394999999</v>
      </c>
      <c r="AF46" s="331">
        <v>13.013809598</v>
      </c>
      <c r="AG46" s="331">
        <v>13.121171601</v>
      </c>
      <c r="AH46" s="331">
        <v>13.231858147000001</v>
      </c>
      <c r="AI46" s="331">
        <v>13.182016624999999</v>
      </c>
      <c r="AJ46" s="331">
        <v>13.267658666000001</v>
      </c>
      <c r="AK46" s="331">
        <v>12.202607091999999</v>
      </c>
      <c r="AL46" s="331">
        <v>11.849262289</v>
      </c>
      <c r="AM46" s="331">
        <v>11.903173271</v>
      </c>
      <c r="AN46" s="331">
        <v>12.011912887999999</v>
      </c>
      <c r="AO46" s="331">
        <v>12.062892417</v>
      </c>
      <c r="AP46" s="331">
        <v>12.150083071999999</v>
      </c>
      <c r="AQ46" s="331">
        <v>12.712190167999999</v>
      </c>
      <c r="AR46" s="331">
        <v>14.039654807</v>
      </c>
      <c r="AS46" s="331">
        <v>14.56485063</v>
      </c>
      <c r="AT46" s="331">
        <v>15.091759132</v>
      </c>
      <c r="AU46" s="331">
        <v>15.052479089</v>
      </c>
      <c r="AV46" s="331">
        <v>14.924107810000001</v>
      </c>
      <c r="AW46" s="331">
        <v>14.965333015000001</v>
      </c>
      <c r="AX46" s="331">
        <v>15.003078385</v>
      </c>
      <c r="AY46" s="331">
        <v>15.037200479999999</v>
      </c>
      <c r="AZ46" s="331">
        <v>14.898974375</v>
      </c>
      <c r="BA46" s="331">
        <v>14.739791759999999</v>
      </c>
      <c r="BB46" s="331">
        <v>14.567346670999999</v>
      </c>
      <c r="BC46" s="331">
        <v>14.424238723</v>
      </c>
      <c r="BD46" s="331">
        <v>14.305610057000001</v>
      </c>
      <c r="BE46" s="306" t="s">
        <v>1482</v>
      </c>
      <c r="BF46" s="306" t="s">
        <v>1482</v>
      </c>
      <c r="BG46" s="306" t="s">
        <v>1482</v>
      </c>
      <c r="BH46" s="306" t="s">
        <v>1482</v>
      </c>
      <c r="BI46" s="306" t="s">
        <v>1482</v>
      </c>
      <c r="BJ46" s="303" t="s">
        <v>1482</v>
      </c>
      <c r="BK46" s="303" t="s">
        <v>1482</v>
      </c>
      <c r="BL46" s="303" t="s">
        <v>1482</v>
      </c>
      <c r="BM46" s="303" t="s">
        <v>1482</v>
      </c>
      <c r="BN46" s="303" t="s">
        <v>1482</v>
      </c>
      <c r="BO46" s="303" t="s">
        <v>1482</v>
      </c>
      <c r="BP46" s="303" t="s">
        <v>1482</v>
      </c>
      <c r="BQ46" s="303" t="s">
        <v>1482</v>
      </c>
      <c r="BR46" s="303" t="s">
        <v>1482</v>
      </c>
      <c r="BS46" s="303" t="s">
        <v>1482</v>
      </c>
      <c r="BT46" s="303" t="s">
        <v>1482</v>
      </c>
      <c r="BU46" s="303" t="s">
        <v>1482</v>
      </c>
      <c r="BV46" s="303" t="s">
        <v>1482</v>
      </c>
    </row>
    <row r="47" spans="1:74" ht="11.05" customHeight="1" x14ac:dyDescent="0.2">
      <c r="A47" s="209" t="s">
        <v>1519</v>
      </c>
      <c r="B47" s="496" t="s">
        <v>429</v>
      </c>
      <c r="C47" s="331">
        <v>30.944492217000001</v>
      </c>
      <c r="D47" s="331">
        <v>30.894538007000001</v>
      </c>
      <c r="E47" s="331">
        <v>30.687040786000001</v>
      </c>
      <c r="F47" s="331">
        <v>30.825986786000001</v>
      </c>
      <c r="G47" s="331">
        <v>32.076820009000002</v>
      </c>
      <c r="H47" s="331">
        <v>34.551604507</v>
      </c>
      <c r="I47" s="331">
        <v>38.112535498</v>
      </c>
      <c r="J47" s="331">
        <v>41.650007711999997</v>
      </c>
      <c r="K47" s="331">
        <v>43.504543079999998</v>
      </c>
      <c r="L47" s="331">
        <v>43.473483815000002</v>
      </c>
      <c r="M47" s="331">
        <v>42.841638250000003</v>
      </c>
      <c r="N47" s="331">
        <v>42.116347048000002</v>
      </c>
      <c r="O47" s="331">
        <v>40.839361996000001</v>
      </c>
      <c r="P47" s="331">
        <v>38.941458562999998</v>
      </c>
      <c r="Q47" s="331">
        <v>36.853397630000003</v>
      </c>
      <c r="R47" s="331">
        <v>35.456219251999997</v>
      </c>
      <c r="S47" s="331">
        <v>36.818918638</v>
      </c>
      <c r="T47" s="331">
        <v>40.295574287000001</v>
      </c>
      <c r="U47" s="331">
        <v>43.692352976999999</v>
      </c>
      <c r="V47" s="331">
        <v>46.143326510000001</v>
      </c>
      <c r="W47" s="331">
        <v>47.685697329</v>
      </c>
      <c r="X47" s="331">
        <v>48.735741068999999</v>
      </c>
      <c r="Y47" s="331">
        <v>49.300654893000001</v>
      </c>
      <c r="Z47" s="331">
        <v>49.619537424999997</v>
      </c>
      <c r="AA47" s="331">
        <v>49.837411056000001</v>
      </c>
      <c r="AB47" s="331">
        <v>50.475919566999998</v>
      </c>
      <c r="AC47" s="331">
        <v>52.156200632999997</v>
      </c>
      <c r="AD47" s="331">
        <v>55.22500986</v>
      </c>
      <c r="AE47" s="331">
        <v>59.561546053000001</v>
      </c>
      <c r="AF47" s="331">
        <v>64.059444311999997</v>
      </c>
      <c r="AG47" s="331">
        <v>66.845930742999997</v>
      </c>
      <c r="AH47" s="331">
        <v>67.710925539000002</v>
      </c>
      <c r="AI47" s="331">
        <v>66.465893101000006</v>
      </c>
      <c r="AJ47" s="331">
        <v>66.185929392999995</v>
      </c>
      <c r="AK47" s="331">
        <v>62.591078660999997</v>
      </c>
      <c r="AL47" s="331">
        <v>58.823719793999999</v>
      </c>
      <c r="AM47" s="331">
        <v>55.989861611999999</v>
      </c>
      <c r="AN47" s="331">
        <v>52.869594190000001</v>
      </c>
      <c r="AO47" s="331">
        <v>52.239463573999998</v>
      </c>
      <c r="AP47" s="331">
        <v>52.710257017000004</v>
      </c>
      <c r="AQ47" s="331">
        <v>56.179250713000002</v>
      </c>
      <c r="AR47" s="331">
        <v>58.523922997</v>
      </c>
      <c r="AS47" s="331">
        <v>61.700140505999997</v>
      </c>
      <c r="AT47" s="331">
        <v>63.460475827000003</v>
      </c>
      <c r="AU47" s="331">
        <v>64.798756410999999</v>
      </c>
      <c r="AV47" s="331">
        <v>65.008007582000005</v>
      </c>
      <c r="AW47" s="331">
        <v>64.404632305000007</v>
      </c>
      <c r="AX47" s="331">
        <v>63.128956959</v>
      </c>
      <c r="AY47" s="331">
        <v>61.699289882000002</v>
      </c>
      <c r="AZ47" s="331">
        <v>61.177696773999998</v>
      </c>
      <c r="BA47" s="331">
        <v>60.825152197999998</v>
      </c>
      <c r="BB47" s="331">
        <v>60.603984173999997</v>
      </c>
      <c r="BC47" s="331">
        <v>60.553929984</v>
      </c>
      <c r="BD47" s="331">
        <v>60.653410876999999</v>
      </c>
      <c r="BE47" s="306" t="s">
        <v>1482</v>
      </c>
      <c r="BF47" s="306" t="s">
        <v>1482</v>
      </c>
      <c r="BG47" s="306" t="s">
        <v>1482</v>
      </c>
      <c r="BH47" s="306" t="s">
        <v>1482</v>
      </c>
      <c r="BI47" s="306" t="s">
        <v>1482</v>
      </c>
      <c r="BJ47" s="303" t="s">
        <v>1482</v>
      </c>
      <c r="BK47" s="303" t="s">
        <v>1482</v>
      </c>
      <c r="BL47" s="303" t="s">
        <v>1482</v>
      </c>
      <c r="BM47" s="303" t="s">
        <v>1482</v>
      </c>
      <c r="BN47" s="303" t="s">
        <v>1482</v>
      </c>
      <c r="BO47" s="303" t="s">
        <v>1482</v>
      </c>
      <c r="BP47" s="303" t="s">
        <v>1482</v>
      </c>
      <c r="BQ47" s="303" t="s">
        <v>1482</v>
      </c>
      <c r="BR47" s="303" t="s">
        <v>1482</v>
      </c>
      <c r="BS47" s="303" t="s">
        <v>1482</v>
      </c>
      <c r="BT47" s="303" t="s">
        <v>1482</v>
      </c>
      <c r="BU47" s="303" t="s">
        <v>1482</v>
      </c>
      <c r="BV47" s="303" t="s">
        <v>1482</v>
      </c>
    </row>
    <row r="48" spans="1:74" ht="11.05" customHeight="1" x14ac:dyDescent="0.2">
      <c r="A48" s="209" t="s">
        <v>1520</v>
      </c>
      <c r="B48" s="496" t="s">
        <v>431</v>
      </c>
      <c r="C48" s="331">
        <v>52.180091167999997</v>
      </c>
      <c r="D48" s="331">
        <v>56.900269236</v>
      </c>
      <c r="E48" s="331">
        <v>60.191458701000002</v>
      </c>
      <c r="F48" s="331">
        <v>63.836340399999997</v>
      </c>
      <c r="G48" s="331">
        <v>68.202847050000003</v>
      </c>
      <c r="H48" s="331">
        <v>71.668681426999996</v>
      </c>
      <c r="I48" s="331">
        <v>72.516406814999996</v>
      </c>
      <c r="J48" s="331">
        <v>71.131628462999998</v>
      </c>
      <c r="K48" s="331">
        <v>68.825294428000007</v>
      </c>
      <c r="L48" s="331">
        <v>66.765043237</v>
      </c>
      <c r="M48" s="331">
        <v>63.972469826000001</v>
      </c>
      <c r="N48" s="331">
        <v>61.884690694</v>
      </c>
      <c r="O48" s="331">
        <v>61.069000031999998</v>
      </c>
      <c r="P48" s="331">
        <v>62.944406673000003</v>
      </c>
      <c r="Q48" s="331">
        <v>66.423282485000001</v>
      </c>
      <c r="R48" s="331">
        <v>70.199199656999994</v>
      </c>
      <c r="S48" s="331">
        <v>73.555230770999998</v>
      </c>
      <c r="T48" s="331">
        <v>77.283221952999995</v>
      </c>
      <c r="U48" s="331">
        <v>80.049276126999999</v>
      </c>
      <c r="V48" s="331">
        <v>81.042296730000004</v>
      </c>
      <c r="W48" s="331">
        <v>79.668830650000004</v>
      </c>
      <c r="X48" s="331">
        <v>77.883915794000004</v>
      </c>
      <c r="Y48" s="331">
        <v>77.155105942000006</v>
      </c>
      <c r="Z48" s="331">
        <v>77.927274917999995</v>
      </c>
      <c r="AA48" s="331">
        <v>79.581133584</v>
      </c>
      <c r="AB48" s="331">
        <v>81.874245951000006</v>
      </c>
      <c r="AC48" s="331">
        <v>84.523582832000002</v>
      </c>
      <c r="AD48" s="331">
        <v>87.688850216999995</v>
      </c>
      <c r="AE48" s="331">
        <v>89.285782729000005</v>
      </c>
      <c r="AF48" s="331">
        <v>88.398502547000007</v>
      </c>
      <c r="AG48" s="331">
        <v>85.620346741999995</v>
      </c>
      <c r="AH48" s="331">
        <v>80.590601579999998</v>
      </c>
      <c r="AI48" s="331">
        <v>74.773413728999998</v>
      </c>
      <c r="AJ48" s="331">
        <v>67.751690818</v>
      </c>
      <c r="AK48" s="331">
        <v>64.768661276000003</v>
      </c>
      <c r="AL48" s="331">
        <v>60.584397205000002</v>
      </c>
      <c r="AM48" s="331">
        <v>66.170677943000001</v>
      </c>
      <c r="AN48" s="331">
        <v>70.042644018000004</v>
      </c>
      <c r="AO48" s="331">
        <v>73.727158218</v>
      </c>
      <c r="AP48" s="331">
        <v>79.765286911000004</v>
      </c>
      <c r="AQ48" s="331">
        <v>81.883578439999994</v>
      </c>
      <c r="AR48" s="331">
        <v>87.033430998</v>
      </c>
      <c r="AS48" s="331">
        <v>86.795256236</v>
      </c>
      <c r="AT48" s="331">
        <v>84.862180903999999</v>
      </c>
      <c r="AU48" s="331">
        <v>81.340521445999997</v>
      </c>
      <c r="AV48" s="331">
        <v>78.612514028000007</v>
      </c>
      <c r="AW48" s="331">
        <v>77.376864566999998</v>
      </c>
      <c r="AX48" s="331">
        <v>76.561124770000006</v>
      </c>
      <c r="AY48" s="331">
        <v>75.497158287999994</v>
      </c>
      <c r="AZ48" s="331">
        <v>75.864870756000002</v>
      </c>
      <c r="BA48" s="331">
        <v>76.301197709999997</v>
      </c>
      <c r="BB48" s="331">
        <v>77.077298561999996</v>
      </c>
      <c r="BC48" s="331">
        <v>78.100439324999996</v>
      </c>
      <c r="BD48" s="331">
        <v>79.353448560999993</v>
      </c>
      <c r="BE48" s="306" t="s">
        <v>1482</v>
      </c>
      <c r="BF48" s="306" t="s">
        <v>1482</v>
      </c>
      <c r="BG48" s="306" t="s">
        <v>1482</v>
      </c>
      <c r="BH48" s="306" t="s">
        <v>1482</v>
      </c>
      <c r="BI48" s="306" t="s">
        <v>1482</v>
      </c>
      <c r="BJ48" s="303" t="s">
        <v>1482</v>
      </c>
      <c r="BK48" s="303" t="s">
        <v>1482</v>
      </c>
      <c r="BL48" s="303" t="s">
        <v>1482</v>
      </c>
      <c r="BM48" s="303" t="s">
        <v>1482</v>
      </c>
      <c r="BN48" s="303" t="s">
        <v>1482</v>
      </c>
      <c r="BO48" s="303" t="s">
        <v>1482</v>
      </c>
      <c r="BP48" s="303" t="s">
        <v>1482</v>
      </c>
      <c r="BQ48" s="303" t="s">
        <v>1482</v>
      </c>
      <c r="BR48" s="303" t="s">
        <v>1482</v>
      </c>
      <c r="BS48" s="303" t="s">
        <v>1482</v>
      </c>
      <c r="BT48" s="303" t="s">
        <v>1482</v>
      </c>
      <c r="BU48" s="303" t="s">
        <v>1482</v>
      </c>
      <c r="BV48" s="303" t="s">
        <v>1482</v>
      </c>
    </row>
    <row r="49" spans="1:74" ht="11.05" customHeight="1" x14ac:dyDescent="0.2">
      <c r="A49" s="209" t="s">
        <v>1521</v>
      </c>
      <c r="B49" s="496" t="s">
        <v>433</v>
      </c>
      <c r="C49" s="331">
        <v>0.34625676721999998</v>
      </c>
      <c r="D49" s="331">
        <v>0.36925235257</v>
      </c>
      <c r="E49" s="331">
        <v>0.38334341873</v>
      </c>
      <c r="F49" s="331">
        <v>0.3781872188</v>
      </c>
      <c r="G49" s="331">
        <v>0.37051643694000003</v>
      </c>
      <c r="H49" s="331">
        <v>0.41336352983000002</v>
      </c>
      <c r="I49" s="331">
        <v>0.53207971026000001</v>
      </c>
      <c r="J49" s="331">
        <v>0.65551971641999995</v>
      </c>
      <c r="K49" s="331">
        <v>0.71895963977999999</v>
      </c>
      <c r="L49" s="331">
        <v>0.73225166706</v>
      </c>
      <c r="M49" s="331">
        <v>0.74152156965000005</v>
      </c>
      <c r="N49" s="331">
        <v>0.76469403636</v>
      </c>
      <c r="O49" s="331">
        <v>0.75422284261000005</v>
      </c>
      <c r="P49" s="331">
        <v>0.68272353544999997</v>
      </c>
      <c r="Q49" s="331">
        <v>0.60931170210999996</v>
      </c>
      <c r="R49" s="331">
        <v>0.59162947521999998</v>
      </c>
      <c r="S49" s="331">
        <v>0.62874138938000002</v>
      </c>
      <c r="T49" s="331">
        <v>0.64092916229999997</v>
      </c>
      <c r="U49" s="331">
        <v>0.61538579288999995</v>
      </c>
      <c r="V49" s="331">
        <v>0.58452781166000001</v>
      </c>
      <c r="W49" s="331">
        <v>0.57747416221000003</v>
      </c>
      <c r="X49" s="331">
        <v>0.59456850649000004</v>
      </c>
      <c r="Y49" s="331">
        <v>0.58560983791999999</v>
      </c>
      <c r="Z49" s="331">
        <v>0.55442100558999996</v>
      </c>
      <c r="AA49" s="331">
        <v>0.52066078004000005</v>
      </c>
      <c r="AB49" s="331">
        <v>0.51790752417999997</v>
      </c>
      <c r="AC49" s="331">
        <v>0.52403441036999998</v>
      </c>
      <c r="AD49" s="331">
        <v>0.50740743175000003</v>
      </c>
      <c r="AE49" s="331">
        <v>0.47785119130999998</v>
      </c>
      <c r="AF49" s="331">
        <v>0.45836682543000001</v>
      </c>
      <c r="AG49" s="331">
        <v>0.45748597602000002</v>
      </c>
      <c r="AH49" s="331">
        <v>0.48489850739000001</v>
      </c>
      <c r="AI49" s="331">
        <v>0.49948962179</v>
      </c>
      <c r="AJ49" s="331">
        <v>0.50789451566999999</v>
      </c>
      <c r="AK49" s="331">
        <v>0.43795367376</v>
      </c>
      <c r="AL49" s="331">
        <v>0.42202204719999997</v>
      </c>
      <c r="AM49" s="331">
        <v>0.34417904614</v>
      </c>
      <c r="AN49" s="331">
        <v>0.28884619165999997</v>
      </c>
      <c r="AO49" s="331">
        <v>0.22912338479</v>
      </c>
      <c r="AP49" s="331">
        <v>0.14459599532</v>
      </c>
      <c r="AQ49" s="331">
        <v>0.15391274629000001</v>
      </c>
      <c r="AR49" s="331">
        <v>0.16672564881999999</v>
      </c>
      <c r="AS49" s="331">
        <v>0.20748354342</v>
      </c>
      <c r="AT49" s="331">
        <v>0.24977374145</v>
      </c>
      <c r="AU49" s="331">
        <v>0.27650517492999999</v>
      </c>
      <c r="AV49" s="331">
        <v>0.28538442212999998</v>
      </c>
      <c r="AW49" s="331">
        <v>0.28785398915999999</v>
      </c>
      <c r="AX49" s="331">
        <v>0.2906234841</v>
      </c>
      <c r="AY49" s="331">
        <v>0.28859780755999997</v>
      </c>
      <c r="AZ49" s="331">
        <v>0.27464252825000002</v>
      </c>
      <c r="BA49" s="331">
        <v>0.26055669039000001</v>
      </c>
      <c r="BB49" s="331">
        <v>0.24492117747</v>
      </c>
      <c r="BC49" s="331">
        <v>0.23093800447000001</v>
      </c>
      <c r="BD49" s="331">
        <v>0.21832247466999999</v>
      </c>
      <c r="BE49" s="306" t="s">
        <v>1482</v>
      </c>
      <c r="BF49" s="306" t="s">
        <v>1482</v>
      </c>
      <c r="BG49" s="306" t="s">
        <v>1482</v>
      </c>
      <c r="BH49" s="306" t="s">
        <v>1482</v>
      </c>
      <c r="BI49" s="306" t="s">
        <v>1482</v>
      </c>
      <c r="BJ49" s="303" t="s">
        <v>1482</v>
      </c>
      <c r="BK49" s="303" t="s">
        <v>1482</v>
      </c>
      <c r="BL49" s="303" t="s">
        <v>1482</v>
      </c>
      <c r="BM49" s="303" t="s">
        <v>1482</v>
      </c>
      <c r="BN49" s="303" t="s">
        <v>1482</v>
      </c>
      <c r="BO49" s="303" t="s">
        <v>1482</v>
      </c>
      <c r="BP49" s="303" t="s">
        <v>1482</v>
      </c>
      <c r="BQ49" s="303" t="s">
        <v>1482</v>
      </c>
      <c r="BR49" s="303" t="s">
        <v>1482</v>
      </c>
      <c r="BS49" s="303" t="s">
        <v>1482</v>
      </c>
      <c r="BT49" s="303" t="s">
        <v>1482</v>
      </c>
      <c r="BU49" s="303" t="s">
        <v>1482</v>
      </c>
      <c r="BV49" s="303" t="s">
        <v>1482</v>
      </c>
    </row>
    <row r="50" spans="1:74" ht="11.05" customHeight="1" x14ac:dyDescent="0.2">
      <c r="A50" s="209" t="s">
        <v>1522</v>
      </c>
      <c r="B50" s="496" t="s">
        <v>435</v>
      </c>
      <c r="C50" s="331">
        <v>286.42995142000001</v>
      </c>
      <c r="D50" s="331">
        <v>306.33581131</v>
      </c>
      <c r="E50" s="331">
        <v>322.84169659999998</v>
      </c>
      <c r="F50" s="331">
        <v>340.74992703999999</v>
      </c>
      <c r="G50" s="331">
        <v>358.41021447000003</v>
      </c>
      <c r="H50" s="331">
        <v>375.94330458000002</v>
      </c>
      <c r="I50" s="331">
        <v>390.41871871000001</v>
      </c>
      <c r="J50" s="331">
        <v>397.33346268999998</v>
      </c>
      <c r="K50" s="331">
        <v>394.77301842000003</v>
      </c>
      <c r="L50" s="331">
        <v>390.00810623000001</v>
      </c>
      <c r="M50" s="331">
        <v>386.67103472000002</v>
      </c>
      <c r="N50" s="331">
        <v>387.16341403000001</v>
      </c>
      <c r="O50" s="331">
        <v>389.14969231999999</v>
      </c>
      <c r="P50" s="331">
        <v>392.33702534000003</v>
      </c>
      <c r="Q50" s="331">
        <v>395.97723712999999</v>
      </c>
      <c r="R50" s="331">
        <v>402.46616813000003</v>
      </c>
      <c r="S50" s="331">
        <v>412.16911927000001</v>
      </c>
      <c r="T50" s="331">
        <v>422.69373032999999</v>
      </c>
      <c r="U50" s="331">
        <v>430.92193794999997</v>
      </c>
      <c r="V50" s="331">
        <v>436.55180947999997</v>
      </c>
      <c r="W50" s="331">
        <v>439.45956150000001</v>
      </c>
      <c r="X50" s="331">
        <v>440.84858937000001</v>
      </c>
      <c r="Y50" s="331">
        <v>441.73160632000003</v>
      </c>
      <c r="Z50" s="331">
        <v>442.44261048999999</v>
      </c>
      <c r="AA50" s="331">
        <v>441.53789291999999</v>
      </c>
      <c r="AB50" s="331">
        <v>440.23024015999999</v>
      </c>
      <c r="AC50" s="331">
        <v>438.05976392999997</v>
      </c>
      <c r="AD50" s="331">
        <v>436.64674524999998</v>
      </c>
      <c r="AE50" s="331">
        <v>438.40849648</v>
      </c>
      <c r="AF50" s="331">
        <v>442.31719122999999</v>
      </c>
      <c r="AG50" s="331">
        <v>447.12729680000001</v>
      </c>
      <c r="AH50" s="331">
        <v>449.20919607000002</v>
      </c>
      <c r="AI50" s="331">
        <v>447.53626163000001</v>
      </c>
      <c r="AJ50" s="331">
        <v>447.63194793000002</v>
      </c>
      <c r="AK50" s="331">
        <v>442.88830624000002</v>
      </c>
      <c r="AL50" s="331">
        <v>441.41562665999999</v>
      </c>
      <c r="AM50" s="331">
        <v>444.53073425999997</v>
      </c>
      <c r="AN50" s="331">
        <v>448.16251540000002</v>
      </c>
      <c r="AO50" s="331">
        <v>451.33620778</v>
      </c>
      <c r="AP50" s="331">
        <v>456.37021026999997</v>
      </c>
      <c r="AQ50" s="331">
        <v>457.48426460000002</v>
      </c>
      <c r="AR50" s="331">
        <v>464.57564793</v>
      </c>
      <c r="AS50" s="331">
        <v>459.55592610000002</v>
      </c>
      <c r="AT50" s="331">
        <v>454.05512178999999</v>
      </c>
      <c r="AU50" s="331">
        <v>443.73800698999997</v>
      </c>
      <c r="AV50" s="331">
        <v>433.93590611000002</v>
      </c>
      <c r="AW50" s="331">
        <v>428.73505664999999</v>
      </c>
      <c r="AX50" s="331">
        <v>427.82024519999999</v>
      </c>
      <c r="AY50" s="331">
        <v>428.34630564999998</v>
      </c>
      <c r="AZ50" s="331">
        <v>430.97314609</v>
      </c>
      <c r="BA50" s="331">
        <v>433.58940195000002</v>
      </c>
      <c r="BB50" s="331">
        <v>437.08691628000003</v>
      </c>
      <c r="BC50" s="331">
        <v>440.95317690000002</v>
      </c>
      <c r="BD50" s="331">
        <v>445.22677168000001</v>
      </c>
      <c r="BE50" s="306" t="s">
        <v>1482</v>
      </c>
      <c r="BF50" s="306" t="s">
        <v>1482</v>
      </c>
      <c r="BG50" s="306" t="s">
        <v>1482</v>
      </c>
      <c r="BH50" s="306" t="s">
        <v>1482</v>
      </c>
      <c r="BI50" s="306" t="s">
        <v>1482</v>
      </c>
      <c r="BJ50" s="303" t="s">
        <v>1482</v>
      </c>
      <c r="BK50" s="303" t="s">
        <v>1482</v>
      </c>
      <c r="BL50" s="303" t="s">
        <v>1482</v>
      </c>
      <c r="BM50" s="303" t="s">
        <v>1482</v>
      </c>
      <c r="BN50" s="303" t="s">
        <v>1482</v>
      </c>
      <c r="BO50" s="303" t="s">
        <v>1482</v>
      </c>
      <c r="BP50" s="303" t="s">
        <v>1482</v>
      </c>
      <c r="BQ50" s="303" t="s">
        <v>1482</v>
      </c>
      <c r="BR50" s="303" t="s">
        <v>1482</v>
      </c>
      <c r="BS50" s="303" t="s">
        <v>1482</v>
      </c>
      <c r="BT50" s="303" t="s">
        <v>1482</v>
      </c>
      <c r="BU50" s="303" t="s">
        <v>1482</v>
      </c>
      <c r="BV50" s="303" t="s">
        <v>1482</v>
      </c>
    </row>
    <row r="51" spans="1:74" ht="11.05" customHeight="1" x14ac:dyDescent="0.2">
      <c r="A51" s="209" t="s">
        <v>1523</v>
      </c>
      <c r="B51" s="496" t="s">
        <v>1488</v>
      </c>
      <c r="C51" s="331">
        <v>43.828549836999997</v>
      </c>
      <c r="D51" s="331">
        <v>47.549570840999998</v>
      </c>
      <c r="E51" s="331">
        <v>50.534243443999998</v>
      </c>
      <c r="F51" s="331">
        <v>52.915762131000001</v>
      </c>
      <c r="G51" s="331">
        <v>55.411837642000002</v>
      </c>
      <c r="H51" s="331">
        <v>58.618337678000003</v>
      </c>
      <c r="I51" s="331">
        <v>61.758313387000001</v>
      </c>
      <c r="J51" s="331">
        <v>64.161242048000005</v>
      </c>
      <c r="K51" s="331">
        <v>64.939749238999994</v>
      </c>
      <c r="L51" s="331">
        <v>65.018002495000005</v>
      </c>
      <c r="M51" s="331">
        <v>65.448549516</v>
      </c>
      <c r="N51" s="331">
        <v>66.582492818999995</v>
      </c>
      <c r="O51" s="331">
        <v>68.029673281000001</v>
      </c>
      <c r="P51" s="331">
        <v>69.201002373999998</v>
      </c>
      <c r="Q51" s="331">
        <v>70.214512506999995</v>
      </c>
      <c r="R51" s="331">
        <v>71.808818364000004</v>
      </c>
      <c r="S51" s="331">
        <v>73.837150152000007</v>
      </c>
      <c r="T51" s="331">
        <v>75.650339471999999</v>
      </c>
      <c r="U51" s="331">
        <v>77.465155882000005</v>
      </c>
      <c r="V51" s="331">
        <v>78.908804590000003</v>
      </c>
      <c r="W51" s="331">
        <v>79.038777240000002</v>
      </c>
      <c r="X51" s="331">
        <v>78.197409105000006</v>
      </c>
      <c r="Y51" s="331">
        <v>77.510442319000006</v>
      </c>
      <c r="Z51" s="331">
        <v>77.604458156999996</v>
      </c>
      <c r="AA51" s="331">
        <v>78.027597055000001</v>
      </c>
      <c r="AB51" s="331">
        <v>78.396247342999999</v>
      </c>
      <c r="AC51" s="331">
        <v>78.852782153000007</v>
      </c>
      <c r="AD51" s="331">
        <v>79.917208267999996</v>
      </c>
      <c r="AE51" s="331">
        <v>82.022100905000002</v>
      </c>
      <c r="AF51" s="331">
        <v>84.297071234000001</v>
      </c>
      <c r="AG51" s="331">
        <v>85.746242405000004</v>
      </c>
      <c r="AH51" s="331">
        <v>85.963960165000003</v>
      </c>
      <c r="AI51" s="331">
        <v>84.600016237999995</v>
      </c>
      <c r="AJ51" s="331">
        <v>83.414922821999994</v>
      </c>
      <c r="AK51" s="331">
        <v>80.657383127000003</v>
      </c>
      <c r="AL51" s="331">
        <v>79.175853090999993</v>
      </c>
      <c r="AM51" s="331">
        <v>79.721282674999998</v>
      </c>
      <c r="AN51" s="331">
        <v>79.148585377000003</v>
      </c>
      <c r="AO51" s="331">
        <v>77.797336233999999</v>
      </c>
      <c r="AP51" s="331">
        <v>76.965113900999995</v>
      </c>
      <c r="AQ51" s="331">
        <v>78.177505135999994</v>
      </c>
      <c r="AR51" s="331">
        <v>80.238750675999995</v>
      </c>
      <c r="AS51" s="331">
        <v>83.860545955000006</v>
      </c>
      <c r="AT51" s="331">
        <v>85.408612704000006</v>
      </c>
      <c r="AU51" s="331">
        <v>85.645156424000007</v>
      </c>
      <c r="AV51" s="331">
        <v>84.987937669999994</v>
      </c>
      <c r="AW51" s="331">
        <v>84.529499853000004</v>
      </c>
      <c r="AX51" s="331">
        <v>83.536174365999997</v>
      </c>
      <c r="AY51" s="331">
        <v>81.750768973999996</v>
      </c>
      <c r="AZ51" s="331">
        <v>80.355596595999998</v>
      </c>
      <c r="BA51" s="331">
        <v>79.043887869000002</v>
      </c>
      <c r="BB51" s="331">
        <v>77.874062155999994</v>
      </c>
      <c r="BC51" s="331">
        <v>77.126365824000004</v>
      </c>
      <c r="BD51" s="331">
        <v>76.738326010999998</v>
      </c>
      <c r="BE51" s="306" t="s">
        <v>1482</v>
      </c>
      <c r="BF51" s="306" t="s">
        <v>1482</v>
      </c>
      <c r="BG51" s="306" t="s">
        <v>1482</v>
      </c>
      <c r="BH51" s="306" t="s">
        <v>1482</v>
      </c>
      <c r="BI51" s="306" t="s">
        <v>1482</v>
      </c>
      <c r="BJ51" s="303" t="s">
        <v>1482</v>
      </c>
      <c r="BK51" s="303" t="s">
        <v>1482</v>
      </c>
      <c r="BL51" s="303" t="s">
        <v>1482</v>
      </c>
      <c r="BM51" s="303" t="s">
        <v>1482</v>
      </c>
      <c r="BN51" s="303" t="s">
        <v>1482</v>
      </c>
      <c r="BO51" s="303" t="s">
        <v>1482</v>
      </c>
      <c r="BP51" s="303" t="s">
        <v>1482</v>
      </c>
      <c r="BQ51" s="303" t="s">
        <v>1482</v>
      </c>
      <c r="BR51" s="303" t="s">
        <v>1482</v>
      </c>
      <c r="BS51" s="303" t="s">
        <v>1482</v>
      </c>
      <c r="BT51" s="303" t="s">
        <v>1482</v>
      </c>
      <c r="BU51" s="303" t="s">
        <v>1482</v>
      </c>
      <c r="BV51" s="303" t="s">
        <v>1482</v>
      </c>
    </row>
    <row r="52" spans="1:74" ht="11.05" customHeight="1" x14ac:dyDescent="0.2">
      <c r="A52" s="123"/>
      <c r="B52" s="562"/>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811"/>
      <c r="BF52" s="811"/>
      <c r="BG52" s="811"/>
      <c r="BH52" s="811"/>
      <c r="BI52" s="811"/>
      <c r="BJ52" s="301"/>
      <c r="BK52" s="301"/>
      <c r="BL52" s="301"/>
      <c r="BM52" s="301"/>
      <c r="BN52" s="301"/>
      <c r="BO52" s="301"/>
      <c r="BP52" s="301"/>
      <c r="BQ52" s="301"/>
      <c r="BR52" s="301"/>
      <c r="BS52" s="301"/>
      <c r="BT52" s="301"/>
      <c r="BU52" s="301"/>
      <c r="BV52" s="301"/>
    </row>
    <row r="53" spans="1:74" ht="11.05" customHeight="1" x14ac:dyDescent="0.2">
      <c r="A53" s="209"/>
      <c r="B53" s="30" t="s">
        <v>1524</v>
      </c>
      <c r="C53" s="561"/>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561"/>
      <c r="AS53" s="561"/>
      <c r="AT53" s="561"/>
      <c r="AU53" s="561"/>
      <c r="AV53" s="561"/>
      <c r="AW53" s="561"/>
      <c r="AX53" s="561"/>
      <c r="AY53" s="561"/>
      <c r="AZ53" s="561"/>
      <c r="BA53" s="561"/>
      <c r="BB53" s="561"/>
      <c r="BC53" s="561"/>
      <c r="BD53" s="561"/>
      <c r="BE53" s="565"/>
      <c r="BF53" s="565"/>
      <c r="BG53" s="565"/>
      <c r="BH53" s="565"/>
      <c r="BI53" s="565"/>
      <c r="BJ53" s="301"/>
      <c r="BK53" s="301"/>
      <c r="BL53" s="301"/>
      <c r="BM53" s="301"/>
      <c r="BN53" s="301"/>
      <c r="BO53" s="301"/>
      <c r="BP53" s="301"/>
      <c r="BQ53" s="301"/>
      <c r="BR53" s="301"/>
      <c r="BS53" s="301"/>
      <c r="BT53" s="301"/>
      <c r="BU53" s="301"/>
      <c r="BV53" s="301"/>
    </row>
    <row r="54" spans="1:74" ht="11.05" customHeight="1" x14ac:dyDescent="0.2">
      <c r="A54" s="209" t="s">
        <v>1525</v>
      </c>
      <c r="B54" s="496" t="s">
        <v>427</v>
      </c>
      <c r="C54" s="413">
        <v>0.27671621721</v>
      </c>
      <c r="D54" s="413">
        <v>0.26686618494999997</v>
      </c>
      <c r="E54" s="413">
        <v>0.25203636639999999</v>
      </c>
      <c r="F54" s="413">
        <v>0.22706426343</v>
      </c>
      <c r="G54" s="413">
        <v>0.21021537657</v>
      </c>
      <c r="H54" s="413">
        <v>0.20833913261000001</v>
      </c>
      <c r="I54" s="413">
        <v>0.20681601974</v>
      </c>
      <c r="J54" s="413">
        <v>0.2167350854</v>
      </c>
      <c r="K54" s="413">
        <v>0.20057438599999999</v>
      </c>
      <c r="L54" s="413">
        <v>0.17793877048000001</v>
      </c>
      <c r="M54" s="413">
        <v>0.18140592488999999</v>
      </c>
      <c r="N54" s="413">
        <v>0.19748481495</v>
      </c>
      <c r="O54" s="413">
        <v>0.20319457724000001</v>
      </c>
      <c r="P54" s="413">
        <v>0.21383119314999999</v>
      </c>
      <c r="Q54" s="413">
        <v>0.20472671605000001</v>
      </c>
      <c r="R54" s="413">
        <v>0.19406770905000001</v>
      </c>
      <c r="S54" s="413">
        <v>0.19761024064999999</v>
      </c>
      <c r="T54" s="413">
        <v>0.20227793582</v>
      </c>
      <c r="U54" s="413">
        <v>0.20182984588</v>
      </c>
      <c r="V54" s="413">
        <v>0.20306963152999999</v>
      </c>
      <c r="W54" s="413">
        <v>0.21638321806999999</v>
      </c>
      <c r="X54" s="413">
        <v>0.24048841668000001</v>
      </c>
      <c r="Y54" s="413">
        <v>0.25715493661</v>
      </c>
      <c r="Z54" s="413">
        <v>0.24325996020999999</v>
      </c>
      <c r="AA54" s="413">
        <v>0.25245017747999998</v>
      </c>
      <c r="AB54" s="413">
        <v>0.26001314038000001</v>
      </c>
      <c r="AC54" s="413">
        <v>0.25986043869999997</v>
      </c>
      <c r="AD54" s="413">
        <v>0.26089988985000001</v>
      </c>
      <c r="AE54" s="413">
        <v>0.25690634106999999</v>
      </c>
      <c r="AF54" s="413">
        <v>0.25026556919999998</v>
      </c>
      <c r="AG54" s="413">
        <v>0.26242343203000001</v>
      </c>
      <c r="AH54" s="413">
        <v>0.27566371140000001</v>
      </c>
      <c r="AI54" s="413">
        <v>0.27462534635000002</v>
      </c>
      <c r="AJ54" s="413">
        <v>0.30855020153000001</v>
      </c>
      <c r="AK54" s="413">
        <v>0.30506517729999999</v>
      </c>
      <c r="AL54" s="413">
        <v>0.30382723819000002</v>
      </c>
      <c r="AM54" s="413">
        <v>0.29757933177000001</v>
      </c>
      <c r="AN54" s="413">
        <v>0.29297348506999998</v>
      </c>
      <c r="AO54" s="413">
        <v>0.29421688821000003</v>
      </c>
      <c r="AP54" s="413">
        <v>0.28256007144</v>
      </c>
      <c r="AQ54" s="413">
        <v>0.29563232948000001</v>
      </c>
      <c r="AR54" s="413">
        <v>0.34243060504</v>
      </c>
      <c r="AS54" s="413">
        <v>0.37345770845999998</v>
      </c>
      <c r="AT54" s="413">
        <v>0.41921553143000001</v>
      </c>
      <c r="AU54" s="413">
        <v>0.40682375915000002</v>
      </c>
      <c r="AV54" s="413">
        <v>0.42640308027000001</v>
      </c>
      <c r="AW54" s="413">
        <v>0.45349493984</v>
      </c>
      <c r="AX54" s="413">
        <v>0.45463873895000001</v>
      </c>
      <c r="AY54" s="413">
        <v>0.44227060236999999</v>
      </c>
      <c r="AZ54" s="413">
        <v>0.43820512868</v>
      </c>
      <c r="BA54" s="413">
        <v>0.43352328705999998</v>
      </c>
      <c r="BB54" s="413">
        <v>0.41620990487999998</v>
      </c>
      <c r="BC54" s="413">
        <v>0.41212110635999999</v>
      </c>
      <c r="BD54" s="413">
        <v>0.38663810964000001</v>
      </c>
      <c r="BE54" s="401" t="s">
        <v>1482</v>
      </c>
      <c r="BF54" s="401" t="s">
        <v>1482</v>
      </c>
      <c r="BG54" s="401" t="s">
        <v>1482</v>
      </c>
      <c r="BH54" s="401" t="s">
        <v>1482</v>
      </c>
      <c r="BI54" s="401" t="s">
        <v>1482</v>
      </c>
      <c r="BJ54" s="303" t="s">
        <v>1482</v>
      </c>
      <c r="BK54" s="303" t="s">
        <v>1482</v>
      </c>
      <c r="BL54" s="303" t="s">
        <v>1482</v>
      </c>
      <c r="BM54" s="303" t="s">
        <v>1482</v>
      </c>
      <c r="BN54" s="303" t="s">
        <v>1482</v>
      </c>
      <c r="BO54" s="303" t="s">
        <v>1482</v>
      </c>
      <c r="BP54" s="303" t="s">
        <v>1482</v>
      </c>
      <c r="BQ54" s="303" t="s">
        <v>1482</v>
      </c>
      <c r="BR54" s="303" t="s">
        <v>1482</v>
      </c>
      <c r="BS54" s="303" t="s">
        <v>1482</v>
      </c>
      <c r="BT54" s="303" t="s">
        <v>1482</v>
      </c>
      <c r="BU54" s="303" t="s">
        <v>1482</v>
      </c>
      <c r="BV54" s="303" t="s">
        <v>1482</v>
      </c>
    </row>
    <row r="55" spans="1:74" ht="11.05" customHeight="1" x14ac:dyDescent="0.2">
      <c r="A55" s="209" t="s">
        <v>1526</v>
      </c>
      <c r="B55" s="496" t="s">
        <v>429</v>
      </c>
      <c r="C55" s="413">
        <v>2.5787076847999999</v>
      </c>
      <c r="D55" s="413">
        <v>2.8085943643000002</v>
      </c>
      <c r="E55" s="413">
        <v>2.7897309804999999</v>
      </c>
      <c r="F55" s="413">
        <v>2.3712297528000001</v>
      </c>
      <c r="G55" s="413">
        <v>2.467447693</v>
      </c>
      <c r="H55" s="413">
        <v>2.3034403005000001</v>
      </c>
      <c r="I55" s="413">
        <v>2.3820334687</v>
      </c>
      <c r="J55" s="413">
        <v>2.4500004537</v>
      </c>
      <c r="K55" s="413">
        <v>2.4169190600000001</v>
      </c>
      <c r="L55" s="413">
        <v>1.9760674461000001</v>
      </c>
      <c r="M55" s="413">
        <v>1.8626799239</v>
      </c>
      <c r="N55" s="413">
        <v>1.8311455238000001</v>
      </c>
      <c r="O55" s="413">
        <v>1.6335744799</v>
      </c>
      <c r="P55" s="413">
        <v>1.4422762431</v>
      </c>
      <c r="Q55" s="413">
        <v>1.3649406529000001</v>
      </c>
      <c r="R55" s="413">
        <v>1.0744308864000001</v>
      </c>
      <c r="S55" s="413">
        <v>1.0829093717</v>
      </c>
      <c r="T55" s="413">
        <v>1.1513021225</v>
      </c>
      <c r="U55" s="413">
        <v>1.1497987625999999</v>
      </c>
      <c r="V55" s="413">
        <v>1.2142980661</v>
      </c>
      <c r="W55" s="413">
        <v>1.2548867718000001</v>
      </c>
      <c r="X55" s="413">
        <v>1.2496343863999999</v>
      </c>
      <c r="Y55" s="413">
        <v>1.2325163723000001</v>
      </c>
      <c r="Z55" s="413">
        <v>1.2722958313999999</v>
      </c>
      <c r="AA55" s="413">
        <v>1.2155466111</v>
      </c>
      <c r="AB55" s="413">
        <v>1.2311199894</v>
      </c>
      <c r="AC55" s="413">
        <v>1.2721024544999999</v>
      </c>
      <c r="AD55" s="413">
        <v>1.3469514600000001</v>
      </c>
      <c r="AE55" s="413">
        <v>1.4527206354</v>
      </c>
      <c r="AF55" s="413">
        <v>1.6014861078</v>
      </c>
      <c r="AG55" s="413">
        <v>1.8066467768000001</v>
      </c>
      <c r="AH55" s="413">
        <v>1.9345978724999999</v>
      </c>
      <c r="AI55" s="413">
        <v>1.8990255171999999</v>
      </c>
      <c r="AJ55" s="413">
        <v>1.9466449822</v>
      </c>
      <c r="AK55" s="413">
        <v>1.9559712082</v>
      </c>
      <c r="AL55" s="413">
        <v>1.7825369634999999</v>
      </c>
      <c r="AM55" s="413">
        <v>1.6966624731</v>
      </c>
      <c r="AN55" s="413">
        <v>1.6521748184</v>
      </c>
      <c r="AO55" s="413">
        <v>1.536454811</v>
      </c>
      <c r="AP55" s="413">
        <v>1.550301677</v>
      </c>
      <c r="AQ55" s="413">
        <v>1.6523309033</v>
      </c>
      <c r="AR55" s="413">
        <v>1.7212918528000001</v>
      </c>
      <c r="AS55" s="413">
        <v>1.8147100148999999</v>
      </c>
      <c r="AT55" s="413">
        <v>1.8131564522000001</v>
      </c>
      <c r="AU55" s="413">
        <v>1.8513930403000001</v>
      </c>
      <c r="AV55" s="413">
        <v>1.8573716452</v>
      </c>
      <c r="AW55" s="413">
        <v>1.8942538913</v>
      </c>
      <c r="AX55" s="413">
        <v>1.8567340282</v>
      </c>
      <c r="AY55" s="413">
        <v>1.7628368538000001</v>
      </c>
      <c r="AZ55" s="413">
        <v>1.6993804659</v>
      </c>
      <c r="BA55" s="413">
        <v>1.7378614913999999</v>
      </c>
      <c r="BB55" s="413">
        <v>1.8364843689000001</v>
      </c>
      <c r="BC55" s="413">
        <v>1.8349675753000001</v>
      </c>
      <c r="BD55" s="413">
        <v>1.8379821478</v>
      </c>
      <c r="BE55" s="401" t="s">
        <v>1482</v>
      </c>
      <c r="BF55" s="401" t="s">
        <v>1482</v>
      </c>
      <c r="BG55" s="401" t="s">
        <v>1482</v>
      </c>
      <c r="BH55" s="401" t="s">
        <v>1482</v>
      </c>
      <c r="BI55" s="401" t="s">
        <v>1482</v>
      </c>
      <c r="BJ55" s="303" t="s">
        <v>1482</v>
      </c>
      <c r="BK55" s="303" t="s">
        <v>1482</v>
      </c>
      <c r="BL55" s="303" t="s">
        <v>1482</v>
      </c>
      <c r="BM55" s="303" t="s">
        <v>1482</v>
      </c>
      <c r="BN55" s="303" t="s">
        <v>1482</v>
      </c>
      <c r="BO55" s="303" t="s">
        <v>1482</v>
      </c>
      <c r="BP55" s="303" t="s">
        <v>1482</v>
      </c>
      <c r="BQ55" s="303" t="s">
        <v>1482</v>
      </c>
      <c r="BR55" s="303" t="s">
        <v>1482</v>
      </c>
      <c r="BS55" s="303" t="s">
        <v>1482</v>
      </c>
      <c r="BT55" s="303" t="s">
        <v>1482</v>
      </c>
      <c r="BU55" s="303" t="s">
        <v>1482</v>
      </c>
      <c r="BV55" s="303" t="s">
        <v>1482</v>
      </c>
    </row>
    <row r="56" spans="1:74" ht="11.05" customHeight="1" x14ac:dyDescent="0.2">
      <c r="A56" s="209" t="s">
        <v>1527</v>
      </c>
      <c r="B56" s="496" t="s">
        <v>431</v>
      </c>
      <c r="C56" s="413">
        <v>2.0872036466999999</v>
      </c>
      <c r="D56" s="413">
        <v>2.0321524727</v>
      </c>
      <c r="E56" s="413">
        <v>2.0063819566999999</v>
      </c>
      <c r="F56" s="413">
        <v>2.0592367871000001</v>
      </c>
      <c r="G56" s="413">
        <v>2.1313389702999999</v>
      </c>
      <c r="H56" s="413">
        <v>2.0476766122000001</v>
      </c>
      <c r="I56" s="413">
        <v>2.0718973375999998</v>
      </c>
      <c r="J56" s="413">
        <v>1.9758785684</v>
      </c>
      <c r="K56" s="413">
        <v>1.9118137341000001</v>
      </c>
      <c r="L56" s="413">
        <v>1.7569748220000001</v>
      </c>
      <c r="M56" s="413">
        <v>1.6834860481</v>
      </c>
      <c r="N56" s="413">
        <v>1.5471172674</v>
      </c>
      <c r="O56" s="413">
        <v>1.3879318189000001</v>
      </c>
      <c r="P56" s="413">
        <v>1.3392426952000001</v>
      </c>
      <c r="Q56" s="413">
        <v>1.3024173036</v>
      </c>
      <c r="R56" s="413">
        <v>1.2315649063</v>
      </c>
      <c r="S56" s="413">
        <v>1.2058234553</v>
      </c>
      <c r="T56" s="413">
        <v>1.1709579083999999</v>
      </c>
      <c r="U56" s="413">
        <v>1.1435610875</v>
      </c>
      <c r="V56" s="413">
        <v>1.1101684484000001</v>
      </c>
      <c r="W56" s="413">
        <v>1.0622510753000001</v>
      </c>
      <c r="X56" s="413">
        <v>0.99851174094999995</v>
      </c>
      <c r="Y56" s="413">
        <v>1.0151987624000001</v>
      </c>
      <c r="Z56" s="413">
        <v>1.0253588805</v>
      </c>
      <c r="AA56" s="413">
        <v>1.0471201787</v>
      </c>
      <c r="AB56" s="413">
        <v>1.0772927099</v>
      </c>
      <c r="AC56" s="413">
        <v>1.0836356773</v>
      </c>
      <c r="AD56" s="413">
        <v>1.1242160284</v>
      </c>
      <c r="AE56" s="413">
        <v>1.1595556198999999</v>
      </c>
      <c r="AF56" s="413">
        <v>1.210938391</v>
      </c>
      <c r="AG56" s="413">
        <v>1.2972779808999999</v>
      </c>
      <c r="AH56" s="413">
        <v>1.3211574028999999</v>
      </c>
      <c r="AI56" s="413">
        <v>1.2891967884</v>
      </c>
      <c r="AJ56" s="413">
        <v>1.2318489239999999</v>
      </c>
      <c r="AK56" s="413">
        <v>1.2220502127999999</v>
      </c>
      <c r="AL56" s="413">
        <v>1.1015344946000001</v>
      </c>
      <c r="AM56" s="413">
        <v>1.2031032353</v>
      </c>
      <c r="AN56" s="413">
        <v>1.2735026185</v>
      </c>
      <c r="AO56" s="413">
        <v>1.2934589161000001</v>
      </c>
      <c r="AP56" s="413">
        <v>1.4243801234</v>
      </c>
      <c r="AQ56" s="413">
        <v>1.4117858351999999</v>
      </c>
      <c r="AR56" s="413">
        <v>1.4751428982999999</v>
      </c>
      <c r="AS56" s="413">
        <v>1.5780955678999999</v>
      </c>
      <c r="AT56" s="413">
        <v>1.5715218686000001</v>
      </c>
      <c r="AU56" s="413">
        <v>1.5642407970000001</v>
      </c>
      <c r="AV56" s="413">
        <v>1.5117791159</v>
      </c>
      <c r="AW56" s="413">
        <v>1.4880166263000001</v>
      </c>
      <c r="AX56" s="413">
        <v>1.4723293225</v>
      </c>
      <c r="AY56" s="413">
        <v>1.4518684286000001</v>
      </c>
      <c r="AZ56" s="413">
        <v>1.4875464854</v>
      </c>
      <c r="BA56" s="413">
        <v>1.5571673001999999</v>
      </c>
      <c r="BB56" s="413">
        <v>1.4542886521</v>
      </c>
      <c r="BC56" s="413">
        <v>1.4735931948000001</v>
      </c>
      <c r="BD56" s="413">
        <v>1.4972348785</v>
      </c>
      <c r="BE56" s="401" t="s">
        <v>1482</v>
      </c>
      <c r="BF56" s="401" t="s">
        <v>1482</v>
      </c>
      <c r="BG56" s="401" t="s">
        <v>1482</v>
      </c>
      <c r="BH56" s="401" t="s">
        <v>1482</v>
      </c>
      <c r="BI56" s="401" t="s">
        <v>1482</v>
      </c>
      <c r="BJ56" s="303" t="s">
        <v>1482</v>
      </c>
      <c r="BK56" s="303" t="s">
        <v>1482</v>
      </c>
      <c r="BL56" s="303" t="s">
        <v>1482</v>
      </c>
      <c r="BM56" s="303" t="s">
        <v>1482</v>
      </c>
      <c r="BN56" s="303" t="s">
        <v>1482</v>
      </c>
      <c r="BO56" s="303" t="s">
        <v>1482</v>
      </c>
      <c r="BP56" s="303" t="s">
        <v>1482</v>
      </c>
      <c r="BQ56" s="303" t="s">
        <v>1482</v>
      </c>
      <c r="BR56" s="303" t="s">
        <v>1482</v>
      </c>
      <c r="BS56" s="303" t="s">
        <v>1482</v>
      </c>
      <c r="BT56" s="303" t="s">
        <v>1482</v>
      </c>
      <c r="BU56" s="303" t="s">
        <v>1482</v>
      </c>
      <c r="BV56" s="303" t="s">
        <v>1482</v>
      </c>
    </row>
    <row r="57" spans="1:74" ht="11.05" customHeight="1" x14ac:dyDescent="0.2">
      <c r="A57" s="209" t="s">
        <v>1528</v>
      </c>
      <c r="B57" s="496" t="s">
        <v>433</v>
      </c>
      <c r="C57" s="413">
        <v>8.8783786466000002E-3</v>
      </c>
      <c r="D57" s="413">
        <v>8.7917226802000006E-3</v>
      </c>
      <c r="E57" s="413">
        <v>8.5187426384000006E-3</v>
      </c>
      <c r="F57" s="413">
        <v>8.0465365702E-3</v>
      </c>
      <c r="G57" s="413">
        <v>7.8833284454999999E-3</v>
      </c>
      <c r="H57" s="413">
        <v>8.7949687197999993E-3</v>
      </c>
      <c r="I57" s="413">
        <v>1.0641594205E-2</v>
      </c>
      <c r="J57" s="413">
        <v>1.2606148393E-2</v>
      </c>
      <c r="K57" s="413">
        <v>1.4097247839E-2</v>
      </c>
      <c r="L57" s="413">
        <v>1.5579822703E-2</v>
      </c>
      <c r="M57" s="413">
        <v>1.4830431393E-2</v>
      </c>
      <c r="N57" s="413">
        <v>1.5931125757000002E-2</v>
      </c>
      <c r="O57" s="413">
        <v>1.5392302910000001E-2</v>
      </c>
      <c r="P57" s="413">
        <v>1.3386735989E-2</v>
      </c>
      <c r="Q57" s="413">
        <v>1.0880566109E-2</v>
      </c>
      <c r="R57" s="413">
        <v>9.8604912535999994E-3</v>
      </c>
      <c r="S57" s="413">
        <v>9.2461969025999999E-3</v>
      </c>
      <c r="T57" s="413">
        <v>9.1561308898999993E-3</v>
      </c>
      <c r="U57" s="413">
        <v>8.6674055337000004E-3</v>
      </c>
      <c r="V57" s="413">
        <v>8.1184418285999999E-3</v>
      </c>
      <c r="W57" s="413">
        <v>8.0204744751000007E-3</v>
      </c>
      <c r="X57" s="413">
        <v>8.1447740615E-3</v>
      </c>
      <c r="Y57" s="413">
        <v>7.8081311723000001E-3</v>
      </c>
      <c r="Z57" s="413">
        <v>7.4921757512999999E-3</v>
      </c>
      <c r="AA57" s="413">
        <v>7.1323394525999997E-3</v>
      </c>
      <c r="AB57" s="413">
        <v>7.0946236189000002E-3</v>
      </c>
      <c r="AC57" s="413">
        <v>7.2782556996000003E-3</v>
      </c>
      <c r="AD57" s="413">
        <v>6.9507867362999997E-3</v>
      </c>
      <c r="AE57" s="413">
        <v>6.6368221014999999E-3</v>
      </c>
      <c r="AF57" s="413">
        <v>6.5480975060999997E-3</v>
      </c>
      <c r="AG57" s="413">
        <v>7.1482183752999999E-3</v>
      </c>
      <c r="AH57" s="413">
        <v>8.6589019175999996E-3</v>
      </c>
      <c r="AI57" s="413">
        <v>9.7939141527999991E-3</v>
      </c>
      <c r="AJ57" s="413">
        <v>1.0157890313E-2</v>
      </c>
      <c r="AK57" s="413">
        <v>9.3181632715000004E-3</v>
      </c>
      <c r="AL57" s="413">
        <v>9.3782677156000003E-3</v>
      </c>
      <c r="AM57" s="413">
        <v>7.8222510485999996E-3</v>
      </c>
      <c r="AN57" s="413">
        <v>6.0176289928999998E-3</v>
      </c>
      <c r="AO57" s="413">
        <v>4.9809431476999996E-3</v>
      </c>
      <c r="AP57" s="413">
        <v>3.2132443403999999E-3</v>
      </c>
      <c r="AQ57" s="413">
        <v>3.8478186572E-3</v>
      </c>
      <c r="AR57" s="413">
        <v>4.7635899661999997E-3</v>
      </c>
      <c r="AS57" s="413">
        <v>5.7634317616000004E-3</v>
      </c>
      <c r="AT57" s="413">
        <v>6.7506416607999997E-3</v>
      </c>
      <c r="AU57" s="413">
        <v>7.4731128359999998E-3</v>
      </c>
      <c r="AV57" s="413">
        <v>8.3936594742999998E-3</v>
      </c>
      <c r="AW57" s="413">
        <v>8.7228481564000006E-3</v>
      </c>
      <c r="AX57" s="413">
        <v>8.5477495323999994E-3</v>
      </c>
      <c r="AY57" s="413">
        <v>9.0186814860999994E-3</v>
      </c>
      <c r="AZ57" s="413">
        <v>8.5825790077000003E-3</v>
      </c>
      <c r="BA57" s="413">
        <v>8.4050545288000007E-3</v>
      </c>
      <c r="BB57" s="413">
        <v>7.6537867960000004E-3</v>
      </c>
      <c r="BC57" s="413">
        <v>7.4496130473999996E-3</v>
      </c>
      <c r="BD57" s="413">
        <v>6.4212492548999999E-3</v>
      </c>
      <c r="BE57" s="401" t="s">
        <v>1482</v>
      </c>
      <c r="BF57" s="401" t="s">
        <v>1482</v>
      </c>
      <c r="BG57" s="401" t="s">
        <v>1482</v>
      </c>
      <c r="BH57" s="401" t="s">
        <v>1482</v>
      </c>
      <c r="BI57" s="401" t="s">
        <v>1482</v>
      </c>
      <c r="BJ57" s="303" t="s">
        <v>1482</v>
      </c>
      <c r="BK57" s="303" t="s">
        <v>1482</v>
      </c>
      <c r="BL57" s="303" t="s">
        <v>1482</v>
      </c>
      <c r="BM57" s="303" t="s">
        <v>1482</v>
      </c>
      <c r="BN57" s="303" t="s">
        <v>1482</v>
      </c>
      <c r="BO57" s="303" t="s">
        <v>1482</v>
      </c>
      <c r="BP57" s="303" t="s">
        <v>1482</v>
      </c>
      <c r="BQ57" s="303" t="s">
        <v>1482</v>
      </c>
      <c r="BR57" s="303" t="s">
        <v>1482</v>
      </c>
      <c r="BS57" s="303" t="s">
        <v>1482</v>
      </c>
      <c r="BT57" s="303" t="s">
        <v>1482</v>
      </c>
      <c r="BU57" s="303" t="s">
        <v>1482</v>
      </c>
      <c r="BV57" s="303" t="s">
        <v>1482</v>
      </c>
    </row>
    <row r="58" spans="1:74" ht="11.05" customHeight="1" x14ac:dyDescent="0.2">
      <c r="A58" s="209" t="s">
        <v>1529</v>
      </c>
      <c r="B58" s="496" t="s">
        <v>435</v>
      </c>
      <c r="C58" s="413">
        <v>1.8479351705</v>
      </c>
      <c r="D58" s="413">
        <v>1.8019753607</v>
      </c>
      <c r="E58" s="413">
        <v>1.7450902519</v>
      </c>
      <c r="F58" s="413">
        <v>1.6785710692</v>
      </c>
      <c r="G58" s="413">
        <v>1.6670242532999999</v>
      </c>
      <c r="H58" s="413">
        <v>1.6708591315000001</v>
      </c>
      <c r="I58" s="413">
        <v>1.6901243234000001</v>
      </c>
      <c r="J58" s="413">
        <v>1.6907806922999999</v>
      </c>
      <c r="K58" s="413">
        <v>1.6517699516</v>
      </c>
      <c r="L58" s="413">
        <v>1.5853988057999999</v>
      </c>
      <c r="M58" s="413">
        <v>1.5104337294000001</v>
      </c>
      <c r="N58" s="413">
        <v>1.4555015565</v>
      </c>
      <c r="O58" s="413">
        <v>1.4254567484</v>
      </c>
      <c r="P58" s="413">
        <v>1.3670279627999999</v>
      </c>
      <c r="Q58" s="413">
        <v>1.3560864285000001</v>
      </c>
      <c r="R58" s="413">
        <v>1.3326694309</v>
      </c>
      <c r="S58" s="413">
        <v>1.3168342469000001</v>
      </c>
      <c r="T58" s="413">
        <v>1.2808900918999999</v>
      </c>
      <c r="U58" s="413">
        <v>1.2787001125999999</v>
      </c>
      <c r="V58" s="413">
        <v>1.2690459578</v>
      </c>
      <c r="W58" s="413">
        <v>1.2591964513</v>
      </c>
      <c r="X58" s="413">
        <v>1.2741288710000001</v>
      </c>
      <c r="Y58" s="413">
        <v>1.2878472487999999</v>
      </c>
      <c r="Z58" s="413">
        <v>1.2787358685000001</v>
      </c>
      <c r="AA58" s="413">
        <v>1.2651515555999999</v>
      </c>
      <c r="AB58" s="413">
        <v>1.2578006862</v>
      </c>
      <c r="AC58" s="413">
        <v>1.2339711659999999</v>
      </c>
      <c r="AD58" s="413">
        <v>1.2369596183</v>
      </c>
      <c r="AE58" s="413">
        <v>1.2561848037000001</v>
      </c>
      <c r="AF58" s="413">
        <v>1.2424640202999999</v>
      </c>
      <c r="AG58" s="413">
        <v>1.2811670395000001</v>
      </c>
      <c r="AH58" s="413">
        <v>1.3134771814999999</v>
      </c>
      <c r="AI58" s="413">
        <v>1.3359291391999999</v>
      </c>
      <c r="AJ58" s="413">
        <v>1.3815800862000001</v>
      </c>
      <c r="AK58" s="413">
        <v>1.3927305228</v>
      </c>
      <c r="AL58" s="413">
        <v>1.4193428509999999</v>
      </c>
      <c r="AM58" s="413">
        <v>1.4293592742000001</v>
      </c>
      <c r="AN58" s="413">
        <v>1.4410370269999999</v>
      </c>
      <c r="AO58" s="413">
        <v>1.4606349766</v>
      </c>
      <c r="AP58" s="413">
        <v>1.4580517900000001</v>
      </c>
      <c r="AQ58" s="413">
        <v>1.4523309986999999</v>
      </c>
      <c r="AR58" s="413">
        <v>1.4655383216</v>
      </c>
      <c r="AS58" s="413">
        <v>1.4682297957999999</v>
      </c>
      <c r="AT58" s="413">
        <v>1.4742049409</v>
      </c>
      <c r="AU58" s="413">
        <v>1.4548787113999999</v>
      </c>
      <c r="AV58" s="413">
        <v>1.4274207437999999</v>
      </c>
      <c r="AW58" s="413">
        <v>1.4010949563999999</v>
      </c>
      <c r="AX58" s="413">
        <v>1.4073034382</v>
      </c>
      <c r="AY58" s="413">
        <v>1.4136841770999999</v>
      </c>
      <c r="AZ58" s="413">
        <v>1.4176748227</v>
      </c>
      <c r="BA58" s="413">
        <v>1.4309881252000001</v>
      </c>
      <c r="BB58" s="413">
        <v>1.4377859088</v>
      </c>
      <c r="BC58" s="413">
        <v>1.4649607205999999</v>
      </c>
      <c r="BD58" s="413">
        <v>1.5352647299</v>
      </c>
      <c r="BE58" s="401" t="s">
        <v>1482</v>
      </c>
      <c r="BF58" s="401" t="s">
        <v>1482</v>
      </c>
      <c r="BG58" s="401" t="s">
        <v>1482</v>
      </c>
      <c r="BH58" s="401" t="s">
        <v>1482</v>
      </c>
      <c r="BI58" s="401" t="s">
        <v>1482</v>
      </c>
      <c r="BJ58" s="303" t="s">
        <v>1482</v>
      </c>
      <c r="BK58" s="303" t="s">
        <v>1482</v>
      </c>
      <c r="BL58" s="303" t="s">
        <v>1482</v>
      </c>
      <c r="BM58" s="303" t="s">
        <v>1482</v>
      </c>
      <c r="BN58" s="303" t="s">
        <v>1482</v>
      </c>
      <c r="BO58" s="303" t="s">
        <v>1482</v>
      </c>
      <c r="BP58" s="303" t="s">
        <v>1482</v>
      </c>
      <c r="BQ58" s="303" t="s">
        <v>1482</v>
      </c>
      <c r="BR58" s="303" t="s">
        <v>1482</v>
      </c>
      <c r="BS58" s="303" t="s">
        <v>1482</v>
      </c>
      <c r="BT58" s="303" t="s">
        <v>1482</v>
      </c>
      <c r="BU58" s="303" t="s">
        <v>1482</v>
      </c>
      <c r="BV58" s="303" t="s">
        <v>1482</v>
      </c>
    </row>
    <row r="59" spans="1:74" ht="11.05" customHeight="1" x14ac:dyDescent="0.2">
      <c r="A59" s="209" t="s">
        <v>1530</v>
      </c>
      <c r="B59" s="496" t="s">
        <v>1488</v>
      </c>
      <c r="C59" s="413">
        <v>1.3281378739</v>
      </c>
      <c r="D59" s="413">
        <v>1.2851235362</v>
      </c>
      <c r="E59" s="413">
        <v>1.1752149638</v>
      </c>
      <c r="F59" s="413">
        <v>1.1759058251000001</v>
      </c>
      <c r="G59" s="413">
        <v>1.1789752689999999</v>
      </c>
      <c r="H59" s="413">
        <v>0.99353114709000001</v>
      </c>
      <c r="I59" s="413">
        <v>0.98029068868000002</v>
      </c>
      <c r="J59" s="413">
        <v>0.90367946547</v>
      </c>
      <c r="K59" s="413">
        <v>0.81174686548999997</v>
      </c>
      <c r="L59" s="413">
        <v>0.73884093745000001</v>
      </c>
      <c r="M59" s="413">
        <v>0.69626116506000002</v>
      </c>
      <c r="N59" s="413">
        <v>0.64643196912000001</v>
      </c>
      <c r="O59" s="413">
        <v>0.63579133907999996</v>
      </c>
      <c r="P59" s="413">
        <v>0.65283964504000003</v>
      </c>
      <c r="Q59" s="413">
        <v>0.64416983950999995</v>
      </c>
      <c r="R59" s="413">
        <v>0.62990191547999996</v>
      </c>
      <c r="S59" s="413">
        <v>0.64206217522999998</v>
      </c>
      <c r="T59" s="413">
        <v>0.63041949559999999</v>
      </c>
      <c r="U59" s="413">
        <v>0.60050508435000005</v>
      </c>
      <c r="V59" s="413">
        <v>0.58021179846000004</v>
      </c>
      <c r="W59" s="413">
        <v>0.53767875672999998</v>
      </c>
      <c r="X59" s="413">
        <v>0.51109417715000005</v>
      </c>
      <c r="Y59" s="413">
        <v>0.50006736979999999</v>
      </c>
      <c r="Z59" s="413">
        <v>0.49746447535999999</v>
      </c>
      <c r="AA59" s="413">
        <v>0.48464345997000002</v>
      </c>
      <c r="AB59" s="413">
        <v>0.48997654589</v>
      </c>
      <c r="AC59" s="413">
        <v>0.52568521435000004</v>
      </c>
      <c r="AD59" s="413">
        <v>0.57911020483999998</v>
      </c>
      <c r="AE59" s="413">
        <v>0.60310368311999996</v>
      </c>
      <c r="AF59" s="413">
        <v>0.63381256566999999</v>
      </c>
      <c r="AG59" s="413">
        <v>0.65455146874000003</v>
      </c>
      <c r="AH59" s="413">
        <v>0.74106862211000002</v>
      </c>
      <c r="AI59" s="413">
        <v>0.73565231510999995</v>
      </c>
      <c r="AJ59" s="413">
        <v>0.75148579119000003</v>
      </c>
      <c r="AK59" s="413">
        <v>0.72664309123000004</v>
      </c>
      <c r="AL59" s="413">
        <v>0.73996124383999995</v>
      </c>
      <c r="AM59" s="413">
        <v>0.73816002475999998</v>
      </c>
      <c r="AN59" s="413">
        <v>0.73285727200999995</v>
      </c>
      <c r="AO59" s="413">
        <v>0.73393713427999996</v>
      </c>
      <c r="AP59" s="413">
        <v>0.74004917211999999</v>
      </c>
      <c r="AQ59" s="413">
        <v>0.76644612878999996</v>
      </c>
      <c r="AR59" s="413">
        <v>0.80238750676000004</v>
      </c>
      <c r="AS59" s="413">
        <v>0.86454171087999998</v>
      </c>
      <c r="AT59" s="413">
        <v>0.93855618356000003</v>
      </c>
      <c r="AU59" s="413">
        <v>0.93092561331000001</v>
      </c>
      <c r="AV59" s="413">
        <v>0.86722385378</v>
      </c>
      <c r="AW59" s="413">
        <v>0.84529499853000001</v>
      </c>
      <c r="AX59" s="413">
        <v>0.81103081907999997</v>
      </c>
      <c r="AY59" s="413">
        <v>0.78606508628000005</v>
      </c>
      <c r="AZ59" s="413">
        <v>0.74403330181000005</v>
      </c>
      <c r="BA59" s="413">
        <v>0.73188785063999995</v>
      </c>
      <c r="BB59" s="413">
        <v>0.70156812752999997</v>
      </c>
      <c r="BC59" s="413">
        <v>0.66488246399999995</v>
      </c>
      <c r="BD59" s="413">
        <v>0.65032479670999999</v>
      </c>
      <c r="BE59" s="401" t="s">
        <v>1482</v>
      </c>
      <c r="BF59" s="401" t="s">
        <v>1482</v>
      </c>
      <c r="BG59" s="401" t="s">
        <v>1482</v>
      </c>
      <c r="BH59" s="401" t="s">
        <v>1482</v>
      </c>
      <c r="BI59" s="401" t="s">
        <v>1482</v>
      </c>
      <c r="BJ59" s="303" t="s">
        <v>1482</v>
      </c>
      <c r="BK59" s="303" t="s">
        <v>1482</v>
      </c>
      <c r="BL59" s="303" t="s">
        <v>1482</v>
      </c>
      <c r="BM59" s="303" t="s">
        <v>1482</v>
      </c>
      <c r="BN59" s="303" t="s">
        <v>1482</v>
      </c>
      <c r="BO59" s="303" t="s">
        <v>1482</v>
      </c>
      <c r="BP59" s="303" t="s">
        <v>1482</v>
      </c>
      <c r="BQ59" s="303" t="s">
        <v>1482</v>
      </c>
      <c r="BR59" s="303" t="s">
        <v>1482</v>
      </c>
      <c r="BS59" s="303" t="s">
        <v>1482</v>
      </c>
      <c r="BT59" s="303" t="s">
        <v>1482</v>
      </c>
      <c r="BU59" s="303" t="s">
        <v>1482</v>
      </c>
      <c r="BV59" s="303" t="s">
        <v>1482</v>
      </c>
    </row>
    <row r="60" spans="1:74" ht="11.05" customHeight="1" x14ac:dyDescent="0.2">
      <c r="A60" s="123"/>
      <c r="B60" s="562"/>
      <c r="C60" s="571"/>
      <c r="D60" s="571"/>
      <c r="E60" s="571"/>
      <c r="F60" s="571"/>
      <c r="G60" s="571"/>
      <c r="H60" s="571"/>
      <c r="I60" s="571"/>
      <c r="J60" s="571"/>
      <c r="K60" s="571"/>
      <c r="L60" s="571"/>
      <c r="M60" s="571"/>
      <c r="N60" s="571"/>
      <c r="O60" s="571"/>
      <c r="P60" s="571"/>
      <c r="Q60" s="571"/>
      <c r="R60" s="571"/>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1"/>
      <c r="BA60" s="571"/>
      <c r="BB60" s="571"/>
      <c r="BC60" s="571"/>
      <c r="BD60" s="571"/>
      <c r="BE60" s="812"/>
      <c r="BF60" s="812"/>
      <c r="BG60" s="812"/>
      <c r="BH60" s="812"/>
      <c r="BI60" s="812"/>
      <c r="BJ60" s="302"/>
      <c r="BK60" s="302"/>
      <c r="BL60" s="302"/>
      <c r="BM60" s="302"/>
      <c r="BN60" s="302"/>
      <c r="BO60" s="302"/>
      <c r="BP60" s="302"/>
      <c r="BQ60" s="302"/>
      <c r="BR60" s="302"/>
      <c r="BS60" s="302"/>
      <c r="BT60" s="302"/>
      <c r="BU60" s="302"/>
      <c r="BV60" s="302"/>
    </row>
    <row r="61" spans="1:74" ht="11.05" customHeight="1" x14ac:dyDescent="0.2">
      <c r="A61" s="123"/>
      <c r="B61" s="30" t="s">
        <v>1531</v>
      </c>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72"/>
      <c r="AI61" s="572"/>
      <c r="AJ61" s="572"/>
      <c r="AK61" s="572"/>
      <c r="AL61" s="572"/>
      <c r="AM61" s="572"/>
      <c r="AN61" s="572"/>
      <c r="AO61" s="572"/>
      <c r="AP61" s="572"/>
      <c r="AQ61" s="572"/>
      <c r="AR61" s="572"/>
      <c r="AS61" s="572"/>
      <c r="AT61" s="572"/>
      <c r="AU61" s="572"/>
      <c r="AV61" s="572"/>
      <c r="AW61" s="572"/>
      <c r="AX61" s="572"/>
      <c r="AY61" s="572"/>
      <c r="AZ61" s="572"/>
      <c r="BA61" s="572"/>
      <c r="BB61" s="572"/>
      <c r="BC61" s="572"/>
      <c r="BD61" s="572"/>
      <c r="BE61" s="813"/>
      <c r="BF61" s="813"/>
      <c r="BG61" s="813"/>
      <c r="BH61" s="813"/>
      <c r="BI61" s="813"/>
      <c r="BJ61" s="302"/>
      <c r="BK61" s="302"/>
      <c r="BL61" s="302"/>
      <c r="BM61" s="302"/>
      <c r="BN61" s="302"/>
      <c r="BO61" s="302"/>
      <c r="BP61" s="302"/>
      <c r="BQ61" s="302"/>
      <c r="BR61" s="302"/>
      <c r="BS61" s="302"/>
      <c r="BT61" s="302"/>
      <c r="BU61" s="302"/>
      <c r="BV61" s="302"/>
    </row>
    <row r="62" spans="1:74" ht="11.05" customHeight="1" x14ac:dyDescent="0.2">
      <c r="A62" s="209" t="s">
        <v>1532</v>
      </c>
      <c r="B62" s="496" t="s">
        <v>427</v>
      </c>
      <c r="C62" s="413">
        <v>-10.120861981999999</v>
      </c>
      <c r="D62" s="413">
        <v>-9.9317877147000004</v>
      </c>
      <c r="E62" s="413">
        <v>-9.9465450554999997</v>
      </c>
      <c r="F62" s="413">
        <v>-9.9870592673999994</v>
      </c>
      <c r="G62" s="413">
        <v>-9.8893829791000005</v>
      </c>
      <c r="H62" s="413">
        <v>-9.9846117469000006</v>
      </c>
      <c r="I62" s="413">
        <v>-10.260141215999999</v>
      </c>
      <c r="J62" s="413">
        <v>-10.367542885000001</v>
      </c>
      <c r="K62" s="413">
        <v>-9.9035786942000001</v>
      </c>
      <c r="L62" s="413">
        <v>-9.0604667568000004</v>
      </c>
      <c r="M62" s="413">
        <v>-8.1784315100999994</v>
      </c>
      <c r="N62" s="413">
        <v>-7.7322555532999999</v>
      </c>
      <c r="O62" s="413">
        <v>-7.7808921421999999</v>
      </c>
      <c r="P62" s="413">
        <v>-7.6884844442000002</v>
      </c>
      <c r="Q62" s="413">
        <v>-7.5154699490999999</v>
      </c>
      <c r="R62" s="413">
        <v>-7.7079838428</v>
      </c>
      <c r="S62" s="413">
        <v>-8.0952635689000001</v>
      </c>
      <c r="T62" s="413">
        <v>-8.5357420776000001</v>
      </c>
      <c r="U62" s="413">
        <v>-8.9969857568999991</v>
      </c>
      <c r="V62" s="413">
        <v>-9.0948337539999997</v>
      </c>
      <c r="W62" s="413">
        <v>-8.7715494312000004</v>
      </c>
      <c r="X62" s="413">
        <v>-8.5223878249999991</v>
      </c>
      <c r="Y62" s="413">
        <v>-8.6067745602999999</v>
      </c>
      <c r="Z62" s="413">
        <v>-8.9487117961999996</v>
      </c>
      <c r="AA62" s="413">
        <v>-9.4445159348000001</v>
      </c>
      <c r="AB62" s="413">
        <v>-10.163763573000001</v>
      </c>
      <c r="AC62" s="413">
        <v>-10.687572925</v>
      </c>
      <c r="AD62" s="413">
        <v>-11.249058415</v>
      </c>
      <c r="AE62" s="413">
        <v>-11.917730634</v>
      </c>
      <c r="AF62" s="413">
        <v>-12.171828356000001</v>
      </c>
      <c r="AG62" s="413">
        <v>-12.136765906999999</v>
      </c>
      <c r="AH62" s="413">
        <v>-12.249462857999999</v>
      </c>
      <c r="AI62" s="413">
        <v>-12.627767586999999</v>
      </c>
      <c r="AJ62" s="413">
        <v>-12.899790877999999</v>
      </c>
      <c r="AK62" s="413">
        <v>-13.000471360000001</v>
      </c>
      <c r="AL62" s="413">
        <v>-13.188329029</v>
      </c>
      <c r="AM62" s="413">
        <v>-13.281910622</v>
      </c>
      <c r="AN62" s="413">
        <v>-13.872184710000001</v>
      </c>
      <c r="AO62" s="413">
        <v>-14.304443739</v>
      </c>
      <c r="AP62" s="413">
        <v>-13.964548525</v>
      </c>
      <c r="AQ62" s="413">
        <v>-14.058027840999999</v>
      </c>
      <c r="AR62" s="413">
        <v>-14.499890688000001</v>
      </c>
      <c r="AS62" s="413">
        <v>-15.006531069999999</v>
      </c>
      <c r="AT62" s="413">
        <v>-15.550778326</v>
      </c>
      <c r="AU62" s="413">
        <v>-15.571243723</v>
      </c>
      <c r="AV62" s="413">
        <v>-15.351118983999999</v>
      </c>
      <c r="AW62" s="413">
        <v>-15.253671429000001</v>
      </c>
      <c r="AX62" s="413">
        <v>-15.273931031</v>
      </c>
      <c r="AY62" s="413">
        <v>-15.32084347</v>
      </c>
      <c r="AZ62" s="413">
        <v>-15.21407945</v>
      </c>
      <c r="BA62" s="413">
        <v>-15.100127066000001</v>
      </c>
      <c r="BB62" s="413">
        <v>-14.985211136</v>
      </c>
      <c r="BC62" s="413">
        <v>-14.900265255000001</v>
      </c>
      <c r="BD62" s="413">
        <v>-14.843350071</v>
      </c>
      <c r="BE62" s="401" t="s">
        <v>1482</v>
      </c>
      <c r="BF62" s="401" t="s">
        <v>1482</v>
      </c>
      <c r="BG62" s="401" t="s">
        <v>1482</v>
      </c>
      <c r="BH62" s="401" t="s">
        <v>1482</v>
      </c>
      <c r="BI62" s="401" t="s">
        <v>1482</v>
      </c>
      <c r="BJ62" s="303" t="s">
        <v>1482</v>
      </c>
      <c r="BK62" s="303" t="s">
        <v>1482</v>
      </c>
      <c r="BL62" s="303" t="s">
        <v>1482</v>
      </c>
      <c r="BM62" s="303" t="s">
        <v>1482</v>
      </c>
      <c r="BN62" s="303" t="s">
        <v>1482</v>
      </c>
      <c r="BO62" s="303" t="s">
        <v>1482</v>
      </c>
      <c r="BP62" s="303" t="s">
        <v>1482</v>
      </c>
      <c r="BQ62" s="303" t="s">
        <v>1482</v>
      </c>
      <c r="BR62" s="303" t="s">
        <v>1482</v>
      </c>
      <c r="BS62" s="303" t="s">
        <v>1482</v>
      </c>
      <c r="BT62" s="303" t="s">
        <v>1482</v>
      </c>
      <c r="BU62" s="303" t="s">
        <v>1482</v>
      </c>
      <c r="BV62" s="303" t="s">
        <v>1482</v>
      </c>
    </row>
    <row r="63" spans="1:74" ht="11.05" customHeight="1" x14ac:dyDescent="0.2">
      <c r="A63" s="209" t="s">
        <v>1533</v>
      </c>
      <c r="B63" s="496" t="s">
        <v>429</v>
      </c>
      <c r="C63" s="413">
        <v>-41.998804692</v>
      </c>
      <c r="D63" s="413">
        <v>-44.439620581</v>
      </c>
      <c r="E63" s="413">
        <v>-44.278141695000002</v>
      </c>
      <c r="F63" s="413">
        <v>-41.628776692999999</v>
      </c>
      <c r="G63" s="413">
        <v>-38.010149230000003</v>
      </c>
      <c r="H63" s="413">
        <v>-35.574702733999999</v>
      </c>
      <c r="I63" s="413">
        <v>-35.618970562999998</v>
      </c>
      <c r="J63" s="413">
        <v>-38.792397676999997</v>
      </c>
      <c r="K63" s="413">
        <v>-42.248046045999999</v>
      </c>
      <c r="L63" s="413">
        <v>-43.237988712000003</v>
      </c>
      <c r="M63" s="413">
        <v>-43.860299414000004</v>
      </c>
      <c r="N63" s="413">
        <v>-48.777320596999999</v>
      </c>
      <c r="O63" s="413">
        <v>-51.962676328999997</v>
      </c>
      <c r="P63" s="413">
        <v>-49.904336659000002</v>
      </c>
      <c r="Q63" s="413">
        <v>-45.975199711999998</v>
      </c>
      <c r="R63" s="413">
        <v>-41.660430405</v>
      </c>
      <c r="S63" s="413">
        <v>-38.747933263999997</v>
      </c>
      <c r="T63" s="413">
        <v>-36.966471290999998</v>
      </c>
      <c r="U63" s="413">
        <v>-37.369841719</v>
      </c>
      <c r="V63" s="413">
        <v>-41.325497613000003</v>
      </c>
      <c r="W63" s="413">
        <v>-45.111120563</v>
      </c>
      <c r="X63" s="413">
        <v>-47.431342801</v>
      </c>
      <c r="Y63" s="413">
        <v>-45.885315181999999</v>
      </c>
      <c r="Z63" s="413">
        <v>-43.894449772000002</v>
      </c>
      <c r="AA63" s="413">
        <v>-43.981167411999998</v>
      </c>
      <c r="AB63" s="413">
        <v>-42.125188674</v>
      </c>
      <c r="AC63" s="413">
        <v>-38.233425390000001</v>
      </c>
      <c r="AD63" s="413">
        <v>-34.783544566000003</v>
      </c>
      <c r="AE63" s="413">
        <v>-35.706876854999997</v>
      </c>
      <c r="AF63" s="413">
        <v>-42.265534500999998</v>
      </c>
      <c r="AG63" s="413">
        <v>-46.383228793999997</v>
      </c>
      <c r="AH63" s="413">
        <v>-48.469444600000003</v>
      </c>
      <c r="AI63" s="413">
        <v>-54.013942632000003</v>
      </c>
      <c r="AJ63" s="413">
        <v>-59.613915378999998</v>
      </c>
      <c r="AK63" s="413">
        <v>-58.157277841999999</v>
      </c>
      <c r="AL63" s="413">
        <v>-61.434583746000001</v>
      </c>
      <c r="AM63" s="413">
        <v>-58.966461785</v>
      </c>
      <c r="AN63" s="413">
        <v>-60.416728755000001</v>
      </c>
      <c r="AO63" s="413">
        <v>-60.569591781</v>
      </c>
      <c r="AP63" s="413">
        <v>-56.603842100000001</v>
      </c>
      <c r="AQ63" s="413">
        <v>-58.334702153999999</v>
      </c>
      <c r="AR63" s="413">
        <v>-63.443430032999999</v>
      </c>
      <c r="AS63" s="413">
        <v>-67.103529863000006</v>
      </c>
      <c r="AT63" s="413">
        <v>-70.855535902</v>
      </c>
      <c r="AU63" s="413">
        <v>-71.713099474000003</v>
      </c>
      <c r="AV63" s="413">
        <v>-70.459839185999996</v>
      </c>
      <c r="AW63" s="413">
        <v>-68.905776052999997</v>
      </c>
      <c r="AX63" s="413">
        <v>-67.796750629000002</v>
      </c>
      <c r="AY63" s="413">
        <v>-66.581976901000004</v>
      </c>
      <c r="AZ63" s="413">
        <v>-65.084921107</v>
      </c>
      <c r="BA63" s="413">
        <v>-63.464065525999999</v>
      </c>
      <c r="BB63" s="413">
        <v>-61.448593946000003</v>
      </c>
      <c r="BC63" s="413">
        <v>-59.342620916000001</v>
      </c>
      <c r="BD63" s="413">
        <v>-57.052694557000002</v>
      </c>
      <c r="BE63" s="401" t="s">
        <v>1482</v>
      </c>
      <c r="BF63" s="401" t="s">
        <v>1482</v>
      </c>
      <c r="BG63" s="401" t="s">
        <v>1482</v>
      </c>
      <c r="BH63" s="401" t="s">
        <v>1482</v>
      </c>
      <c r="BI63" s="401" t="s">
        <v>1482</v>
      </c>
      <c r="BJ63" s="303" t="s">
        <v>1482</v>
      </c>
      <c r="BK63" s="303" t="s">
        <v>1482</v>
      </c>
      <c r="BL63" s="303" t="s">
        <v>1482</v>
      </c>
      <c r="BM63" s="303" t="s">
        <v>1482</v>
      </c>
      <c r="BN63" s="303" t="s">
        <v>1482</v>
      </c>
      <c r="BO63" s="303" t="s">
        <v>1482</v>
      </c>
      <c r="BP63" s="303" t="s">
        <v>1482</v>
      </c>
      <c r="BQ63" s="303" t="s">
        <v>1482</v>
      </c>
      <c r="BR63" s="303" t="s">
        <v>1482</v>
      </c>
      <c r="BS63" s="303" t="s">
        <v>1482</v>
      </c>
      <c r="BT63" s="303" t="s">
        <v>1482</v>
      </c>
      <c r="BU63" s="303" t="s">
        <v>1482</v>
      </c>
      <c r="BV63" s="303" t="s">
        <v>1482</v>
      </c>
    </row>
    <row r="64" spans="1:74" ht="11.05" customHeight="1" x14ac:dyDescent="0.2">
      <c r="A64" s="209" t="s">
        <v>1534</v>
      </c>
      <c r="B64" s="496" t="s">
        <v>431</v>
      </c>
      <c r="C64" s="413">
        <v>-58.022163329999998</v>
      </c>
      <c r="D64" s="413">
        <v>-60.228393386</v>
      </c>
      <c r="E64" s="413">
        <v>-61.223402984000003</v>
      </c>
      <c r="F64" s="413">
        <v>-59.627322319000001</v>
      </c>
      <c r="G64" s="413">
        <v>-58.257562321000002</v>
      </c>
      <c r="H64" s="413">
        <v>-60.441934695</v>
      </c>
      <c r="I64" s="413">
        <v>-65.197953761999997</v>
      </c>
      <c r="J64" s="413">
        <v>-71.020116900999994</v>
      </c>
      <c r="K64" s="413">
        <v>-71.599285277000007</v>
      </c>
      <c r="L64" s="413">
        <v>-70.724014612999994</v>
      </c>
      <c r="M64" s="413">
        <v>-69.341853564000004</v>
      </c>
      <c r="N64" s="413">
        <v>-67.307890572999995</v>
      </c>
      <c r="O64" s="413">
        <v>-64.850380373999997</v>
      </c>
      <c r="P64" s="413">
        <v>-63.556395188000003</v>
      </c>
      <c r="Q64" s="413">
        <v>-64.306165006000001</v>
      </c>
      <c r="R64" s="413">
        <v>-65.786274569</v>
      </c>
      <c r="S64" s="413">
        <v>-66.645209809999997</v>
      </c>
      <c r="T64" s="413">
        <v>-68.755055229999996</v>
      </c>
      <c r="U64" s="413">
        <v>-72.566755348000001</v>
      </c>
      <c r="V64" s="413">
        <v>-76.926277498999994</v>
      </c>
      <c r="W64" s="413">
        <v>-77.970465090000005</v>
      </c>
      <c r="X64" s="413">
        <v>-75.904852367999993</v>
      </c>
      <c r="Y64" s="413">
        <v>-73.401162123000006</v>
      </c>
      <c r="Z64" s="413">
        <v>-72.554818214999997</v>
      </c>
      <c r="AA64" s="413">
        <v>-73.180199087000005</v>
      </c>
      <c r="AB64" s="413">
        <v>-73.783399805000002</v>
      </c>
      <c r="AC64" s="413">
        <v>-74.369149582999995</v>
      </c>
      <c r="AD64" s="413">
        <v>-76.797977971999998</v>
      </c>
      <c r="AE64" s="413">
        <v>-80.508596198999996</v>
      </c>
      <c r="AF64" s="413">
        <v>-84.709747915999998</v>
      </c>
      <c r="AG64" s="413">
        <v>-87.308240114</v>
      </c>
      <c r="AH64" s="413">
        <v>-87.981008809000002</v>
      </c>
      <c r="AI64" s="413">
        <v>-87.434216227999997</v>
      </c>
      <c r="AJ64" s="413">
        <v>-86.228375244000006</v>
      </c>
      <c r="AK64" s="413">
        <v>-78.184451104000004</v>
      </c>
      <c r="AL64" s="413">
        <v>-72.926128673999997</v>
      </c>
      <c r="AM64" s="413">
        <v>-67.993487674999997</v>
      </c>
      <c r="AN64" s="413">
        <v>-66.341538928000006</v>
      </c>
      <c r="AO64" s="413">
        <v>-65.669838600999995</v>
      </c>
      <c r="AP64" s="413">
        <v>-63.317182999000003</v>
      </c>
      <c r="AQ64" s="413">
        <v>-66.089859824000001</v>
      </c>
      <c r="AR64" s="413">
        <v>-71.491207713999998</v>
      </c>
      <c r="AS64" s="413">
        <v>-74.425683035999995</v>
      </c>
      <c r="AT64" s="413">
        <v>-77.943901853</v>
      </c>
      <c r="AU64" s="413">
        <v>-78.704988950000001</v>
      </c>
      <c r="AV64" s="413">
        <v>-77.527133040999999</v>
      </c>
      <c r="AW64" s="413">
        <v>-76.40811017</v>
      </c>
      <c r="AX64" s="413">
        <v>-76.323353693000001</v>
      </c>
      <c r="AY64" s="413">
        <v>-76.474955316999996</v>
      </c>
      <c r="AZ64" s="413">
        <v>-76.046687957000003</v>
      </c>
      <c r="BA64" s="413">
        <v>-75.552964799999998</v>
      </c>
      <c r="BB64" s="413">
        <v>-75.039254721999995</v>
      </c>
      <c r="BC64" s="413">
        <v>-74.664929021000006</v>
      </c>
      <c r="BD64" s="413">
        <v>-74.443272024999999</v>
      </c>
      <c r="BE64" s="401" t="s">
        <v>1482</v>
      </c>
      <c r="BF64" s="401" t="s">
        <v>1482</v>
      </c>
      <c r="BG64" s="401" t="s">
        <v>1482</v>
      </c>
      <c r="BH64" s="401" t="s">
        <v>1482</v>
      </c>
      <c r="BI64" s="401" t="s">
        <v>1482</v>
      </c>
      <c r="BJ64" s="303" t="s">
        <v>1482</v>
      </c>
      <c r="BK64" s="303" t="s">
        <v>1482</v>
      </c>
      <c r="BL64" s="303" t="s">
        <v>1482</v>
      </c>
      <c r="BM64" s="303" t="s">
        <v>1482</v>
      </c>
      <c r="BN64" s="303" t="s">
        <v>1482</v>
      </c>
      <c r="BO64" s="303" t="s">
        <v>1482</v>
      </c>
      <c r="BP64" s="303" t="s">
        <v>1482</v>
      </c>
      <c r="BQ64" s="303" t="s">
        <v>1482</v>
      </c>
      <c r="BR64" s="303" t="s">
        <v>1482</v>
      </c>
      <c r="BS64" s="303" t="s">
        <v>1482</v>
      </c>
      <c r="BT64" s="303" t="s">
        <v>1482</v>
      </c>
      <c r="BU64" s="303" t="s">
        <v>1482</v>
      </c>
      <c r="BV64" s="303" t="s">
        <v>1482</v>
      </c>
    </row>
    <row r="65" spans="1:74" ht="11.05" customHeight="1" x14ac:dyDescent="0.2">
      <c r="A65" s="209" t="s">
        <v>1535</v>
      </c>
      <c r="B65" s="496" t="s">
        <v>433</v>
      </c>
      <c r="C65" s="413">
        <v>-0.43671318636000001</v>
      </c>
      <c r="D65" s="413">
        <v>-0.52526556787000001</v>
      </c>
      <c r="E65" s="413">
        <v>-0.61404449649000004</v>
      </c>
      <c r="F65" s="413">
        <v>-0.60450113382000004</v>
      </c>
      <c r="G65" s="413">
        <v>-0.45186963748999998</v>
      </c>
      <c r="H65" s="413">
        <v>-0.25873541668</v>
      </c>
      <c r="I65" s="413">
        <v>-0.20073009511000001</v>
      </c>
      <c r="J65" s="413">
        <v>-0.27226171691000001</v>
      </c>
      <c r="K65" s="413">
        <v>-0.26972563106000003</v>
      </c>
      <c r="L65" s="413">
        <v>-0.20200960365000001</v>
      </c>
      <c r="M65" s="413">
        <v>-0.12996224432</v>
      </c>
      <c r="N65" s="413">
        <v>-0.15521886440999999</v>
      </c>
      <c r="O65" s="413">
        <v>-0.30522231877</v>
      </c>
      <c r="P65" s="413">
        <v>-0.51535393297999998</v>
      </c>
      <c r="Q65" s="413">
        <v>-0.64920264377000003</v>
      </c>
      <c r="R65" s="413">
        <v>-0.7082276341</v>
      </c>
      <c r="S65" s="413">
        <v>-0.71896555928000005</v>
      </c>
      <c r="T65" s="413">
        <v>-0.74366710514000001</v>
      </c>
      <c r="U65" s="413">
        <v>-0.81635852079000004</v>
      </c>
      <c r="V65" s="413">
        <v>-0.83940665482999999</v>
      </c>
      <c r="W65" s="413">
        <v>-0.72987539513999999</v>
      </c>
      <c r="X65" s="413">
        <v>-0.61364668018000001</v>
      </c>
      <c r="Y65" s="413">
        <v>-0.56193919050999996</v>
      </c>
      <c r="Z65" s="413">
        <v>-0.59466758115999996</v>
      </c>
      <c r="AA65" s="413">
        <v>-0.67921217678000001</v>
      </c>
      <c r="AB65" s="413">
        <v>-0.79679547598</v>
      </c>
      <c r="AC65" s="413">
        <v>-0.85793755373000002</v>
      </c>
      <c r="AD65" s="413">
        <v>-0.87858091558999996</v>
      </c>
      <c r="AE65" s="413">
        <v>-0.88725941588000001</v>
      </c>
      <c r="AF65" s="413">
        <v>-0.84937400755000003</v>
      </c>
      <c r="AG65" s="413">
        <v>-0.75375563559000003</v>
      </c>
      <c r="AH65" s="413">
        <v>-0.64051848989000004</v>
      </c>
      <c r="AI65" s="413">
        <v>-0.59082305150000003</v>
      </c>
      <c r="AJ65" s="413">
        <v>-0.41843442995000002</v>
      </c>
      <c r="AK65" s="413">
        <v>-0.43074324470999997</v>
      </c>
      <c r="AL65" s="413">
        <v>-0.48010980530000003</v>
      </c>
      <c r="AM65" s="413">
        <v>-0.56910481377</v>
      </c>
      <c r="AN65" s="413">
        <v>-0.68801866509999998</v>
      </c>
      <c r="AO65" s="413">
        <v>-0.73362566901000004</v>
      </c>
      <c r="AP65" s="413">
        <v>-0.68254586111000004</v>
      </c>
      <c r="AQ65" s="413">
        <v>-0.60382339674999996</v>
      </c>
      <c r="AR65" s="413">
        <v>-0.62036363977999998</v>
      </c>
      <c r="AS65" s="413">
        <v>-0.55385227345999999</v>
      </c>
      <c r="AT65" s="413">
        <v>-0.49753827113999999</v>
      </c>
      <c r="AU65" s="413">
        <v>-0.42552303912</v>
      </c>
      <c r="AV65" s="413">
        <v>-0.39293620798000001</v>
      </c>
      <c r="AW65" s="413">
        <v>-0.40343294477000002</v>
      </c>
      <c r="AX65" s="413">
        <v>-0.43534765850000001</v>
      </c>
      <c r="AY65" s="413">
        <v>-0.46746483247999998</v>
      </c>
      <c r="AZ65" s="413">
        <v>-0.49069856490000002</v>
      </c>
      <c r="BA65" s="413">
        <v>-0.51063054183000001</v>
      </c>
      <c r="BB65" s="413">
        <v>-0.53141181568999996</v>
      </c>
      <c r="BC65" s="413">
        <v>-0.55008647184000004</v>
      </c>
      <c r="BD65" s="413">
        <v>-0.56785043028000004</v>
      </c>
      <c r="BE65" s="401" t="s">
        <v>1482</v>
      </c>
      <c r="BF65" s="401" t="s">
        <v>1482</v>
      </c>
      <c r="BG65" s="401" t="s">
        <v>1482</v>
      </c>
      <c r="BH65" s="401" t="s">
        <v>1482</v>
      </c>
      <c r="BI65" s="401" t="s">
        <v>1482</v>
      </c>
      <c r="BJ65" s="303" t="s">
        <v>1482</v>
      </c>
      <c r="BK65" s="303" t="s">
        <v>1482</v>
      </c>
      <c r="BL65" s="303" t="s">
        <v>1482</v>
      </c>
      <c r="BM65" s="303" t="s">
        <v>1482</v>
      </c>
      <c r="BN65" s="303" t="s">
        <v>1482</v>
      </c>
      <c r="BO65" s="303" t="s">
        <v>1482</v>
      </c>
      <c r="BP65" s="303" t="s">
        <v>1482</v>
      </c>
      <c r="BQ65" s="303" t="s">
        <v>1482</v>
      </c>
      <c r="BR65" s="303" t="s">
        <v>1482</v>
      </c>
      <c r="BS65" s="303" t="s">
        <v>1482</v>
      </c>
      <c r="BT65" s="303" t="s">
        <v>1482</v>
      </c>
      <c r="BU65" s="303" t="s">
        <v>1482</v>
      </c>
      <c r="BV65" s="303" t="s">
        <v>1482</v>
      </c>
    </row>
    <row r="66" spans="1:74" ht="11.05" customHeight="1" x14ac:dyDescent="0.2">
      <c r="A66" s="209" t="s">
        <v>1536</v>
      </c>
      <c r="B66" s="496" t="s">
        <v>435</v>
      </c>
      <c r="C66" s="413">
        <v>-254.98748986999999</v>
      </c>
      <c r="D66" s="413">
        <v>-260.93468399</v>
      </c>
      <c r="E66" s="413">
        <v>-270.30643019000001</v>
      </c>
      <c r="F66" s="413">
        <v>-271.89905257999999</v>
      </c>
      <c r="G66" s="413">
        <v>-268.42617558000001</v>
      </c>
      <c r="H66" s="413">
        <v>-272.21334056000001</v>
      </c>
      <c r="I66" s="413">
        <v>-291.47596980999998</v>
      </c>
      <c r="J66" s="413">
        <v>-325.53997566999999</v>
      </c>
      <c r="K66" s="413">
        <v>-340.17712251</v>
      </c>
      <c r="L66" s="413">
        <v>-344.45795754</v>
      </c>
      <c r="M66" s="413">
        <v>-343.69395141000001</v>
      </c>
      <c r="N66" s="413">
        <v>-344.37946907000003</v>
      </c>
      <c r="O66" s="413">
        <v>-350.38101989</v>
      </c>
      <c r="P66" s="413">
        <v>-358.68727266000002</v>
      </c>
      <c r="Q66" s="413">
        <v>-361.54958598000002</v>
      </c>
      <c r="R66" s="413">
        <v>-357.35109734999997</v>
      </c>
      <c r="S66" s="413">
        <v>-352.01579959999998</v>
      </c>
      <c r="T66" s="413">
        <v>-354.01880856000002</v>
      </c>
      <c r="U66" s="413">
        <v>-364.53459574999999</v>
      </c>
      <c r="V66" s="413">
        <v>-374.59923209999999</v>
      </c>
      <c r="W66" s="413">
        <v>-376.20223671000002</v>
      </c>
      <c r="X66" s="413">
        <v>-377.60254694000002</v>
      </c>
      <c r="Y66" s="413">
        <v>-381.71688349999999</v>
      </c>
      <c r="Z66" s="413">
        <v>-390.52716577000001</v>
      </c>
      <c r="AA66" s="413">
        <v>-401.58430970000001</v>
      </c>
      <c r="AB66" s="413">
        <v>-412.55575018000002</v>
      </c>
      <c r="AC66" s="413">
        <v>-416.29199500999999</v>
      </c>
      <c r="AD66" s="413">
        <v>-414.76188775999998</v>
      </c>
      <c r="AE66" s="413">
        <v>-415.43210073</v>
      </c>
      <c r="AF66" s="413">
        <v>-417.63357281999998</v>
      </c>
      <c r="AG66" s="413">
        <v>-416.56265151999997</v>
      </c>
      <c r="AH66" s="413">
        <v>-412.34182462000001</v>
      </c>
      <c r="AI66" s="413">
        <v>-410.10647867</v>
      </c>
      <c r="AJ66" s="413">
        <v>-403.67065098</v>
      </c>
      <c r="AK66" s="413">
        <v>-403.51220152000002</v>
      </c>
      <c r="AL66" s="413">
        <v>-405.51146213999999</v>
      </c>
      <c r="AM66" s="413">
        <v>-409.33919608999997</v>
      </c>
      <c r="AN66" s="413">
        <v>-419.97816978999998</v>
      </c>
      <c r="AO66" s="413">
        <v>-429.06517929</v>
      </c>
      <c r="AP66" s="413">
        <v>-429.74503600000003</v>
      </c>
      <c r="AQ66" s="413">
        <v>-425.03562226000003</v>
      </c>
      <c r="AR66" s="413">
        <v>-430.84872574000002</v>
      </c>
      <c r="AS66" s="413">
        <v>-416.43786660000001</v>
      </c>
      <c r="AT66" s="413">
        <v>-413.67450438999998</v>
      </c>
      <c r="AU66" s="413">
        <v>-412.30007266000001</v>
      </c>
      <c r="AV66" s="413">
        <v>-413.08244731000002</v>
      </c>
      <c r="AW66" s="413">
        <v>-415.38239974999999</v>
      </c>
      <c r="AX66" s="413">
        <v>-420.51055452999998</v>
      </c>
      <c r="AY66" s="413">
        <v>-428.17910327999999</v>
      </c>
      <c r="AZ66" s="413">
        <v>-431.65839053000002</v>
      </c>
      <c r="BA66" s="413">
        <v>-433.60943778000001</v>
      </c>
      <c r="BB66" s="413">
        <v>-434.07876578000003</v>
      </c>
      <c r="BC66" s="413">
        <v>-433.13728608999998</v>
      </c>
      <c r="BD66" s="413">
        <v>-431.09224475000002</v>
      </c>
      <c r="BE66" s="401" t="s">
        <v>1482</v>
      </c>
      <c r="BF66" s="401" t="s">
        <v>1482</v>
      </c>
      <c r="BG66" s="401" t="s">
        <v>1482</v>
      </c>
      <c r="BH66" s="401" t="s">
        <v>1482</v>
      </c>
      <c r="BI66" s="401" t="s">
        <v>1482</v>
      </c>
      <c r="BJ66" s="303" t="s">
        <v>1482</v>
      </c>
      <c r="BK66" s="303" t="s">
        <v>1482</v>
      </c>
      <c r="BL66" s="303" t="s">
        <v>1482</v>
      </c>
      <c r="BM66" s="303" t="s">
        <v>1482</v>
      </c>
      <c r="BN66" s="303" t="s">
        <v>1482</v>
      </c>
      <c r="BO66" s="303" t="s">
        <v>1482</v>
      </c>
      <c r="BP66" s="303" t="s">
        <v>1482</v>
      </c>
      <c r="BQ66" s="303" t="s">
        <v>1482</v>
      </c>
      <c r="BR66" s="303" t="s">
        <v>1482</v>
      </c>
      <c r="BS66" s="303" t="s">
        <v>1482</v>
      </c>
      <c r="BT66" s="303" t="s">
        <v>1482</v>
      </c>
      <c r="BU66" s="303" t="s">
        <v>1482</v>
      </c>
      <c r="BV66" s="303" t="s">
        <v>1482</v>
      </c>
    </row>
    <row r="67" spans="1:74" ht="11.05" customHeight="1" x14ac:dyDescent="0.2">
      <c r="A67" s="209" t="s">
        <v>1537</v>
      </c>
      <c r="B67" s="496" t="s">
        <v>1488</v>
      </c>
      <c r="C67" s="413">
        <v>-54.580364449000001</v>
      </c>
      <c r="D67" s="413">
        <v>-52.975098586999998</v>
      </c>
      <c r="E67" s="413">
        <v>-54.626814533000001</v>
      </c>
      <c r="F67" s="413">
        <v>-55.239846303</v>
      </c>
      <c r="G67" s="413">
        <v>-52.282938641000001</v>
      </c>
      <c r="H67" s="413">
        <v>-49.824369046000001</v>
      </c>
      <c r="I67" s="413">
        <v>-51.04498899</v>
      </c>
      <c r="J67" s="413">
        <v>-57.069960305000002</v>
      </c>
      <c r="K67" s="413">
        <v>-61.199854784999999</v>
      </c>
      <c r="L67" s="413">
        <v>-61.830548395999998</v>
      </c>
      <c r="M67" s="413">
        <v>-59.859799314</v>
      </c>
      <c r="N67" s="413">
        <v>-58.050595270999999</v>
      </c>
      <c r="O67" s="413">
        <v>-59.321953090999997</v>
      </c>
      <c r="P67" s="413">
        <v>-63.146166229999999</v>
      </c>
      <c r="Q67" s="413">
        <v>-66.058061567999999</v>
      </c>
      <c r="R67" s="413">
        <v>-67.384599281999996</v>
      </c>
      <c r="S67" s="413">
        <v>-67.985837986000007</v>
      </c>
      <c r="T67" s="413">
        <v>-70.416423903999998</v>
      </c>
      <c r="U67" s="413">
        <v>-76.100566270000002</v>
      </c>
      <c r="V67" s="413">
        <v>-83.089616484000004</v>
      </c>
      <c r="W67" s="413">
        <v>-85.310291441000004</v>
      </c>
      <c r="X67" s="413">
        <v>-83.333387299999998</v>
      </c>
      <c r="Y67" s="413">
        <v>-79.851713024000006</v>
      </c>
      <c r="Z67" s="413">
        <v>-76.279961533999995</v>
      </c>
      <c r="AA67" s="413">
        <v>-73.091121384999994</v>
      </c>
      <c r="AB67" s="413">
        <v>-70.303228285000003</v>
      </c>
      <c r="AC67" s="413">
        <v>-68.279465052999996</v>
      </c>
      <c r="AD67" s="413">
        <v>-66.790874482999996</v>
      </c>
      <c r="AE67" s="413">
        <v>-67.945975637999993</v>
      </c>
      <c r="AF67" s="413">
        <v>-72.680549331999998</v>
      </c>
      <c r="AG67" s="413">
        <v>-76.566065072000001</v>
      </c>
      <c r="AH67" s="413">
        <v>-80.517830219999993</v>
      </c>
      <c r="AI67" s="413">
        <v>-85.898886673999996</v>
      </c>
      <c r="AJ67" s="413">
        <v>-88.691392891999996</v>
      </c>
      <c r="AK67" s="413">
        <v>-86.600150334999995</v>
      </c>
      <c r="AL67" s="413">
        <v>-86.534554158000006</v>
      </c>
      <c r="AM67" s="413">
        <v>-85.589883822000004</v>
      </c>
      <c r="AN67" s="413">
        <v>-87.565668600999999</v>
      </c>
      <c r="AO67" s="413">
        <v>-87.928422088999994</v>
      </c>
      <c r="AP67" s="413">
        <v>-83.634461379000001</v>
      </c>
      <c r="AQ67" s="413">
        <v>-81.089494434000002</v>
      </c>
      <c r="AR67" s="413">
        <v>-82.113325212999996</v>
      </c>
      <c r="AS67" s="413">
        <v>-82.836303035</v>
      </c>
      <c r="AT67" s="413">
        <v>-84.471831107</v>
      </c>
      <c r="AU67" s="413">
        <v>-84.539884955000005</v>
      </c>
      <c r="AV67" s="413">
        <v>-83.968143904000001</v>
      </c>
      <c r="AW67" s="413">
        <v>-84.128911439999996</v>
      </c>
      <c r="AX67" s="413">
        <v>-85.557061148000003</v>
      </c>
      <c r="AY67" s="413">
        <v>-86.943391421000001</v>
      </c>
      <c r="AZ67" s="413">
        <v>-86.417984712999996</v>
      </c>
      <c r="BA67" s="413">
        <v>-85.688259098000003</v>
      </c>
      <c r="BB67" s="413">
        <v>-84.763497944999997</v>
      </c>
      <c r="BC67" s="413">
        <v>-83.868362762000004</v>
      </c>
      <c r="BD67" s="413">
        <v>-83.006991353000004</v>
      </c>
      <c r="BE67" s="401" t="s">
        <v>1482</v>
      </c>
      <c r="BF67" s="401" t="s">
        <v>1482</v>
      </c>
      <c r="BG67" s="401" t="s">
        <v>1482</v>
      </c>
      <c r="BH67" s="401" t="s">
        <v>1482</v>
      </c>
      <c r="BI67" s="401" t="s">
        <v>1482</v>
      </c>
      <c r="BJ67" s="303" t="s">
        <v>1482</v>
      </c>
      <c r="BK67" s="303" t="s">
        <v>1482</v>
      </c>
      <c r="BL67" s="303" t="s">
        <v>1482</v>
      </c>
      <c r="BM67" s="303" t="s">
        <v>1482</v>
      </c>
      <c r="BN67" s="303" t="s">
        <v>1482</v>
      </c>
      <c r="BO67" s="303" t="s">
        <v>1482</v>
      </c>
      <c r="BP67" s="303" t="s">
        <v>1482</v>
      </c>
      <c r="BQ67" s="303" t="s">
        <v>1482</v>
      </c>
      <c r="BR67" s="303" t="s">
        <v>1482</v>
      </c>
      <c r="BS67" s="303" t="s">
        <v>1482</v>
      </c>
      <c r="BT67" s="303" t="s">
        <v>1482</v>
      </c>
      <c r="BU67" s="303" t="s">
        <v>1482</v>
      </c>
      <c r="BV67" s="303" t="s">
        <v>1482</v>
      </c>
    </row>
    <row r="68" spans="1:74" ht="11.05" customHeight="1" x14ac:dyDescent="0.2">
      <c r="A68" s="209"/>
      <c r="B68" s="562"/>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2"/>
      <c r="AE68" s="572"/>
      <c r="AF68" s="572"/>
      <c r="AG68" s="572"/>
      <c r="AH68" s="572"/>
      <c r="AI68" s="572"/>
      <c r="AJ68" s="572"/>
      <c r="AK68" s="572"/>
      <c r="AL68" s="572"/>
      <c r="AM68" s="572"/>
      <c r="AN68" s="572"/>
      <c r="AO68" s="572"/>
      <c r="AP68" s="572"/>
      <c r="AQ68" s="572"/>
      <c r="AR68" s="572"/>
      <c r="AS68" s="572"/>
      <c r="AT68" s="572"/>
      <c r="AU68" s="572"/>
      <c r="AV68" s="572"/>
      <c r="AW68" s="572"/>
      <c r="AX68" s="572"/>
      <c r="AY68" s="572"/>
      <c r="AZ68" s="572"/>
      <c r="BA68" s="572"/>
      <c r="BB68" s="572"/>
      <c r="BC68" s="572"/>
      <c r="BD68" s="572"/>
      <c r="BE68" s="813"/>
      <c r="BF68" s="813"/>
      <c r="BG68" s="813"/>
      <c r="BH68" s="813"/>
      <c r="BI68" s="813"/>
      <c r="BJ68" s="302"/>
      <c r="BK68" s="302"/>
      <c r="BL68" s="302"/>
      <c r="BM68" s="302"/>
      <c r="BN68" s="302"/>
      <c r="BO68" s="302"/>
      <c r="BP68" s="302"/>
      <c r="BQ68" s="302"/>
      <c r="BR68" s="302"/>
      <c r="BS68" s="302"/>
      <c r="BT68" s="302"/>
      <c r="BU68" s="302"/>
      <c r="BV68" s="302"/>
    </row>
    <row r="69" spans="1:74" ht="11.05" customHeight="1" x14ac:dyDescent="0.2">
      <c r="A69" s="209"/>
      <c r="B69" s="30" t="s">
        <v>1538</v>
      </c>
      <c r="C69" s="572"/>
      <c r="D69" s="572"/>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572"/>
      <c r="AC69" s="572"/>
      <c r="AD69" s="572"/>
      <c r="AE69" s="572"/>
      <c r="AF69" s="572"/>
      <c r="AG69" s="572"/>
      <c r="AH69" s="572"/>
      <c r="AI69" s="572"/>
      <c r="AJ69" s="572"/>
      <c r="AK69" s="572"/>
      <c r="AL69" s="572"/>
      <c r="AM69" s="572"/>
      <c r="AN69" s="572"/>
      <c r="AO69" s="572"/>
      <c r="AP69" s="572"/>
      <c r="AQ69" s="572"/>
      <c r="AR69" s="572"/>
      <c r="AS69" s="572"/>
      <c r="AT69" s="572"/>
      <c r="AU69" s="572"/>
      <c r="AV69" s="572"/>
      <c r="AW69" s="572"/>
      <c r="AX69" s="572"/>
      <c r="AY69" s="572"/>
      <c r="AZ69" s="572"/>
      <c r="BA69" s="572"/>
      <c r="BB69" s="572"/>
      <c r="BC69" s="572"/>
      <c r="BD69" s="572"/>
      <c r="BE69" s="813"/>
      <c r="BF69" s="813"/>
      <c r="BG69" s="813"/>
      <c r="BH69" s="813"/>
      <c r="BI69" s="813"/>
      <c r="BJ69" s="302"/>
      <c r="BK69" s="302"/>
      <c r="BL69" s="302"/>
      <c r="BM69" s="302"/>
      <c r="BN69" s="302"/>
      <c r="BO69" s="302"/>
      <c r="BP69" s="302"/>
      <c r="BQ69" s="302"/>
      <c r="BR69" s="302"/>
      <c r="BS69" s="302"/>
      <c r="BT69" s="302"/>
      <c r="BU69" s="302"/>
      <c r="BV69" s="302"/>
    </row>
    <row r="70" spans="1:74" ht="11.05" customHeight="1" x14ac:dyDescent="0.2">
      <c r="A70" s="209" t="s">
        <v>1539</v>
      </c>
      <c r="B70" s="496" t="s">
        <v>427</v>
      </c>
      <c r="C70" s="413">
        <v>1071.8191821999999</v>
      </c>
      <c r="D70" s="413">
        <v>1085.7329906</v>
      </c>
      <c r="E70" s="413">
        <v>1111.1982081000001</v>
      </c>
      <c r="F70" s="413">
        <v>1154.3640108</v>
      </c>
      <c r="G70" s="413">
        <v>1212.976185</v>
      </c>
      <c r="H70" s="413">
        <v>1279.0763886</v>
      </c>
      <c r="I70" s="413">
        <v>1334.5833190999999</v>
      </c>
      <c r="J70" s="413">
        <v>1366.4197996</v>
      </c>
      <c r="K70" s="413">
        <v>1353.8065217999999</v>
      </c>
      <c r="L70" s="413">
        <v>1295.8617856999999</v>
      </c>
      <c r="M70" s="413">
        <v>1212.5478436000001</v>
      </c>
      <c r="N70" s="413">
        <v>1146.8854785000001</v>
      </c>
      <c r="O70" s="413">
        <v>1110.7368366999999</v>
      </c>
      <c r="P70" s="413">
        <v>1092.0602845999999</v>
      </c>
      <c r="Q70" s="413">
        <v>1080.6522775000001</v>
      </c>
      <c r="R70" s="413">
        <v>1086.5125297</v>
      </c>
      <c r="S70" s="413">
        <v>1120.8255985999999</v>
      </c>
      <c r="T70" s="413">
        <v>1190.4178412000001</v>
      </c>
      <c r="U70" s="413">
        <v>1263.4901742</v>
      </c>
      <c r="V70" s="413">
        <v>1314.6986750999999</v>
      </c>
      <c r="W70" s="413">
        <v>1338.9060499</v>
      </c>
      <c r="X70" s="413">
        <v>1332.2421052</v>
      </c>
      <c r="Y70" s="413">
        <v>1312.3826421000001</v>
      </c>
      <c r="Z70" s="413">
        <v>1288.6631964000001</v>
      </c>
      <c r="AA70" s="413">
        <v>1278.5366566</v>
      </c>
      <c r="AB70" s="413">
        <v>1277.5810011999999</v>
      </c>
      <c r="AC70" s="413">
        <v>1274.6872831000001</v>
      </c>
      <c r="AD70" s="413">
        <v>1261.4929236999999</v>
      </c>
      <c r="AE70" s="413">
        <v>1235.8263296</v>
      </c>
      <c r="AF70" s="413">
        <v>1212.2916588999999</v>
      </c>
      <c r="AG70" s="413">
        <v>1206.8661901999999</v>
      </c>
      <c r="AH70" s="413">
        <v>1207.1964267999999</v>
      </c>
      <c r="AI70" s="413">
        <v>1205.2328055999999</v>
      </c>
      <c r="AJ70" s="413">
        <v>1167.8778668</v>
      </c>
      <c r="AK70" s="413">
        <v>1143.9484660999999</v>
      </c>
      <c r="AL70" s="413">
        <v>1135.6128126999999</v>
      </c>
      <c r="AM70" s="413">
        <v>1068.7198149000001</v>
      </c>
      <c r="AN70" s="413">
        <v>1048.26821</v>
      </c>
      <c r="AO70" s="413">
        <v>1013.1222626</v>
      </c>
      <c r="AP70" s="413">
        <v>928.61872102999996</v>
      </c>
      <c r="AQ70" s="413">
        <v>933.35560343999998</v>
      </c>
      <c r="AR70" s="413">
        <v>918.64108264000004</v>
      </c>
      <c r="AS70" s="413">
        <v>914.34055889000001</v>
      </c>
      <c r="AT70" s="413">
        <v>932.52414735000002</v>
      </c>
      <c r="AU70" s="413">
        <v>939.04548373</v>
      </c>
      <c r="AV70" s="413">
        <v>927.16088780999996</v>
      </c>
      <c r="AW70" s="413">
        <v>910.92218475000004</v>
      </c>
      <c r="AX70" s="413">
        <v>901.68766851999999</v>
      </c>
      <c r="AY70" s="413">
        <v>901.08138171999997</v>
      </c>
      <c r="AZ70" s="413">
        <v>907.89963752000006</v>
      </c>
      <c r="BA70" s="413">
        <v>912.62070770000003</v>
      </c>
      <c r="BB70" s="413">
        <v>916.81577058000005</v>
      </c>
      <c r="BC70" s="413">
        <v>920.46754753000005</v>
      </c>
      <c r="BD70" s="413">
        <v>924.26956418999998</v>
      </c>
      <c r="BE70" s="401" t="s">
        <v>1482</v>
      </c>
      <c r="BF70" s="401" t="s">
        <v>1482</v>
      </c>
      <c r="BG70" s="401" t="s">
        <v>1482</v>
      </c>
      <c r="BH70" s="401" t="s">
        <v>1482</v>
      </c>
      <c r="BI70" s="401" t="s">
        <v>1482</v>
      </c>
      <c r="BJ70" s="303" t="s">
        <v>1482</v>
      </c>
      <c r="BK70" s="303" t="s">
        <v>1482</v>
      </c>
      <c r="BL70" s="303" t="s">
        <v>1482</v>
      </c>
      <c r="BM70" s="303" t="s">
        <v>1482</v>
      </c>
      <c r="BN70" s="303" t="s">
        <v>1482</v>
      </c>
      <c r="BO70" s="303" t="s">
        <v>1482</v>
      </c>
      <c r="BP70" s="303" t="s">
        <v>1482</v>
      </c>
      <c r="BQ70" s="303" t="s">
        <v>1482</v>
      </c>
      <c r="BR70" s="303" t="s">
        <v>1482</v>
      </c>
      <c r="BS70" s="303" t="s">
        <v>1482</v>
      </c>
      <c r="BT70" s="303" t="s">
        <v>1482</v>
      </c>
      <c r="BU70" s="303" t="s">
        <v>1482</v>
      </c>
      <c r="BV70" s="303" t="s">
        <v>1482</v>
      </c>
    </row>
    <row r="71" spans="1:74" ht="11.05" customHeight="1" x14ac:dyDescent="0.2">
      <c r="A71" s="209" t="s">
        <v>1540</v>
      </c>
      <c r="B71" s="496" t="s">
        <v>429</v>
      </c>
      <c r="C71" s="413">
        <v>38.817982598999997</v>
      </c>
      <c r="D71" s="413">
        <v>38.387610608999999</v>
      </c>
      <c r="E71" s="413">
        <v>38.978000406</v>
      </c>
      <c r="F71" s="413">
        <v>39.169887193999998</v>
      </c>
      <c r="G71" s="413">
        <v>39.864088494000001</v>
      </c>
      <c r="H71" s="413">
        <v>42.326085055999997</v>
      </c>
      <c r="I71" s="413">
        <v>44.919300008999997</v>
      </c>
      <c r="J71" s="413">
        <v>49.598648146000002</v>
      </c>
      <c r="K71" s="413">
        <v>52.340651194000003</v>
      </c>
      <c r="L71" s="413">
        <v>52.032342931000002</v>
      </c>
      <c r="M71" s="413">
        <v>51.266031290999997</v>
      </c>
      <c r="N71" s="413">
        <v>50.608175934000002</v>
      </c>
      <c r="O71" s="413">
        <v>49.138715071999997</v>
      </c>
      <c r="P71" s="413">
        <v>48.037903159999999</v>
      </c>
      <c r="Q71" s="413">
        <v>45.678511663999998</v>
      </c>
      <c r="R71" s="413">
        <v>43.432334720999997</v>
      </c>
      <c r="S71" s="413">
        <v>45.091582680000002</v>
      </c>
      <c r="T71" s="413">
        <v>48.466940704999999</v>
      </c>
      <c r="U71" s="413">
        <v>51.203956709000003</v>
      </c>
      <c r="V71" s="413">
        <v>52.899433866999999</v>
      </c>
      <c r="W71" s="413">
        <v>54.929442741000003</v>
      </c>
      <c r="X71" s="413">
        <v>56.337556628000002</v>
      </c>
      <c r="Y71" s="413">
        <v>56.469946444999998</v>
      </c>
      <c r="Z71" s="413">
        <v>57.252751553000003</v>
      </c>
      <c r="AA71" s="413">
        <v>58.438682360999998</v>
      </c>
      <c r="AB71" s="413">
        <v>59.366029331</v>
      </c>
      <c r="AC71" s="413">
        <v>61.340436070999999</v>
      </c>
      <c r="AD71" s="413">
        <v>64.521467259999994</v>
      </c>
      <c r="AE71" s="413">
        <v>68.663895529000001</v>
      </c>
      <c r="AF71" s="413">
        <v>72.729924038999997</v>
      </c>
      <c r="AG71" s="413">
        <v>75.005430914000002</v>
      </c>
      <c r="AH71" s="413">
        <v>75.452045656999999</v>
      </c>
      <c r="AI71" s="413">
        <v>73.916692729000005</v>
      </c>
      <c r="AJ71" s="413">
        <v>73.530576715999999</v>
      </c>
      <c r="AK71" s="413">
        <v>68.860101681000003</v>
      </c>
      <c r="AL71" s="413">
        <v>64.707188513000006</v>
      </c>
      <c r="AM71" s="413">
        <v>61.626664314999999</v>
      </c>
      <c r="AN71" s="413">
        <v>58.141645511999997</v>
      </c>
      <c r="AO71" s="413">
        <v>57.419246842</v>
      </c>
      <c r="AP71" s="413">
        <v>57.649680791000002</v>
      </c>
      <c r="AQ71" s="413">
        <v>62.770851135999997</v>
      </c>
      <c r="AR71" s="413">
        <v>66.552236949000005</v>
      </c>
      <c r="AS71" s="413">
        <v>69.373703828000004</v>
      </c>
      <c r="AT71" s="413">
        <v>70.830116294000007</v>
      </c>
      <c r="AU71" s="413">
        <v>71.367014713000003</v>
      </c>
      <c r="AV71" s="413">
        <v>70.527856080999996</v>
      </c>
      <c r="AW71" s="413">
        <v>68.558580754000005</v>
      </c>
      <c r="AX71" s="413">
        <v>66.157971744999998</v>
      </c>
      <c r="AY71" s="413">
        <v>64.219431223000001</v>
      </c>
      <c r="AZ71" s="413">
        <v>64.058935477999995</v>
      </c>
      <c r="BA71" s="413">
        <v>64.081954820000007</v>
      </c>
      <c r="BB71" s="413">
        <v>64.397691054999996</v>
      </c>
      <c r="BC71" s="413">
        <v>64.974799305000005</v>
      </c>
      <c r="BD71" s="413">
        <v>65.801246661999997</v>
      </c>
      <c r="BE71" s="401" t="s">
        <v>1482</v>
      </c>
      <c r="BF71" s="401" t="s">
        <v>1482</v>
      </c>
      <c r="BG71" s="401" t="s">
        <v>1482</v>
      </c>
      <c r="BH71" s="401" t="s">
        <v>1482</v>
      </c>
      <c r="BI71" s="401" t="s">
        <v>1482</v>
      </c>
      <c r="BJ71" s="303" t="s">
        <v>1482</v>
      </c>
      <c r="BK71" s="303" t="s">
        <v>1482</v>
      </c>
      <c r="BL71" s="303" t="s">
        <v>1482</v>
      </c>
      <c r="BM71" s="303" t="s">
        <v>1482</v>
      </c>
      <c r="BN71" s="303" t="s">
        <v>1482</v>
      </c>
      <c r="BO71" s="303" t="s">
        <v>1482</v>
      </c>
      <c r="BP71" s="303" t="s">
        <v>1482</v>
      </c>
      <c r="BQ71" s="303" t="s">
        <v>1482</v>
      </c>
      <c r="BR71" s="303" t="s">
        <v>1482</v>
      </c>
      <c r="BS71" s="303" t="s">
        <v>1482</v>
      </c>
      <c r="BT71" s="303" t="s">
        <v>1482</v>
      </c>
      <c r="BU71" s="303" t="s">
        <v>1482</v>
      </c>
      <c r="BV71" s="303" t="s">
        <v>1482</v>
      </c>
    </row>
    <row r="72" spans="1:74" ht="11.05" customHeight="1" x14ac:dyDescent="0.2">
      <c r="A72" s="209" t="s">
        <v>1541</v>
      </c>
      <c r="B72" s="496" t="s">
        <v>431</v>
      </c>
      <c r="C72" s="413">
        <v>152.11164335000001</v>
      </c>
      <c r="D72" s="413">
        <v>174.05073218000001</v>
      </c>
      <c r="E72" s="413">
        <v>195.48456128999999</v>
      </c>
      <c r="F72" s="413">
        <v>202.28729186999999</v>
      </c>
      <c r="G72" s="413">
        <v>215.91303404000001</v>
      </c>
      <c r="H72" s="413">
        <v>222.41666334999999</v>
      </c>
      <c r="I72" s="413">
        <v>228.40021453</v>
      </c>
      <c r="J72" s="413">
        <v>236.78927847</v>
      </c>
      <c r="K72" s="413">
        <v>253.99110476000001</v>
      </c>
      <c r="L72" s="413">
        <v>261.55158293</v>
      </c>
      <c r="M72" s="413">
        <v>268.81514092999998</v>
      </c>
      <c r="N72" s="413">
        <v>279.85194503000002</v>
      </c>
      <c r="O72" s="413">
        <v>294.56417259</v>
      </c>
      <c r="P72" s="413">
        <v>312.81003715999998</v>
      </c>
      <c r="Q72" s="413">
        <v>320.87883274000001</v>
      </c>
      <c r="R72" s="413">
        <v>323.17911643999997</v>
      </c>
      <c r="S72" s="413">
        <v>335.32349370999998</v>
      </c>
      <c r="T72" s="413">
        <v>339.82363003</v>
      </c>
      <c r="U72" s="413">
        <v>342.17823914000002</v>
      </c>
      <c r="V72" s="413">
        <v>359.99392824</v>
      </c>
      <c r="W72" s="413">
        <v>375.26285331000003</v>
      </c>
      <c r="X72" s="413">
        <v>371.70704622</v>
      </c>
      <c r="Y72" s="413">
        <v>382.41548009000002</v>
      </c>
      <c r="Z72" s="413">
        <v>402.54996935999998</v>
      </c>
      <c r="AA72" s="413">
        <v>397.70704611000002</v>
      </c>
      <c r="AB72" s="413">
        <v>391.87159444999998</v>
      </c>
      <c r="AC72" s="413">
        <v>371.76092463999998</v>
      </c>
      <c r="AD72" s="413">
        <v>342.95299906000002</v>
      </c>
      <c r="AE72" s="413">
        <v>328.05667338000001</v>
      </c>
      <c r="AF72" s="413">
        <v>323.46720390000002</v>
      </c>
      <c r="AG72" s="413">
        <v>318.65569027999999</v>
      </c>
      <c r="AH72" s="413">
        <v>315.68663972000002</v>
      </c>
      <c r="AI72" s="413">
        <v>315.49946770999998</v>
      </c>
      <c r="AJ72" s="413">
        <v>321.56111720000001</v>
      </c>
      <c r="AK72" s="413">
        <v>325.55263765000001</v>
      </c>
      <c r="AL72" s="413">
        <v>337.00152059999999</v>
      </c>
      <c r="AM72" s="413">
        <v>342.10496649999999</v>
      </c>
      <c r="AN72" s="413">
        <v>340.57355725000002</v>
      </c>
      <c r="AO72" s="413">
        <v>330.46901329000002</v>
      </c>
      <c r="AP72" s="413">
        <v>325.08214736000002</v>
      </c>
      <c r="AQ72" s="413">
        <v>306.24285866000002</v>
      </c>
      <c r="AR72" s="413">
        <v>294.83099428999998</v>
      </c>
      <c r="AS72" s="413">
        <v>299.63506037000002</v>
      </c>
      <c r="AT72" s="413">
        <v>291.67829374000002</v>
      </c>
      <c r="AU72" s="413">
        <v>281.41882349999997</v>
      </c>
      <c r="AV72" s="413">
        <v>277.31011725000002</v>
      </c>
      <c r="AW72" s="413">
        <v>282.71901802000002</v>
      </c>
      <c r="AX72" s="413">
        <v>288.41957632999998</v>
      </c>
      <c r="AY72" s="413">
        <v>286.47365867000002</v>
      </c>
      <c r="AZ72" s="413">
        <v>282.92423678</v>
      </c>
      <c r="BA72" s="413">
        <v>280.20520711</v>
      </c>
      <c r="BB72" s="413">
        <v>278.38358133000003</v>
      </c>
      <c r="BC72" s="413">
        <v>277.68356714999999</v>
      </c>
      <c r="BD72" s="413">
        <v>277.73394001000003</v>
      </c>
      <c r="BE72" s="401" t="s">
        <v>1482</v>
      </c>
      <c r="BF72" s="401" t="s">
        <v>1482</v>
      </c>
      <c r="BG72" s="401" t="s">
        <v>1482</v>
      </c>
      <c r="BH72" s="401" t="s">
        <v>1482</v>
      </c>
      <c r="BI72" s="401" t="s">
        <v>1482</v>
      </c>
      <c r="BJ72" s="303" t="s">
        <v>1482</v>
      </c>
      <c r="BK72" s="303" t="s">
        <v>1482</v>
      </c>
      <c r="BL72" s="303" t="s">
        <v>1482</v>
      </c>
      <c r="BM72" s="303" t="s">
        <v>1482</v>
      </c>
      <c r="BN72" s="303" t="s">
        <v>1482</v>
      </c>
      <c r="BO72" s="303" t="s">
        <v>1482</v>
      </c>
      <c r="BP72" s="303" t="s">
        <v>1482</v>
      </c>
      <c r="BQ72" s="303" t="s">
        <v>1482</v>
      </c>
      <c r="BR72" s="303" t="s">
        <v>1482</v>
      </c>
      <c r="BS72" s="303" t="s">
        <v>1482</v>
      </c>
      <c r="BT72" s="303" t="s">
        <v>1482</v>
      </c>
      <c r="BU72" s="303" t="s">
        <v>1482</v>
      </c>
      <c r="BV72" s="303" t="s">
        <v>1482</v>
      </c>
    </row>
    <row r="73" spans="1:74" ht="11.05" customHeight="1" x14ac:dyDescent="0.2">
      <c r="A73" s="209" t="s">
        <v>1542</v>
      </c>
      <c r="B73" s="496" t="s">
        <v>433</v>
      </c>
      <c r="C73" s="413">
        <v>615.47941961000004</v>
      </c>
      <c r="D73" s="413">
        <v>621.08478789000003</v>
      </c>
      <c r="E73" s="413">
        <v>631.8510569</v>
      </c>
      <c r="F73" s="413">
        <v>642.02777236999998</v>
      </c>
      <c r="G73" s="413">
        <v>657.63645539000004</v>
      </c>
      <c r="H73" s="413">
        <v>687.05086567000001</v>
      </c>
      <c r="I73" s="413">
        <v>723.87452958999995</v>
      </c>
      <c r="J73" s="413">
        <v>763.29327951000005</v>
      </c>
      <c r="K73" s="413">
        <v>795.85732843000005</v>
      </c>
      <c r="L73" s="413">
        <v>805.76168465000001</v>
      </c>
      <c r="M73" s="413">
        <v>799.74226845999999</v>
      </c>
      <c r="N73" s="413">
        <v>804.58854343999997</v>
      </c>
      <c r="O73" s="413">
        <v>824.85621600000002</v>
      </c>
      <c r="P73" s="413">
        <v>840.56123733000004</v>
      </c>
      <c r="Q73" s="413">
        <v>849.25943949999998</v>
      </c>
      <c r="R73" s="413">
        <v>856.08338025</v>
      </c>
      <c r="S73" s="413">
        <v>877.71132986999999</v>
      </c>
      <c r="T73" s="413">
        <v>915.34195907000003</v>
      </c>
      <c r="U73" s="413">
        <v>953.59799250000003</v>
      </c>
      <c r="V73" s="413">
        <v>971.43553477</v>
      </c>
      <c r="W73" s="413">
        <v>964.60494985000003</v>
      </c>
      <c r="X73" s="413">
        <v>970.49402770999995</v>
      </c>
      <c r="Y73" s="413">
        <v>995.41023700999995</v>
      </c>
      <c r="Z73" s="413">
        <v>1009.8054376</v>
      </c>
      <c r="AA73" s="413">
        <v>1009.7596258999999</v>
      </c>
      <c r="AB73" s="413">
        <v>995.57735929</v>
      </c>
      <c r="AC73" s="413">
        <v>978.21931192</v>
      </c>
      <c r="AD73" s="413">
        <v>953.39981437999995</v>
      </c>
      <c r="AE73" s="413">
        <v>926.95613244000003</v>
      </c>
      <c r="AF73" s="413">
        <v>884.82657064</v>
      </c>
      <c r="AG73" s="413">
        <v>831.92348597</v>
      </c>
      <c r="AH73" s="413">
        <v>784.78633049999996</v>
      </c>
      <c r="AI73" s="413">
        <v>748.44809089</v>
      </c>
      <c r="AJ73" s="413">
        <v>711.83661824000001</v>
      </c>
      <c r="AK73" s="413">
        <v>697.08446293999998</v>
      </c>
      <c r="AL73" s="413">
        <v>681.70341619999999</v>
      </c>
      <c r="AM73" s="413">
        <v>623.05323519000001</v>
      </c>
      <c r="AN73" s="413">
        <v>572.19269214999997</v>
      </c>
      <c r="AO73" s="413">
        <v>533.48928641999998</v>
      </c>
      <c r="AP73" s="413">
        <v>483.11047696999998</v>
      </c>
      <c r="AQ73" s="413">
        <v>468.50203169999997</v>
      </c>
      <c r="AR73" s="413">
        <v>424.59703863999999</v>
      </c>
      <c r="AS73" s="413">
        <v>405.74120613000002</v>
      </c>
      <c r="AT73" s="413">
        <v>396.21787322</v>
      </c>
      <c r="AU73" s="413">
        <v>399.34171029999999</v>
      </c>
      <c r="AV73" s="413">
        <v>400.08255679000001</v>
      </c>
      <c r="AW73" s="413">
        <v>394.00871768000002</v>
      </c>
      <c r="AX73" s="413">
        <v>387.03387550000002</v>
      </c>
      <c r="AY73" s="413">
        <v>386.90619844000003</v>
      </c>
      <c r="AZ73" s="413">
        <v>393.08915295999998</v>
      </c>
      <c r="BA73" s="413">
        <v>398.74084737999999</v>
      </c>
      <c r="BB73" s="413">
        <v>404.35163983000001</v>
      </c>
      <c r="BC73" s="413">
        <v>408.88391881000001</v>
      </c>
      <c r="BD73" s="413">
        <v>412.67525626000003</v>
      </c>
      <c r="BE73" s="401" t="s">
        <v>1482</v>
      </c>
      <c r="BF73" s="401" t="s">
        <v>1482</v>
      </c>
      <c r="BG73" s="401" t="s">
        <v>1482</v>
      </c>
      <c r="BH73" s="401" t="s">
        <v>1482</v>
      </c>
      <c r="BI73" s="401" t="s">
        <v>1482</v>
      </c>
      <c r="BJ73" s="303" t="s">
        <v>1482</v>
      </c>
      <c r="BK73" s="303" t="s">
        <v>1482</v>
      </c>
      <c r="BL73" s="303" t="s">
        <v>1482</v>
      </c>
      <c r="BM73" s="303" t="s">
        <v>1482</v>
      </c>
      <c r="BN73" s="303" t="s">
        <v>1482</v>
      </c>
      <c r="BO73" s="303" t="s">
        <v>1482</v>
      </c>
      <c r="BP73" s="303" t="s">
        <v>1482</v>
      </c>
      <c r="BQ73" s="303" t="s">
        <v>1482</v>
      </c>
      <c r="BR73" s="303" t="s">
        <v>1482</v>
      </c>
      <c r="BS73" s="303" t="s">
        <v>1482</v>
      </c>
      <c r="BT73" s="303" t="s">
        <v>1482</v>
      </c>
      <c r="BU73" s="303" t="s">
        <v>1482</v>
      </c>
      <c r="BV73" s="303" t="s">
        <v>1482</v>
      </c>
    </row>
    <row r="74" spans="1:74" ht="11.05" customHeight="1" x14ac:dyDescent="0.2">
      <c r="A74" s="209" t="s">
        <v>1543</v>
      </c>
      <c r="B74" s="496" t="s">
        <v>435</v>
      </c>
      <c r="C74" s="413">
        <v>522.31813349000004</v>
      </c>
      <c r="D74" s="413">
        <v>552.75535736999996</v>
      </c>
      <c r="E74" s="413">
        <v>595.48836745000006</v>
      </c>
      <c r="F74" s="413">
        <v>617.80365740000002</v>
      </c>
      <c r="G74" s="413">
        <v>653.23547014999997</v>
      </c>
      <c r="H74" s="413">
        <v>676.39341559000002</v>
      </c>
      <c r="I74" s="413">
        <v>706.10448780000002</v>
      </c>
      <c r="J74" s="413">
        <v>726.57794591000004</v>
      </c>
      <c r="K74" s="413">
        <v>739.40131653000003</v>
      </c>
      <c r="L74" s="413">
        <v>730.48379766999994</v>
      </c>
      <c r="M74" s="413">
        <v>729.75468566999996</v>
      </c>
      <c r="N74" s="413">
        <v>744.26765452999996</v>
      </c>
      <c r="O74" s="413">
        <v>759.25940720999995</v>
      </c>
      <c r="P74" s="413">
        <v>777.59699847000002</v>
      </c>
      <c r="Q74" s="413">
        <v>785.75512279999998</v>
      </c>
      <c r="R74" s="413">
        <v>792.07344498999998</v>
      </c>
      <c r="S74" s="413">
        <v>814.49099534000004</v>
      </c>
      <c r="T74" s="413">
        <v>825.58363016999999</v>
      </c>
      <c r="U74" s="413">
        <v>829.82093211999995</v>
      </c>
      <c r="V74" s="413">
        <v>840.38154839000003</v>
      </c>
      <c r="W74" s="413">
        <v>848.04175458999998</v>
      </c>
      <c r="X74" s="413">
        <v>834.09814532999997</v>
      </c>
      <c r="Y74" s="413">
        <v>834.89914693000003</v>
      </c>
      <c r="Z74" s="413">
        <v>846.78923457999997</v>
      </c>
      <c r="AA74" s="413">
        <v>839.34109438999997</v>
      </c>
      <c r="AB74" s="413">
        <v>838.72097856000005</v>
      </c>
      <c r="AC74" s="413">
        <v>835.00324024999998</v>
      </c>
      <c r="AD74" s="413">
        <v>831.47854066000002</v>
      </c>
      <c r="AE74" s="413">
        <v>835.47461956999996</v>
      </c>
      <c r="AF74" s="413">
        <v>840.31259880000005</v>
      </c>
      <c r="AG74" s="413">
        <v>843.29905502999998</v>
      </c>
      <c r="AH74" s="413">
        <v>839.62857235000001</v>
      </c>
      <c r="AI74" s="413">
        <v>834.36863652</v>
      </c>
      <c r="AJ74" s="413">
        <v>837.24158763000003</v>
      </c>
      <c r="AK74" s="413">
        <v>832.25654858999997</v>
      </c>
      <c r="AL74" s="413">
        <v>825.16735188999996</v>
      </c>
      <c r="AM74" s="413">
        <v>848.63312034</v>
      </c>
      <c r="AN74" s="413">
        <v>874.34652959000005</v>
      </c>
      <c r="AO74" s="413">
        <v>903.81679565000002</v>
      </c>
      <c r="AP74" s="413">
        <v>936.73038702999997</v>
      </c>
      <c r="AQ74" s="413">
        <v>948.77529085000003</v>
      </c>
      <c r="AR74" s="413">
        <v>979.75784039999996</v>
      </c>
      <c r="AS74" s="413">
        <v>959.09022762999996</v>
      </c>
      <c r="AT74" s="413">
        <v>935.77890366999998</v>
      </c>
      <c r="AU74" s="413">
        <v>898.31070595000006</v>
      </c>
      <c r="AV74" s="413">
        <v>862.50089003000005</v>
      </c>
      <c r="AW74" s="413">
        <v>837.44129350000003</v>
      </c>
      <c r="AX74" s="413">
        <v>828.74016434999999</v>
      </c>
      <c r="AY74" s="413">
        <v>829.13043408999999</v>
      </c>
      <c r="AZ74" s="413">
        <v>840.96610670999996</v>
      </c>
      <c r="BA74" s="413">
        <v>853.36307647000001</v>
      </c>
      <c r="BB74" s="413">
        <v>869.30447264999998</v>
      </c>
      <c r="BC74" s="413">
        <v>886.29485134000004</v>
      </c>
      <c r="BD74" s="413">
        <v>904.66340904000003</v>
      </c>
      <c r="BE74" s="401" t="s">
        <v>1482</v>
      </c>
      <c r="BF74" s="401" t="s">
        <v>1482</v>
      </c>
      <c r="BG74" s="401" t="s">
        <v>1482</v>
      </c>
      <c r="BH74" s="401" t="s">
        <v>1482</v>
      </c>
      <c r="BI74" s="401" t="s">
        <v>1482</v>
      </c>
      <c r="BJ74" s="303" t="s">
        <v>1482</v>
      </c>
      <c r="BK74" s="303" t="s">
        <v>1482</v>
      </c>
      <c r="BL74" s="303" t="s">
        <v>1482</v>
      </c>
      <c r="BM74" s="303" t="s">
        <v>1482</v>
      </c>
      <c r="BN74" s="303" t="s">
        <v>1482</v>
      </c>
      <c r="BO74" s="303" t="s">
        <v>1482</v>
      </c>
      <c r="BP74" s="303" t="s">
        <v>1482</v>
      </c>
      <c r="BQ74" s="303" t="s">
        <v>1482</v>
      </c>
      <c r="BR74" s="303" t="s">
        <v>1482</v>
      </c>
      <c r="BS74" s="303" t="s">
        <v>1482</v>
      </c>
      <c r="BT74" s="303" t="s">
        <v>1482</v>
      </c>
      <c r="BU74" s="303" t="s">
        <v>1482</v>
      </c>
      <c r="BV74" s="303" t="s">
        <v>1482</v>
      </c>
    </row>
    <row r="75" spans="1:74" ht="11.05" customHeight="1" x14ac:dyDescent="0.2">
      <c r="A75" s="209" t="s">
        <v>1544</v>
      </c>
      <c r="B75" s="496" t="s">
        <v>1488</v>
      </c>
      <c r="C75" s="413">
        <v>220.45697866</v>
      </c>
      <c r="D75" s="413">
        <v>235.30709089999999</v>
      </c>
      <c r="E75" s="413">
        <v>245.28103999999999</v>
      </c>
      <c r="F75" s="413">
        <v>251.68361856999999</v>
      </c>
      <c r="G75" s="413">
        <v>263.05353107000002</v>
      </c>
      <c r="H75" s="413">
        <v>277.02529369000001</v>
      </c>
      <c r="I75" s="413">
        <v>286.73687188999997</v>
      </c>
      <c r="J75" s="413">
        <v>288.84247603</v>
      </c>
      <c r="K75" s="413">
        <v>286.40091892999999</v>
      </c>
      <c r="L75" s="413">
        <v>286.66916225</v>
      </c>
      <c r="M75" s="413">
        <v>292.98680689000003</v>
      </c>
      <c r="N75" s="413">
        <v>307.20708331999998</v>
      </c>
      <c r="O75" s="413">
        <v>327.45917982999998</v>
      </c>
      <c r="P75" s="413">
        <v>348.03392499</v>
      </c>
      <c r="Q75" s="413">
        <v>367.70529212000002</v>
      </c>
      <c r="R75" s="413">
        <v>385.94092805999998</v>
      </c>
      <c r="S75" s="413">
        <v>403.29106745000001</v>
      </c>
      <c r="T75" s="413">
        <v>422.21480861999999</v>
      </c>
      <c r="U75" s="413">
        <v>435.45464113999998</v>
      </c>
      <c r="V75" s="413">
        <v>446.69837022000002</v>
      </c>
      <c r="W75" s="413">
        <v>446.00085294000002</v>
      </c>
      <c r="X75" s="413">
        <v>437.57692971</v>
      </c>
      <c r="Y75" s="413">
        <v>426.48271973999999</v>
      </c>
      <c r="Z75" s="413">
        <v>413.82757713000001</v>
      </c>
      <c r="AA75" s="413">
        <v>399.23188169000002</v>
      </c>
      <c r="AB75" s="413">
        <v>382.27181653000002</v>
      </c>
      <c r="AC75" s="413">
        <v>367.29029056000002</v>
      </c>
      <c r="AD75" s="413">
        <v>355.21518744000002</v>
      </c>
      <c r="AE75" s="413">
        <v>352.84927341000002</v>
      </c>
      <c r="AF75" s="413">
        <v>364.38634001000003</v>
      </c>
      <c r="AG75" s="413">
        <v>382.68682358000001</v>
      </c>
      <c r="AH75" s="413">
        <v>394.02273994000001</v>
      </c>
      <c r="AI75" s="413">
        <v>391.66490929999998</v>
      </c>
      <c r="AJ75" s="413">
        <v>392.22481071999999</v>
      </c>
      <c r="AK75" s="413">
        <v>373.92727087999998</v>
      </c>
      <c r="AL75" s="413">
        <v>368.16853497</v>
      </c>
      <c r="AM75" s="413">
        <v>350.21558236999999</v>
      </c>
      <c r="AN75" s="413">
        <v>330.07405107</v>
      </c>
      <c r="AO75" s="413">
        <v>308.94119208000001</v>
      </c>
      <c r="AP75" s="413">
        <v>292.14049206999999</v>
      </c>
      <c r="AQ75" s="413">
        <v>280.23844393000002</v>
      </c>
      <c r="AR75" s="413">
        <v>273.30146144000003</v>
      </c>
      <c r="AS75" s="413">
        <v>287.30377893999997</v>
      </c>
      <c r="AT75" s="413">
        <v>301.96273821</v>
      </c>
      <c r="AU75" s="413">
        <v>320.79127650999999</v>
      </c>
      <c r="AV75" s="413">
        <v>339.50204432999999</v>
      </c>
      <c r="AW75" s="413">
        <v>358.59432751999998</v>
      </c>
      <c r="AX75" s="413">
        <v>372.51240160999998</v>
      </c>
      <c r="AY75" s="413">
        <v>377.23987605999997</v>
      </c>
      <c r="AZ75" s="413">
        <v>368.02909066000001</v>
      </c>
      <c r="BA75" s="413">
        <v>358.47993649</v>
      </c>
      <c r="BB75" s="413">
        <v>346.37576087999997</v>
      </c>
      <c r="BC75" s="413">
        <v>333.67388032999997</v>
      </c>
      <c r="BD75" s="413">
        <v>320.11933925</v>
      </c>
      <c r="BE75" s="401" t="s">
        <v>1482</v>
      </c>
      <c r="BF75" s="401" t="s">
        <v>1482</v>
      </c>
      <c r="BG75" s="401" t="s">
        <v>1482</v>
      </c>
      <c r="BH75" s="401" t="s">
        <v>1482</v>
      </c>
      <c r="BI75" s="401" t="s">
        <v>1482</v>
      </c>
      <c r="BJ75" s="303" t="s">
        <v>1482</v>
      </c>
      <c r="BK75" s="303" t="s">
        <v>1482</v>
      </c>
      <c r="BL75" s="303" t="s">
        <v>1482</v>
      </c>
      <c r="BM75" s="303" t="s">
        <v>1482</v>
      </c>
      <c r="BN75" s="303" t="s">
        <v>1482</v>
      </c>
      <c r="BO75" s="303" t="s">
        <v>1482</v>
      </c>
      <c r="BP75" s="303" t="s">
        <v>1482</v>
      </c>
      <c r="BQ75" s="303" t="s">
        <v>1482</v>
      </c>
      <c r="BR75" s="303" t="s">
        <v>1482</v>
      </c>
      <c r="BS75" s="303" t="s">
        <v>1482</v>
      </c>
      <c r="BT75" s="303" t="s">
        <v>1482</v>
      </c>
      <c r="BU75" s="303" t="s">
        <v>1482</v>
      </c>
      <c r="BV75" s="303" t="s">
        <v>1482</v>
      </c>
    </row>
    <row r="76" spans="1:74" ht="11.05" customHeight="1" x14ac:dyDescent="0.2">
      <c r="A76" s="209"/>
      <c r="B76" s="562"/>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c r="AO76" s="573"/>
      <c r="AP76" s="573"/>
      <c r="AQ76" s="573"/>
      <c r="AR76" s="573"/>
      <c r="AS76" s="573"/>
      <c r="AT76" s="573"/>
      <c r="AU76" s="573"/>
      <c r="AV76" s="573"/>
      <c r="AW76" s="573"/>
      <c r="AX76" s="573"/>
      <c r="AY76" s="573"/>
      <c r="AZ76" s="573"/>
      <c r="BA76" s="573"/>
      <c r="BB76" s="573"/>
      <c r="BC76" s="573"/>
      <c r="BD76" s="573"/>
      <c r="BE76" s="814"/>
      <c r="BF76" s="814"/>
      <c r="BG76" s="814"/>
      <c r="BH76" s="814"/>
      <c r="BI76" s="814"/>
      <c r="BJ76" s="302"/>
      <c r="BK76" s="302"/>
      <c r="BL76" s="302"/>
      <c r="BM76" s="302"/>
      <c r="BN76" s="302"/>
      <c r="BO76" s="302"/>
      <c r="BP76" s="302"/>
      <c r="BQ76" s="302"/>
      <c r="BR76" s="302"/>
      <c r="BS76" s="302"/>
      <c r="BT76" s="302"/>
      <c r="BU76" s="302"/>
      <c r="BV76" s="302"/>
    </row>
    <row r="77" spans="1:74" ht="11.05" customHeight="1" x14ac:dyDescent="0.2">
      <c r="A77" s="209"/>
      <c r="B77" s="30" t="s">
        <v>1545</v>
      </c>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c r="AO77" s="573"/>
      <c r="AP77" s="573"/>
      <c r="AQ77" s="573"/>
      <c r="AR77" s="573"/>
      <c r="AS77" s="573"/>
      <c r="AT77" s="573"/>
      <c r="AU77" s="573"/>
      <c r="AV77" s="573"/>
      <c r="AW77" s="573"/>
      <c r="AX77" s="573"/>
      <c r="AY77" s="573"/>
      <c r="AZ77" s="573"/>
      <c r="BA77" s="573"/>
      <c r="BB77" s="573"/>
      <c r="BC77" s="573"/>
      <c r="BD77" s="573"/>
      <c r="BE77" s="814"/>
      <c r="BF77" s="814"/>
      <c r="BG77" s="814"/>
      <c r="BH77" s="814"/>
      <c r="BI77" s="814"/>
      <c r="BJ77" s="302"/>
      <c r="BK77" s="302"/>
      <c r="BL77" s="302"/>
      <c r="BM77" s="302"/>
      <c r="BN77" s="302"/>
      <c r="BO77" s="302"/>
      <c r="BP77" s="302"/>
      <c r="BQ77" s="302"/>
      <c r="BR77" s="302"/>
      <c r="BS77" s="302"/>
      <c r="BT77" s="302"/>
      <c r="BU77" s="302"/>
      <c r="BV77" s="302"/>
    </row>
    <row r="78" spans="1:74" ht="11.05" customHeight="1" x14ac:dyDescent="0.2">
      <c r="A78" s="209" t="s">
        <v>1546</v>
      </c>
      <c r="B78" s="496" t="s">
        <v>427</v>
      </c>
      <c r="C78" s="413">
        <v>34.574812328</v>
      </c>
      <c r="D78" s="413">
        <v>33.929155956000002</v>
      </c>
      <c r="E78" s="413">
        <v>32.682300238000003</v>
      </c>
      <c r="F78" s="413">
        <v>31.199027317999999</v>
      </c>
      <c r="G78" s="413">
        <v>31.101953462000001</v>
      </c>
      <c r="H78" s="413">
        <v>32.796830477</v>
      </c>
      <c r="I78" s="413">
        <v>34.220085105000003</v>
      </c>
      <c r="J78" s="413">
        <v>37.956105545</v>
      </c>
      <c r="K78" s="413">
        <v>36.589365452999999</v>
      </c>
      <c r="L78" s="413">
        <v>32.396544642000002</v>
      </c>
      <c r="M78" s="413">
        <v>31.090970348999999</v>
      </c>
      <c r="N78" s="413">
        <v>30.181196800999999</v>
      </c>
      <c r="O78" s="413">
        <v>27.768420917</v>
      </c>
      <c r="P78" s="413">
        <v>27.301507116</v>
      </c>
      <c r="Q78" s="413">
        <v>25.131448315</v>
      </c>
      <c r="R78" s="413">
        <v>23.117287865000002</v>
      </c>
      <c r="S78" s="413">
        <v>23.350533303999999</v>
      </c>
      <c r="T78" s="413">
        <v>24.294241658000001</v>
      </c>
      <c r="U78" s="413">
        <v>24.774317141000001</v>
      </c>
      <c r="V78" s="413">
        <v>25.778405395</v>
      </c>
      <c r="W78" s="413">
        <v>27.324613263</v>
      </c>
      <c r="X78" s="413">
        <v>28.345576705999999</v>
      </c>
      <c r="Y78" s="413">
        <v>27.923034938000001</v>
      </c>
      <c r="Z78" s="413">
        <v>24.781984546</v>
      </c>
      <c r="AA78" s="413">
        <v>24.587243397000002</v>
      </c>
      <c r="AB78" s="413">
        <v>24.568865407000001</v>
      </c>
      <c r="AC78" s="413">
        <v>24.513216981999999</v>
      </c>
      <c r="AD78" s="413">
        <v>24.735155366000001</v>
      </c>
      <c r="AE78" s="413">
        <v>24.231888815000001</v>
      </c>
      <c r="AF78" s="413">
        <v>23.313301133</v>
      </c>
      <c r="AG78" s="413">
        <v>24.137323804000001</v>
      </c>
      <c r="AH78" s="413">
        <v>25.149925559</v>
      </c>
      <c r="AI78" s="413">
        <v>25.109016783000001</v>
      </c>
      <c r="AJ78" s="413">
        <v>27.159950389999999</v>
      </c>
      <c r="AK78" s="413">
        <v>28.598711651999999</v>
      </c>
      <c r="AL78" s="413">
        <v>29.118277248999998</v>
      </c>
      <c r="AM78" s="413">
        <v>26.717995372000001</v>
      </c>
      <c r="AN78" s="413">
        <v>25.567517316</v>
      </c>
      <c r="AO78" s="413">
        <v>24.710299086999999</v>
      </c>
      <c r="AP78" s="413">
        <v>21.595784210000001</v>
      </c>
      <c r="AQ78" s="413">
        <v>21.705944265999999</v>
      </c>
      <c r="AR78" s="413">
        <v>22.405880064000002</v>
      </c>
      <c r="AS78" s="413">
        <v>23.444629715000001</v>
      </c>
      <c r="AT78" s="413">
        <v>25.903448536999999</v>
      </c>
      <c r="AU78" s="413">
        <v>25.379607667999998</v>
      </c>
      <c r="AV78" s="413">
        <v>26.490311080000001</v>
      </c>
      <c r="AW78" s="413">
        <v>27.603702567999999</v>
      </c>
      <c r="AX78" s="413">
        <v>27.323868742999998</v>
      </c>
      <c r="AY78" s="413">
        <v>26.50239358</v>
      </c>
      <c r="AZ78" s="413">
        <v>26.702930514999998</v>
      </c>
      <c r="BA78" s="413">
        <v>26.841785520999998</v>
      </c>
      <c r="BB78" s="413">
        <v>26.194736301999999</v>
      </c>
      <c r="BC78" s="413">
        <v>26.299072787</v>
      </c>
      <c r="BD78" s="413">
        <v>24.980258492000001</v>
      </c>
      <c r="BE78" s="401" t="s">
        <v>1482</v>
      </c>
      <c r="BF78" s="401" t="s">
        <v>1482</v>
      </c>
      <c r="BG78" s="401" t="s">
        <v>1482</v>
      </c>
      <c r="BH78" s="401" t="s">
        <v>1482</v>
      </c>
      <c r="BI78" s="401" t="s">
        <v>1482</v>
      </c>
      <c r="BJ78" s="303" t="s">
        <v>1482</v>
      </c>
      <c r="BK78" s="303" t="s">
        <v>1482</v>
      </c>
      <c r="BL78" s="303" t="s">
        <v>1482</v>
      </c>
      <c r="BM78" s="303" t="s">
        <v>1482</v>
      </c>
      <c r="BN78" s="303" t="s">
        <v>1482</v>
      </c>
      <c r="BO78" s="303" t="s">
        <v>1482</v>
      </c>
      <c r="BP78" s="303" t="s">
        <v>1482</v>
      </c>
      <c r="BQ78" s="303" t="s">
        <v>1482</v>
      </c>
      <c r="BR78" s="303" t="s">
        <v>1482</v>
      </c>
      <c r="BS78" s="303" t="s">
        <v>1482</v>
      </c>
      <c r="BT78" s="303" t="s">
        <v>1482</v>
      </c>
      <c r="BU78" s="303" t="s">
        <v>1482</v>
      </c>
      <c r="BV78" s="303" t="s">
        <v>1482</v>
      </c>
    </row>
    <row r="79" spans="1:74" ht="11.05" customHeight="1" x14ac:dyDescent="0.2">
      <c r="A79" s="209" t="s">
        <v>1547</v>
      </c>
      <c r="B79" s="496" t="s">
        <v>429</v>
      </c>
      <c r="C79" s="413">
        <v>3.2348318833</v>
      </c>
      <c r="D79" s="413">
        <v>3.4897827825999999</v>
      </c>
      <c r="E79" s="413">
        <v>3.5434545823999999</v>
      </c>
      <c r="F79" s="413">
        <v>3.0130682457</v>
      </c>
      <c r="G79" s="413">
        <v>3.0664683457000002</v>
      </c>
      <c r="H79" s="413">
        <v>2.8217390037999999</v>
      </c>
      <c r="I79" s="413">
        <v>2.8074562506</v>
      </c>
      <c r="J79" s="413">
        <v>2.9175675380000001</v>
      </c>
      <c r="K79" s="413">
        <v>2.9078139552</v>
      </c>
      <c r="L79" s="413">
        <v>2.3651064969000002</v>
      </c>
      <c r="M79" s="413">
        <v>2.2289578822</v>
      </c>
      <c r="N79" s="413">
        <v>2.2003554753999999</v>
      </c>
      <c r="O79" s="413">
        <v>1.9655486029</v>
      </c>
      <c r="P79" s="413">
        <v>1.7791815984999999</v>
      </c>
      <c r="Q79" s="413">
        <v>1.6917967282999999</v>
      </c>
      <c r="R79" s="413">
        <v>1.3161313552</v>
      </c>
      <c r="S79" s="413">
        <v>1.32622302</v>
      </c>
      <c r="T79" s="413">
        <v>1.3847697344000001</v>
      </c>
      <c r="U79" s="413">
        <v>1.347472545</v>
      </c>
      <c r="V79" s="413">
        <v>1.3920903649</v>
      </c>
      <c r="W79" s="413">
        <v>1.4455116510999999</v>
      </c>
      <c r="X79" s="413">
        <v>1.4445527339999999</v>
      </c>
      <c r="Y79" s="413">
        <v>1.4117486611000001</v>
      </c>
      <c r="Z79" s="413">
        <v>1.4680192705999999</v>
      </c>
      <c r="AA79" s="413">
        <v>1.4253337160999999</v>
      </c>
      <c r="AB79" s="413">
        <v>1.4479519349000001</v>
      </c>
      <c r="AC79" s="413">
        <v>1.4961081969000001</v>
      </c>
      <c r="AD79" s="413">
        <v>1.5736943234</v>
      </c>
      <c r="AE79" s="413">
        <v>1.6747291592</v>
      </c>
      <c r="AF79" s="413">
        <v>1.818248101</v>
      </c>
      <c r="AG79" s="413">
        <v>2.0271738085000002</v>
      </c>
      <c r="AH79" s="413">
        <v>2.1557727331000001</v>
      </c>
      <c r="AI79" s="413">
        <v>2.1119055065999999</v>
      </c>
      <c r="AJ79" s="413">
        <v>2.1626640210999999</v>
      </c>
      <c r="AK79" s="413">
        <v>2.1518781775</v>
      </c>
      <c r="AL79" s="413">
        <v>1.9608238943</v>
      </c>
      <c r="AM79" s="413">
        <v>1.8674746762000001</v>
      </c>
      <c r="AN79" s="413">
        <v>1.8169264221999999</v>
      </c>
      <c r="AO79" s="413">
        <v>1.6888013776999999</v>
      </c>
      <c r="AP79" s="413">
        <v>1.6955788467999999</v>
      </c>
      <c r="AQ79" s="413">
        <v>1.8462015039999999</v>
      </c>
      <c r="AR79" s="413">
        <v>1.9574187338</v>
      </c>
      <c r="AS79" s="413">
        <v>2.0404030538</v>
      </c>
      <c r="AT79" s="413">
        <v>2.0237176084000001</v>
      </c>
      <c r="AU79" s="413">
        <v>2.0390575632000001</v>
      </c>
      <c r="AV79" s="413">
        <v>2.0150816023</v>
      </c>
      <c r="AW79" s="413">
        <v>2.0164288457000001</v>
      </c>
      <c r="AX79" s="413">
        <v>1.9458226984</v>
      </c>
      <c r="AY79" s="413">
        <v>1.8348408920999999</v>
      </c>
      <c r="AZ79" s="413">
        <v>1.7794148744</v>
      </c>
      <c r="BA79" s="413">
        <v>1.8309129949</v>
      </c>
      <c r="BB79" s="413">
        <v>1.9514451835</v>
      </c>
      <c r="BC79" s="413">
        <v>1.9689333122999999</v>
      </c>
      <c r="BD79" s="413">
        <v>1.9939771716000001</v>
      </c>
      <c r="BE79" s="401" t="s">
        <v>1482</v>
      </c>
      <c r="BF79" s="401" t="s">
        <v>1482</v>
      </c>
      <c r="BG79" s="401" t="s">
        <v>1482</v>
      </c>
      <c r="BH79" s="401" t="s">
        <v>1482</v>
      </c>
      <c r="BI79" s="401" t="s">
        <v>1482</v>
      </c>
      <c r="BJ79" s="303" t="s">
        <v>1482</v>
      </c>
      <c r="BK79" s="303" t="s">
        <v>1482</v>
      </c>
      <c r="BL79" s="303" t="s">
        <v>1482</v>
      </c>
      <c r="BM79" s="303" t="s">
        <v>1482</v>
      </c>
      <c r="BN79" s="303" t="s">
        <v>1482</v>
      </c>
      <c r="BO79" s="303" t="s">
        <v>1482</v>
      </c>
      <c r="BP79" s="303" t="s">
        <v>1482</v>
      </c>
      <c r="BQ79" s="303" t="s">
        <v>1482</v>
      </c>
      <c r="BR79" s="303" t="s">
        <v>1482</v>
      </c>
      <c r="BS79" s="303" t="s">
        <v>1482</v>
      </c>
      <c r="BT79" s="303" t="s">
        <v>1482</v>
      </c>
      <c r="BU79" s="303" t="s">
        <v>1482</v>
      </c>
      <c r="BV79" s="303" t="s">
        <v>1482</v>
      </c>
    </row>
    <row r="80" spans="1:74" ht="11.05" customHeight="1" x14ac:dyDescent="0.2">
      <c r="A80" s="209" t="s">
        <v>1548</v>
      </c>
      <c r="B80" s="496" t="s">
        <v>431</v>
      </c>
      <c r="C80" s="413">
        <v>6.0844657338000001</v>
      </c>
      <c r="D80" s="413">
        <v>6.2160975777000003</v>
      </c>
      <c r="E80" s="413">
        <v>6.5161520429999999</v>
      </c>
      <c r="F80" s="413">
        <v>6.5253965121000004</v>
      </c>
      <c r="G80" s="413">
        <v>6.7472823138000004</v>
      </c>
      <c r="H80" s="413">
        <v>6.3547618100000003</v>
      </c>
      <c r="I80" s="413">
        <v>6.5257204152000003</v>
      </c>
      <c r="J80" s="413">
        <v>6.5774799574999996</v>
      </c>
      <c r="K80" s="413">
        <v>7.0553084654999996</v>
      </c>
      <c r="L80" s="413">
        <v>6.8829363929999996</v>
      </c>
      <c r="M80" s="413">
        <v>7.0740826558999998</v>
      </c>
      <c r="N80" s="413">
        <v>6.9962986257999997</v>
      </c>
      <c r="O80" s="413">
        <v>6.6946402862000003</v>
      </c>
      <c r="P80" s="413">
        <v>6.6555327055999998</v>
      </c>
      <c r="Q80" s="413">
        <v>6.2917418184000002</v>
      </c>
      <c r="R80" s="413">
        <v>5.6698090603000004</v>
      </c>
      <c r="S80" s="413">
        <v>5.4971064542999999</v>
      </c>
      <c r="T80" s="413">
        <v>5.1488428792000001</v>
      </c>
      <c r="U80" s="413">
        <v>4.8882605590999999</v>
      </c>
      <c r="V80" s="413">
        <v>4.9314236745000004</v>
      </c>
      <c r="W80" s="413">
        <v>5.0035047107999997</v>
      </c>
      <c r="X80" s="413">
        <v>4.7654749514999999</v>
      </c>
      <c r="Y80" s="413">
        <v>5.0317826327999997</v>
      </c>
      <c r="Z80" s="413">
        <v>5.2967101231999996</v>
      </c>
      <c r="AA80" s="413">
        <v>5.2329874488000003</v>
      </c>
      <c r="AB80" s="413">
        <v>5.1562051900999997</v>
      </c>
      <c r="AC80" s="413">
        <v>4.7661657005000002</v>
      </c>
      <c r="AD80" s="413">
        <v>4.3968333211999999</v>
      </c>
      <c r="AE80" s="413">
        <v>4.2604762776999996</v>
      </c>
      <c r="AF80" s="413">
        <v>4.4310575876999998</v>
      </c>
      <c r="AG80" s="413">
        <v>4.8281165193</v>
      </c>
      <c r="AH80" s="413">
        <v>5.1751908149999997</v>
      </c>
      <c r="AI80" s="413">
        <v>5.4396459950000002</v>
      </c>
      <c r="AJ80" s="413">
        <v>5.8465657672000004</v>
      </c>
      <c r="AK80" s="413">
        <v>6.1425025972</v>
      </c>
      <c r="AL80" s="413">
        <v>6.1273003745999999</v>
      </c>
      <c r="AM80" s="413">
        <v>6.2200902999999998</v>
      </c>
      <c r="AN80" s="413">
        <v>6.1922464955000001</v>
      </c>
      <c r="AO80" s="413">
        <v>5.7977019875</v>
      </c>
      <c r="AP80" s="413">
        <v>5.8050383457999999</v>
      </c>
      <c r="AQ80" s="413">
        <v>5.2800492871999998</v>
      </c>
      <c r="AR80" s="413">
        <v>4.9971354965000003</v>
      </c>
      <c r="AS80" s="413">
        <v>5.4479101884999999</v>
      </c>
      <c r="AT80" s="413">
        <v>5.4014498839999998</v>
      </c>
      <c r="AU80" s="413">
        <v>5.4119004519000002</v>
      </c>
      <c r="AV80" s="413">
        <v>5.3328868701000003</v>
      </c>
      <c r="AW80" s="413">
        <v>5.4369041927000001</v>
      </c>
      <c r="AX80" s="413">
        <v>5.546530314</v>
      </c>
      <c r="AY80" s="413">
        <v>5.5091088205999998</v>
      </c>
      <c r="AZ80" s="413">
        <v>5.5475340544999998</v>
      </c>
      <c r="BA80" s="413">
        <v>5.7184736143999997</v>
      </c>
      <c r="BB80" s="413">
        <v>5.2525204025000001</v>
      </c>
      <c r="BC80" s="413">
        <v>5.2393125877999998</v>
      </c>
      <c r="BD80" s="413">
        <v>5.2402630190000004</v>
      </c>
      <c r="BE80" s="401" t="s">
        <v>1482</v>
      </c>
      <c r="BF80" s="401" t="s">
        <v>1482</v>
      </c>
      <c r="BG80" s="401" t="s">
        <v>1482</v>
      </c>
      <c r="BH80" s="401" t="s">
        <v>1482</v>
      </c>
      <c r="BI80" s="401" t="s">
        <v>1482</v>
      </c>
      <c r="BJ80" s="303" t="s">
        <v>1482</v>
      </c>
      <c r="BK80" s="303" t="s">
        <v>1482</v>
      </c>
      <c r="BL80" s="303" t="s">
        <v>1482</v>
      </c>
      <c r="BM80" s="303" t="s">
        <v>1482</v>
      </c>
      <c r="BN80" s="303" t="s">
        <v>1482</v>
      </c>
      <c r="BO80" s="303" t="s">
        <v>1482</v>
      </c>
      <c r="BP80" s="303" t="s">
        <v>1482</v>
      </c>
      <c r="BQ80" s="303" t="s">
        <v>1482</v>
      </c>
      <c r="BR80" s="303" t="s">
        <v>1482</v>
      </c>
      <c r="BS80" s="303" t="s">
        <v>1482</v>
      </c>
      <c r="BT80" s="303" t="s">
        <v>1482</v>
      </c>
      <c r="BU80" s="303" t="s">
        <v>1482</v>
      </c>
      <c r="BV80" s="303" t="s">
        <v>1482</v>
      </c>
    </row>
    <row r="81" spans="1:74" ht="11.05" customHeight="1" x14ac:dyDescent="0.2">
      <c r="A81" s="209" t="s">
        <v>1549</v>
      </c>
      <c r="B81" s="496" t="s">
        <v>433</v>
      </c>
      <c r="C81" s="413">
        <v>15.78152358</v>
      </c>
      <c r="D81" s="413">
        <v>14.787733045</v>
      </c>
      <c r="E81" s="413">
        <v>14.041134597999999</v>
      </c>
      <c r="F81" s="413">
        <v>13.66016537</v>
      </c>
      <c r="G81" s="413">
        <v>13.992265008</v>
      </c>
      <c r="H81" s="413">
        <v>14.618103525</v>
      </c>
      <c r="I81" s="413">
        <v>14.477490592000001</v>
      </c>
      <c r="J81" s="413">
        <v>14.678716914000001</v>
      </c>
      <c r="K81" s="413">
        <v>15.605045655</v>
      </c>
      <c r="L81" s="413">
        <v>17.143865631000001</v>
      </c>
      <c r="M81" s="413">
        <v>15.994845369</v>
      </c>
      <c r="N81" s="413">
        <v>16.762261322000001</v>
      </c>
      <c r="O81" s="413">
        <v>16.833800325999999</v>
      </c>
      <c r="P81" s="413">
        <v>16.481592889000002</v>
      </c>
      <c r="Q81" s="413">
        <v>15.165347133999999</v>
      </c>
      <c r="R81" s="413">
        <v>14.268056337000001</v>
      </c>
      <c r="S81" s="413">
        <v>12.907519557000001</v>
      </c>
      <c r="T81" s="413">
        <v>13.076313701</v>
      </c>
      <c r="U81" s="413">
        <v>13.430957640999999</v>
      </c>
      <c r="V81" s="413">
        <v>13.492160204999999</v>
      </c>
      <c r="W81" s="413">
        <v>13.39729097</v>
      </c>
      <c r="X81" s="413">
        <v>13.294438736</v>
      </c>
      <c r="Y81" s="413">
        <v>13.272136493</v>
      </c>
      <c r="Z81" s="413">
        <v>13.646019427000001</v>
      </c>
      <c r="AA81" s="413">
        <v>13.832323643000001</v>
      </c>
      <c r="AB81" s="413">
        <v>13.638046018000001</v>
      </c>
      <c r="AC81" s="413">
        <v>13.586379332</v>
      </c>
      <c r="AD81" s="413">
        <v>13.06027143</v>
      </c>
      <c r="AE81" s="413">
        <v>12.874390728</v>
      </c>
      <c r="AF81" s="413">
        <v>12.640379580999999</v>
      </c>
      <c r="AG81" s="413">
        <v>12.998804467999999</v>
      </c>
      <c r="AH81" s="413">
        <v>14.014041616</v>
      </c>
      <c r="AI81" s="413">
        <v>14.675452762000001</v>
      </c>
      <c r="AJ81" s="413">
        <v>14.236732365</v>
      </c>
      <c r="AK81" s="413">
        <v>14.831584318000001</v>
      </c>
      <c r="AL81" s="413">
        <v>15.148964804</v>
      </c>
      <c r="AM81" s="413">
        <v>14.1603008</v>
      </c>
      <c r="AN81" s="413">
        <v>11.920681087</v>
      </c>
      <c r="AO81" s="413">
        <v>11.597593183000001</v>
      </c>
      <c r="AP81" s="413">
        <v>10.735788377</v>
      </c>
      <c r="AQ81" s="413">
        <v>11.712550793</v>
      </c>
      <c r="AR81" s="413">
        <v>12.131343961000001</v>
      </c>
      <c r="AS81" s="413">
        <v>11.270589059000001</v>
      </c>
      <c r="AT81" s="413">
        <v>10.708591168</v>
      </c>
      <c r="AU81" s="413">
        <v>10.793019197</v>
      </c>
      <c r="AV81" s="413">
        <v>11.767134023000001</v>
      </c>
      <c r="AW81" s="413">
        <v>11.939658111</v>
      </c>
      <c r="AX81" s="413">
        <v>11.383349279000001</v>
      </c>
      <c r="AY81" s="413">
        <v>12.090818701</v>
      </c>
      <c r="AZ81" s="413">
        <v>12.284036029999999</v>
      </c>
      <c r="BA81" s="413">
        <v>12.86260798</v>
      </c>
      <c r="BB81" s="413">
        <v>12.635988745000001</v>
      </c>
      <c r="BC81" s="413">
        <v>13.189803832999999</v>
      </c>
      <c r="BD81" s="413">
        <v>12.137507536999999</v>
      </c>
      <c r="BE81" s="401" t="s">
        <v>1482</v>
      </c>
      <c r="BF81" s="401" t="s">
        <v>1482</v>
      </c>
      <c r="BG81" s="401" t="s">
        <v>1482</v>
      </c>
      <c r="BH81" s="401" t="s">
        <v>1482</v>
      </c>
      <c r="BI81" s="401" t="s">
        <v>1482</v>
      </c>
      <c r="BJ81" s="303" t="s">
        <v>1482</v>
      </c>
      <c r="BK81" s="303" t="s">
        <v>1482</v>
      </c>
      <c r="BL81" s="303" t="s">
        <v>1482</v>
      </c>
      <c r="BM81" s="303" t="s">
        <v>1482</v>
      </c>
      <c r="BN81" s="303" t="s">
        <v>1482</v>
      </c>
      <c r="BO81" s="303" t="s">
        <v>1482</v>
      </c>
      <c r="BP81" s="303" t="s">
        <v>1482</v>
      </c>
      <c r="BQ81" s="303" t="s">
        <v>1482</v>
      </c>
      <c r="BR81" s="303" t="s">
        <v>1482</v>
      </c>
      <c r="BS81" s="303" t="s">
        <v>1482</v>
      </c>
      <c r="BT81" s="303" t="s">
        <v>1482</v>
      </c>
      <c r="BU81" s="303" t="s">
        <v>1482</v>
      </c>
      <c r="BV81" s="303" t="s">
        <v>1482</v>
      </c>
    </row>
    <row r="82" spans="1:74" ht="11.05" customHeight="1" x14ac:dyDescent="0.2">
      <c r="A82" s="209" t="s">
        <v>1550</v>
      </c>
      <c r="B82" s="496" t="s">
        <v>435</v>
      </c>
      <c r="C82" s="413">
        <v>3.3697944095999999</v>
      </c>
      <c r="D82" s="413">
        <v>3.2515021021999999</v>
      </c>
      <c r="E82" s="413">
        <v>3.2188560402999999</v>
      </c>
      <c r="F82" s="413">
        <v>3.0433677704000002</v>
      </c>
      <c r="G82" s="413">
        <v>3.0383045122999999</v>
      </c>
      <c r="H82" s="413">
        <v>3.0061929582000002</v>
      </c>
      <c r="I82" s="413">
        <v>3.0567293844000001</v>
      </c>
      <c r="J82" s="413">
        <v>3.0918210464000002</v>
      </c>
      <c r="K82" s="413">
        <v>3.0937293579</v>
      </c>
      <c r="L82" s="413">
        <v>2.969446332</v>
      </c>
      <c r="M82" s="413">
        <v>2.8506042409000001</v>
      </c>
      <c r="N82" s="413">
        <v>2.7979987012</v>
      </c>
      <c r="O82" s="413">
        <v>2.7811699898</v>
      </c>
      <c r="P82" s="413">
        <v>2.7093972071999999</v>
      </c>
      <c r="Q82" s="413">
        <v>2.6909422014</v>
      </c>
      <c r="R82" s="413">
        <v>2.6227597515999999</v>
      </c>
      <c r="S82" s="413">
        <v>2.6022076528999998</v>
      </c>
      <c r="T82" s="413">
        <v>2.5017685762999999</v>
      </c>
      <c r="U82" s="413">
        <v>2.4623766532000002</v>
      </c>
      <c r="V82" s="413">
        <v>2.4429696174000002</v>
      </c>
      <c r="W82" s="413">
        <v>2.4299190676000002</v>
      </c>
      <c r="X82" s="413">
        <v>2.4106882813000001</v>
      </c>
      <c r="Y82" s="413">
        <v>2.4341083001000001</v>
      </c>
      <c r="Z82" s="413">
        <v>2.4473677299999999</v>
      </c>
      <c r="AA82" s="413">
        <v>2.4049888090999998</v>
      </c>
      <c r="AB82" s="413">
        <v>2.396345653</v>
      </c>
      <c r="AC82" s="413">
        <v>2.3521218035000002</v>
      </c>
      <c r="AD82" s="413">
        <v>2.3554632880000002</v>
      </c>
      <c r="AE82" s="413">
        <v>2.3939100846999999</v>
      </c>
      <c r="AF82" s="413">
        <v>2.3604286483000001</v>
      </c>
      <c r="AG82" s="413">
        <v>2.4163296706000001</v>
      </c>
      <c r="AH82" s="413">
        <v>2.4550543051</v>
      </c>
      <c r="AI82" s="413">
        <v>2.4906526463000001</v>
      </c>
      <c r="AJ82" s="413">
        <v>2.5840789742000001</v>
      </c>
      <c r="AK82" s="413">
        <v>2.6171589578000001</v>
      </c>
      <c r="AL82" s="413">
        <v>2.6532712278999999</v>
      </c>
      <c r="AM82" s="413">
        <v>2.7287238596000001</v>
      </c>
      <c r="AN82" s="413">
        <v>2.8114036321000002</v>
      </c>
      <c r="AO82" s="413">
        <v>2.9249734486999999</v>
      </c>
      <c r="AP82" s="413">
        <v>2.9927488403</v>
      </c>
      <c r="AQ82" s="413">
        <v>3.0119850502999999</v>
      </c>
      <c r="AR82" s="413">
        <v>3.0907187394000002</v>
      </c>
      <c r="AS82" s="413">
        <v>3.0641860308000002</v>
      </c>
      <c r="AT82" s="413">
        <v>3.0382431937000001</v>
      </c>
      <c r="AU82" s="413">
        <v>2.9452810030999999</v>
      </c>
      <c r="AV82" s="413">
        <v>2.8371739803999998</v>
      </c>
      <c r="AW82" s="413">
        <v>2.7367362533000001</v>
      </c>
      <c r="AX82" s="413">
        <v>2.7261189617000001</v>
      </c>
      <c r="AY82" s="413">
        <v>2.7364040729000001</v>
      </c>
      <c r="AZ82" s="413">
        <v>2.7663358773</v>
      </c>
      <c r="BA82" s="413">
        <v>2.8163797903000001</v>
      </c>
      <c r="BB82" s="413">
        <v>2.8968593161</v>
      </c>
      <c r="BC82" s="413">
        <v>2.8888685224000001</v>
      </c>
      <c r="BD82" s="413">
        <v>2.8786088117999999</v>
      </c>
      <c r="BE82" s="401" t="s">
        <v>1482</v>
      </c>
      <c r="BF82" s="401" t="s">
        <v>1482</v>
      </c>
      <c r="BG82" s="401" t="s">
        <v>1482</v>
      </c>
      <c r="BH82" s="401" t="s">
        <v>1482</v>
      </c>
      <c r="BI82" s="401" t="s">
        <v>1482</v>
      </c>
      <c r="BJ82" s="303" t="s">
        <v>1482</v>
      </c>
      <c r="BK82" s="303" t="s">
        <v>1482</v>
      </c>
      <c r="BL82" s="303" t="s">
        <v>1482</v>
      </c>
      <c r="BM82" s="303" t="s">
        <v>1482</v>
      </c>
      <c r="BN82" s="303" t="s">
        <v>1482</v>
      </c>
      <c r="BO82" s="303" t="s">
        <v>1482</v>
      </c>
      <c r="BP82" s="303" t="s">
        <v>1482</v>
      </c>
      <c r="BQ82" s="303" t="s">
        <v>1482</v>
      </c>
      <c r="BR82" s="303" t="s">
        <v>1482</v>
      </c>
      <c r="BS82" s="303" t="s">
        <v>1482</v>
      </c>
      <c r="BT82" s="303" t="s">
        <v>1482</v>
      </c>
      <c r="BU82" s="303" t="s">
        <v>1482</v>
      </c>
      <c r="BV82" s="303" t="s">
        <v>1482</v>
      </c>
    </row>
    <row r="83" spans="1:74" ht="11.05" customHeight="1" x14ac:dyDescent="0.2">
      <c r="A83" s="209" t="s">
        <v>1551</v>
      </c>
      <c r="B83" s="496" t="s">
        <v>1488</v>
      </c>
      <c r="C83" s="413">
        <v>6.6805145047999996</v>
      </c>
      <c r="D83" s="413">
        <v>6.3596511054000002</v>
      </c>
      <c r="E83" s="413">
        <v>5.7042102325000004</v>
      </c>
      <c r="F83" s="413">
        <v>5.5929693016000002</v>
      </c>
      <c r="G83" s="413">
        <v>5.5968836398999997</v>
      </c>
      <c r="H83" s="413">
        <v>4.6953439607999998</v>
      </c>
      <c r="I83" s="413">
        <v>4.5513789188000002</v>
      </c>
      <c r="J83" s="413">
        <v>4.0682038878000002</v>
      </c>
      <c r="K83" s="413">
        <v>3.5800114866000001</v>
      </c>
      <c r="L83" s="413">
        <v>3.2576041165</v>
      </c>
      <c r="M83" s="413">
        <v>3.1168809243000002</v>
      </c>
      <c r="N83" s="413">
        <v>2.9825930419</v>
      </c>
      <c r="O83" s="413">
        <v>3.0603661666000002</v>
      </c>
      <c r="P83" s="413">
        <v>3.2833389149999999</v>
      </c>
      <c r="Q83" s="413">
        <v>3.3734430469999999</v>
      </c>
      <c r="R83" s="413">
        <v>3.3854467374000001</v>
      </c>
      <c r="S83" s="413">
        <v>3.5068788473999999</v>
      </c>
      <c r="T83" s="413">
        <v>3.5184567384999998</v>
      </c>
      <c r="U83" s="413">
        <v>3.3756173731999999</v>
      </c>
      <c r="V83" s="413">
        <v>3.2845468399</v>
      </c>
      <c r="W83" s="413">
        <v>3.0340194076999998</v>
      </c>
      <c r="X83" s="413">
        <v>2.8599799326999999</v>
      </c>
      <c r="Y83" s="413">
        <v>2.7515014177000001</v>
      </c>
      <c r="Z83" s="413">
        <v>2.6527408791</v>
      </c>
      <c r="AA83" s="413">
        <v>2.4797011284999999</v>
      </c>
      <c r="AB83" s="413">
        <v>2.3891988532999999</v>
      </c>
      <c r="AC83" s="413">
        <v>2.4486019370999998</v>
      </c>
      <c r="AD83" s="413">
        <v>2.5740230974</v>
      </c>
      <c r="AE83" s="413">
        <v>2.5944799515999999</v>
      </c>
      <c r="AF83" s="413">
        <v>2.7397469174000002</v>
      </c>
      <c r="AG83" s="413">
        <v>2.9212734623999999</v>
      </c>
      <c r="AH83" s="413">
        <v>3.3967477581000001</v>
      </c>
      <c r="AI83" s="413">
        <v>3.4057818200000001</v>
      </c>
      <c r="AJ83" s="413">
        <v>3.5335568532999999</v>
      </c>
      <c r="AK83" s="413">
        <v>3.3687141520999999</v>
      </c>
      <c r="AL83" s="413">
        <v>3.4408274296000001</v>
      </c>
      <c r="AM83" s="413">
        <v>3.2427368738000002</v>
      </c>
      <c r="AN83" s="413">
        <v>3.0562412135999999</v>
      </c>
      <c r="AO83" s="413">
        <v>2.9145395479</v>
      </c>
      <c r="AP83" s="413">
        <v>2.8090431929999999</v>
      </c>
      <c r="AQ83" s="413">
        <v>2.7474357247999999</v>
      </c>
      <c r="AR83" s="413">
        <v>2.7330146144</v>
      </c>
      <c r="AS83" s="413">
        <v>2.9618946282</v>
      </c>
      <c r="AT83" s="413">
        <v>3.3182718483999998</v>
      </c>
      <c r="AU83" s="413">
        <v>3.4868617012000001</v>
      </c>
      <c r="AV83" s="413">
        <v>3.4643065748000001</v>
      </c>
      <c r="AW83" s="413">
        <v>3.5859432752</v>
      </c>
      <c r="AX83" s="413">
        <v>3.6166252583</v>
      </c>
      <c r="AY83" s="413">
        <v>3.6273065006</v>
      </c>
      <c r="AZ83" s="413">
        <v>3.4076767653000002</v>
      </c>
      <c r="BA83" s="413">
        <v>3.3192586712000001</v>
      </c>
      <c r="BB83" s="413">
        <v>3.1205023502999998</v>
      </c>
      <c r="BC83" s="413">
        <v>2.8764989683</v>
      </c>
      <c r="BD83" s="413">
        <v>2.7128757562999999</v>
      </c>
      <c r="BE83" s="401" t="s">
        <v>1482</v>
      </c>
      <c r="BF83" s="401" t="s">
        <v>1482</v>
      </c>
      <c r="BG83" s="401" t="s">
        <v>1482</v>
      </c>
      <c r="BH83" s="401" t="s">
        <v>1482</v>
      </c>
      <c r="BI83" s="401" t="s">
        <v>1482</v>
      </c>
      <c r="BJ83" s="303" t="s">
        <v>1482</v>
      </c>
      <c r="BK83" s="303" t="s">
        <v>1482</v>
      </c>
      <c r="BL83" s="303" t="s">
        <v>1482</v>
      </c>
      <c r="BM83" s="303" t="s">
        <v>1482</v>
      </c>
      <c r="BN83" s="303" t="s">
        <v>1482</v>
      </c>
      <c r="BO83" s="303" t="s">
        <v>1482</v>
      </c>
      <c r="BP83" s="303" t="s">
        <v>1482</v>
      </c>
      <c r="BQ83" s="303" t="s">
        <v>1482</v>
      </c>
      <c r="BR83" s="303" t="s">
        <v>1482</v>
      </c>
      <c r="BS83" s="303" t="s">
        <v>1482</v>
      </c>
      <c r="BT83" s="303" t="s">
        <v>1482</v>
      </c>
      <c r="BU83" s="303" t="s">
        <v>1482</v>
      </c>
      <c r="BV83" s="303" t="s">
        <v>1482</v>
      </c>
    </row>
    <row r="84" spans="1:74" ht="11.05" customHeight="1" x14ac:dyDescent="0.2">
      <c r="A84" s="123"/>
      <c r="B84" s="562"/>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73"/>
      <c r="AP84" s="573"/>
      <c r="AQ84" s="573"/>
      <c r="AR84" s="573"/>
      <c r="AS84" s="573"/>
      <c r="AT84" s="573"/>
      <c r="AU84" s="573"/>
      <c r="AV84" s="573"/>
      <c r="AW84" s="573"/>
      <c r="AX84" s="573"/>
      <c r="AY84" s="573"/>
      <c r="AZ84" s="573"/>
      <c r="BA84" s="573"/>
      <c r="BB84" s="573"/>
      <c r="BC84" s="573"/>
      <c r="BD84" s="573"/>
      <c r="BE84" s="814"/>
      <c r="BF84" s="814"/>
      <c r="BG84" s="814"/>
      <c r="BH84" s="814"/>
      <c r="BI84" s="814"/>
      <c r="BJ84" s="302"/>
      <c r="BK84" s="302"/>
      <c r="BL84" s="302"/>
      <c r="BM84" s="302"/>
      <c r="BN84" s="302"/>
      <c r="BO84" s="302"/>
      <c r="BP84" s="302"/>
      <c r="BQ84" s="302"/>
      <c r="BR84" s="302"/>
      <c r="BS84" s="302"/>
      <c r="BT84" s="302"/>
      <c r="BU84" s="302"/>
      <c r="BV84" s="302"/>
    </row>
    <row r="85" spans="1:74" ht="11.05" customHeight="1" x14ac:dyDescent="0.2">
      <c r="A85" s="123"/>
      <c r="B85" s="30" t="s">
        <v>1552</v>
      </c>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73"/>
      <c r="AY85" s="573"/>
      <c r="AZ85" s="573"/>
      <c r="BA85" s="573"/>
      <c r="BB85" s="573"/>
      <c r="BC85" s="573"/>
      <c r="BD85" s="573"/>
      <c r="BE85" s="814"/>
      <c r="BF85" s="814"/>
      <c r="BG85" s="814"/>
      <c r="BH85" s="814"/>
      <c r="BI85" s="814"/>
      <c r="BJ85" s="302"/>
      <c r="BK85" s="302"/>
      <c r="BL85" s="302"/>
      <c r="BM85" s="302"/>
      <c r="BN85" s="302"/>
      <c r="BO85" s="302"/>
      <c r="BP85" s="302"/>
      <c r="BQ85" s="302"/>
      <c r="BR85" s="302"/>
      <c r="BS85" s="302"/>
      <c r="BT85" s="302"/>
      <c r="BU85" s="302"/>
      <c r="BV85" s="302"/>
    </row>
    <row r="86" spans="1:74" ht="11.05" customHeight="1" x14ac:dyDescent="0.2">
      <c r="A86" s="209" t="s">
        <v>1553</v>
      </c>
      <c r="B86" s="496" t="s">
        <v>427</v>
      </c>
      <c r="C86" s="413">
        <v>-939.30742424000005</v>
      </c>
      <c r="D86" s="413">
        <v>-994.31858009999996</v>
      </c>
      <c r="E86" s="413">
        <v>-1087.3438017999999</v>
      </c>
      <c r="F86" s="413">
        <v>-1179.8657519000001</v>
      </c>
      <c r="G86" s="413">
        <v>-1226.2260349000001</v>
      </c>
      <c r="H86" s="413">
        <v>-1229.6793541</v>
      </c>
      <c r="I86" s="413">
        <v>-1213.8259714999999</v>
      </c>
      <c r="J86" s="413">
        <v>-1182.0769458</v>
      </c>
      <c r="K86" s="413">
        <v>-1170.8097544</v>
      </c>
      <c r="L86" s="413">
        <v>-1177.7953622</v>
      </c>
      <c r="M86" s="413">
        <v>-1166.3069817999999</v>
      </c>
      <c r="N86" s="413">
        <v>-1159.0066178</v>
      </c>
      <c r="O86" s="413">
        <v>-1166.4068591</v>
      </c>
      <c r="P86" s="413">
        <v>-1166.8813766999999</v>
      </c>
      <c r="Q86" s="413">
        <v>-1165.3139365</v>
      </c>
      <c r="R86" s="413">
        <v>-1154.2961763000001</v>
      </c>
      <c r="S86" s="413">
        <v>-1131.6847094</v>
      </c>
      <c r="T86" s="413">
        <v>-1140.3413214</v>
      </c>
      <c r="U86" s="413">
        <v>-1186.8280434000001</v>
      </c>
      <c r="V86" s="413">
        <v>-1239.1894766999999</v>
      </c>
      <c r="W86" s="413">
        <v>-1264.5066107</v>
      </c>
      <c r="X86" s="413">
        <v>-1264.5749897000001</v>
      </c>
      <c r="Y86" s="413">
        <v>-1253.8986034</v>
      </c>
      <c r="Z86" s="413">
        <v>-1247.4929098</v>
      </c>
      <c r="AA86" s="413">
        <v>-1237.4242457</v>
      </c>
      <c r="AB86" s="413">
        <v>-1213.6682590999999</v>
      </c>
      <c r="AC86" s="413">
        <v>-1197.1579093</v>
      </c>
      <c r="AD86" s="413">
        <v>-1196.9604968000001</v>
      </c>
      <c r="AE86" s="413">
        <v>-1200.3511458999999</v>
      </c>
      <c r="AF86" s="413">
        <v>-1183.8034471000001</v>
      </c>
      <c r="AG86" s="413">
        <v>-1127.3542236999999</v>
      </c>
      <c r="AH86" s="413">
        <v>-1059.3547822</v>
      </c>
      <c r="AI86" s="413">
        <v>-1019.8081535</v>
      </c>
      <c r="AJ86" s="413">
        <v>-974.38524341000004</v>
      </c>
      <c r="AK86" s="413">
        <v>-1070.0846747000001</v>
      </c>
      <c r="AL86" s="413">
        <v>-1084.5623287000001</v>
      </c>
      <c r="AM86" s="413">
        <v>-1145.4404222999999</v>
      </c>
      <c r="AN86" s="413">
        <v>-1144.4555734999999</v>
      </c>
      <c r="AO86" s="413">
        <v>-1116.5839845</v>
      </c>
      <c r="AP86" s="413">
        <v>-1094.0290912999999</v>
      </c>
      <c r="AQ86" s="413">
        <v>-1076.0269676999999</v>
      </c>
      <c r="AR86" s="413">
        <v>-970.60042442999998</v>
      </c>
      <c r="AS86" s="413">
        <v>-923.76121437999996</v>
      </c>
      <c r="AT86" s="413">
        <v>-868.40935433000004</v>
      </c>
      <c r="AU86" s="413">
        <v>-900.40585232000001</v>
      </c>
      <c r="AV86" s="413">
        <v>-952.88253098999996</v>
      </c>
      <c r="AW86" s="413">
        <v>-987.17739253000002</v>
      </c>
      <c r="AX86" s="413">
        <v>-974.18095998000001</v>
      </c>
      <c r="AY86" s="413">
        <v>-947.46815336999998</v>
      </c>
      <c r="AZ86" s="413">
        <v>-949.11257473000001</v>
      </c>
      <c r="BA86" s="413">
        <v>-951.08774099000004</v>
      </c>
      <c r="BB86" s="413">
        <v>-951.31709118000003</v>
      </c>
      <c r="BC86" s="413">
        <v>-948.37491969999996</v>
      </c>
      <c r="BD86" s="413">
        <v>-942.03730407</v>
      </c>
      <c r="BE86" s="401" t="s">
        <v>1482</v>
      </c>
      <c r="BF86" s="401" t="s">
        <v>1482</v>
      </c>
      <c r="BG86" s="401" t="s">
        <v>1482</v>
      </c>
      <c r="BH86" s="401" t="s">
        <v>1482</v>
      </c>
      <c r="BI86" s="401" t="s">
        <v>1482</v>
      </c>
      <c r="BJ86" s="303" t="s">
        <v>1482</v>
      </c>
      <c r="BK86" s="303" t="s">
        <v>1482</v>
      </c>
      <c r="BL86" s="303" t="s">
        <v>1482</v>
      </c>
      <c r="BM86" s="303" t="s">
        <v>1482</v>
      </c>
      <c r="BN86" s="303" t="s">
        <v>1482</v>
      </c>
      <c r="BO86" s="303" t="s">
        <v>1482</v>
      </c>
      <c r="BP86" s="303" t="s">
        <v>1482</v>
      </c>
      <c r="BQ86" s="303" t="s">
        <v>1482</v>
      </c>
      <c r="BR86" s="303" t="s">
        <v>1482</v>
      </c>
      <c r="BS86" s="303" t="s">
        <v>1482</v>
      </c>
      <c r="BT86" s="303" t="s">
        <v>1482</v>
      </c>
      <c r="BU86" s="303" t="s">
        <v>1482</v>
      </c>
      <c r="BV86" s="303" t="s">
        <v>1482</v>
      </c>
    </row>
    <row r="87" spans="1:74" ht="11.05" customHeight="1" x14ac:dyDescent="0.2">
      <c r="A87" s="209" t="s">
        <v>1554</v>
      </c>
      <c r="B87" s="496" t="s">
        <v>429</v>
      </c>
      <c r="C87" s="413">
        <v>-16.038753500999999</v>
      </c>
      <c r="D87" s="413">
        <v>-23.863815399</v>
      </c>
      <c r="E87" s="413">
        <v>-28.488742873</v>
      </c>
      <c r="F87" s="413">
        <v>-27.594903193</v>
      </c>
      <c r="G87" s="413">
        <v>-22.659621259000001</v>
      </c>
      <c r="H87" s="413">
        <v>-20.126311688000001</v>
      </c>
      <c r="I87" s="413">
        <v>-23.212320054999999</v>
      </c>
      <c r="J87" s="413">
        <v>-36.037176506999998</v>
      </c>
      <c r="K87" s="413">
        <v>-50.223593749000003</v>
      </c>
      <c r="L87" s="413">
        <v>-56.134908375999998</v>
      </c>
      <c r="M87" s="413">
        <v>-59.320843068000002</v>
      </c>
      <c r="N87" s="413">
        <v>-72.546800355000002</v>
      </c>
      <c r="O87" s="413">
        <v>-81.090560155000006</v>
      </c>
      <c r="P87" s="413">
        <v>-73.476980662000003</v>
      </c>
      <c r="Q87" s="413">
        <v>-54.520682684000001</v>
      </c>
      <c r="R87" s="413">
        <v>-32.862149727999999</v>
      </c>
      <c r="S87" s="413">
        <v>-18.669140299999999</v>
      </c>
      <c r="T87" s="413">
        <v>-11.172842170999999</v>
      </c>
      <c r="U87" s="413">
        <v>-12.761930971</v>
      </c>
      <c r="V87" s="413">
        <v>-26.504914501999998</v>
      </c>
      <c r="W87" s="413">
        <v>-45.51525891</v>
      </c>
      <c r="X87" s="413">
        <v>-64.003747653999994</v>
      </c>
      <c r="Y87" s="413">
        <v>-69.505922005000002</v>
      </c>
      <c r="Z87" s="413">
        <v>-64.205696316000001</v>
      </c>
      <c r="AA87" s="413">
        <v>-57.622391479999997</v>
      </c>
      <c r="AB87" s="413">
        <v>-43.706790122999998</v>
      </c>
      <c r="AC87" s="413">
        <v>-24.855954382</v>
      </c>
      <c r="AD87" s="413">
        <v>-6.9189561676000002</v>
      </c>
      <c r="AE87" s="413">
        <v>-0.81823600955999998</v>
      </c>
      <c r="AF87" s="413">
        <v>-8.9848817952999998</v>
      </c>
      <c r="AG87" s="413">
        <v>-17.898115404999999</v>
      </c>
      <c r="AH87" s="413">
        <v>-27.189533767</v>
      </c>
      <c r="AI87" s="413">
        <v>-48.664500396999998</v>
      </c>
      <c r="AJ87" s="413">
        <v>-67.485206646999998</v>
      </c>
      <c r="AK87" s="413">
        <v>-66.767625486</v>
      </c>
      <c r="AL87" s="413">
        <v>-75.567876312999999</v>
      </c>
      <c r="AM87" s="413">
        <v>-58.744984035000002</v>
      </c>
      <c r="AN87" s="413">
        <v>-57.206493340000002</v>
      </c>
      <c r="AO87" s="413">
        <v>-52.533155254</v>
      </c>
      <c r="AP87" s="413">
        <v>-29.078646115000002</v>
      </c>
      <c r="AQ87" s="413">
        <v>-31.619584994</v>
      </c>
      <c r="AR87" s="413">
        <v>-35.267651317999999</v>
      </c>
      <c r="AS87" s="413">
        <v>-53.387964668000002</v>
      </c>
      <c r="AT87" s="413">
        <v>-65.834841479999994</v>
      </c>
      <c r="AU87" s="413">
        <v>-72.293657531999997</v>
      </c>
      <c r="AV87" s="413">
        <v>-73.748929332000003</v>
      </c>
      <c r="AW87" s="413">
        <v>-73.190905998999995</v>
      </c>
      <c r="AX87" s="413">
        <v>-71.899447017</v>
      </c>
      <c r="AY87" s="413">
        <v>-69.202239757000001</v>
      </c>
      <c r="AZ87" s="413">
        <v>-64.593079708000005</v>
      </c>
      <c r="BA87" s="413">
        <v>-60.404400561000003</v>
      </c>
      <c r="BB87" s="413">
        <v>-56.020756319999997</v>
      </c>
      <c r="BC87" s="413">
        <v>-52.142796349000001</v>
      </c>
      <c r="BD87" s="413">
        <v>-48.498671328</v>
      </c>
      <c r="BE87" s="401" t="s">
        <v>1482</v>
      </c>
      <c r="BF87" s="401" t="s">
        <v>1482</v>
      </c>
      <c r="BG87" s="401" t="s">
        <v>1482</v>
      </c>
      <c r="BH87" s="401" t="s">
        <v>1482</v>
      </c>
      <c r="BI87" s="401" t="s">
        <v>1482</v>
      </c>
      <c r="BJ87" s="303" t="s">
        <v>1482</v>
      </c>
      <c r="BK87" s="303" t="s">
        <v>1482</v>
      </c>
      <c r="BL87" s="303" t="s">
        <v>1482</v>
      </c>
      <c r="BM87" s="303" t="s">
        <v>1482</v>
      </c>
      <c r="BN87" s="303" t="s">
        <v>1482</v>
      </c>
      <c r="BO87" s="303" t="s">
        <v>1482</v>
      </c>
      <c r="BP87" s="303" t="s">
        <v>1482</v>
      </c>
      <c r="BQ87" s="303" t="s">
        <v>1482</v>
      </c>
      <c r="BR87" s="303" t="s">
        <v>1482</v>
      </c>
      <c r="BS87" s="303" t="s">
        <v>1482</v>
      </c>
      <c r="BT87" s="303" t="s">
        <v>1482</v>
      </c>
      <c r="BU87" s="303" t="s">
        <v>1482</v>
      </c>
      <c r="BV87" s="303" t="s">
        <v>1482</v>
      </c>
    </row>
    <row r="88" spans="1:74" ht="11.05" customHeight="1" x14ac:dyDescent="0.2">
      <c r="A88" s="209" t="s">
        <v>1555</v>
      </c>
      <c r="B88" s="496" t="s">
        <v>431</v>
      </c>
      <c r="C88" s="413">
        <v>-143.44587397999999</v>
      </c>
      <c r="D88" s="413">
        <v>-147.49588502</v>
      </c>
      <c r="E88" s="413">
        <v>-158.47773083999999</v>
      </c>
      <c r="F88" s="413">
        <v>-157.69101461</v>
      </c>
      <c r="G88" s="413">
        <v>-160.35578735000001</v>
      </c>
      <c r="H88" s="413">
        <v>-163.50318199</v>
      </c>
      <c r="I88" s="413">
        <v>-178.14392848</v>
      </c>
      <c r="J88" s="413">
        <v>-203.67416921</v>
      </c>
      <c r="K88" s="413">
        <v>-223.35811215000001</v>
      </c>
      <c r="L88" s="413">
        <v>-225.03090220000001</v>
      </c>
      <c r="M88" s="413">
        <v>-221.88335477999999</v>
      </c>
      <c r="N88" s="413">
        <v>-218.84296602000001</v>
      </c>
      <c r="O88" s="413">
        <v>-220.21462973999999</v>
      </c>
      <c r="P88" s="413">
        <v>-230.12775098</v>
      </c>
      <c r="Q88" s="413">
        <v>-236.41704131</v>
      </c>
      <c r="R88" s="413">
        <v>-238.65212395</v>
      </c>
      <c r="S88" s="413">
        <v>-249.43036076000001</v>
      </c>
      <c r="T88" s="413">
        <v>-259.17943723000002</v>
      </c>
      <c r="U88" s="413">
        <v>-274.75476738999998</v>
      </c>
      <c r="V88" s="413">
        <v>-306.52998480000002</v>
      </c>
      <c r="W88" s="413">
        <v>-330.73754897999999</v>
      </c>
      <c r="X88" s="413">
        <v>-325.82458486000002</v>
      </c>
      <c r="Y88" s="413">
        <v>-322.87688910999998</v>
      </c>
      <c r="Z88" s="413">
        <v>-327.44105922</v>
      </c>
      <c r="AA88" s="413">
        <v>-318.72320789000003</v>
      </c>
      <c r="AB88" s="413">
        <v>-316.22609967</v>
      </c>
      <c r="AC88" s="413">
        <v>-303.82375932000002</v>
      </c>
      <c r="AD88" s="413">
        <v>-285.02801961</v>
      </c>
      <c r="AE88" s="413">
        <v>-278.42438986000002</v>
      </c>
      <c r="AF88" s="413">
        <v>-285.81843996999999</v>
      </c>
      <c r="AG88" s="413">
        <v>-295.87692972999997</v>
      </c>
      <c r="AH88" s="413">
        <v>-304.22740821999997</v>
      </c>
      <c r="AI88" s="413">
        <v>-306.78834954000001</v>
      </c>
      <c r="AJ88" s="413">
        <v>-308.46088234000001</v>
      </c>
      <c r="AK88" s="413">
        <v>-311.90433138999998</v>
      </c>
      <c r="AL88" s="413">
        <v>-328.67240973000003</v>
      </c>
      <c r="AM88" s="413">
        <v>-340.32267344000002</v>
      </c>
      <c r="AN88" s="413">
        <v>-343.53473063000001</v>
      </c>
      <c r="AO88" s="413">
        <v>-334.90361095999998</v>
      </c>
      <c r="AP88" s="413">
        <v>-328.0324334</v>
      </c>
      <c r="AQ88" s="413">
        <v>-308.53467382999997</v>
      </c>
      <c r="AR88" s="413">
        <v>-297.28651158000002</v>
      </c>
      <c r="AS88" s="413">
        <v>-285.23860666000002</v>
      </c>
      <c r="AT88" s="413">
        <v>-274.36591335999998</v>
      </c>
      <c r="AU88" s="413">
        <v>-268.76134424000003</v>
      </c>
      <c r="AV88" s="413">
        <v>-271.26982378999998</v>
      </c>
      <c r="AW88" s="413">
        <v>-274.59708740000002</v>
      </c>
      <c r="AX88" s="413">
        <v>-283.92863583000002</v>
      </c>
      <c r="AY88" s="413">
        <v>-290.22921563</v>
      </c>
      <c r="AZ88" s="413">
        <v>-289.25813097999998</v>
      </c>
      <c r="BA88" s="413">
        <v>-287.96487012</v>
      </c>
      <c r="BB88" s="413">
        <v>-286.25499208000002</v>
      </c>
      <c r="BC88" s="413">
        <v>-284.37864992999999</v>
      </c>
      <c r="BD88" s="413">
        <v>-282.24001543999998</v>
      </c>
      <c r="BE88" s="401" t="s">
        <v>1482</v>
      </c>
      <c r="BF88" s="401" t="s">
        <v>1482</v>
      </c>
      <c r="BG88" s="401" t="s">
        <v>1482</v>
      </c>
      <c r="BH88" s="401" t="s">
        <v>1482</v>
      </c>
      <c r="BI88" s="401" t="s">
        <v>1482</v>
      </c>
      <c r="BJ88" s="303" t="s">
        <v>1482</v>
      </c>
      <c r="BK88" s="303" t="s">
        <v>1482</v>
      </c>
      <c r="BL88" s="303" t="s">
        <v>1482</v>
      </c>
      <c r="BM88" s="303" t="s">
        <v>1482</v>
      </c>
      <c r="BN88" s="303" t="s">
        <v>1482</v>
      </c>
      <c r="BO88" s="303" t="s">
        <v>1482</v>
      </c>
      <c r="BP88" s="303" t="s">
        <v>1482</v>
      </c>
      <c r="BQ88" s="303" t="s">
        <v>1482</v>
      </c>
      <c r="BR88" s="303" t="s">
        <v>1482</v>
      </c>
      <c r="BS88" s="303" t="s">
        <v>1482</v>
      </c>
      <c r="BT88" s="303" t="s">
        <v>1482</v>
      </c>
      <c r="BU88" s="303" t="s">
        <v>1482</v>
      </c>
      <c r="BV88" s="303" t="s">
        <v>1482</v>
      </c>
    </row>
    <row r="89" spans="1:74" ht="11.05" customHeight="1" x14ac:dyDescent="0.2">
      <c r="A89" s="209" t="s">
        <v>1556</v>
      </c>
      <c r="B89" s="496" t="s">
        <v>433</v>
      </c>
      <c r="C89" s="413">
        <v>-445.13767673000001</v>
      </c>
      <c r="D89" s="413">
        <v>-443.17671954999997</v>
      </c>
      <c r="E89" s="413">
        <v>-457.96618261999998</v>
      </c>
      <c r="F89" s="413">
        <v>-464.43554868000001</v>
      </c>
      <c r="G89" s="413">
        <v>-453.69551860000001</v>
      </c>
      <c r="H89" s="413">
        <v>-453.1042827</v>
      </c>
      <c r="I89" s="413">
        <v>-478.71758151</v>
      </c>
      <c r="J89" s="413">
        <v>-539.07607403999998</v>
      </c>
      <c r="K89" s="413">
        <v>-584.24386816000003</v>
      </c>
      <c r="L89" s="413">
        <v>-614.88759920999996</v>
      </c>
      <c r="M89" s="413">
        <v>-638.94310144999997</v>
      </c>
      <c r="N89" s="413">
        <v>-653.32532326</v>
      </c>
      <c r="O89" s="413">
        <v>-668.47578739000005</v>
      </c>
      <c r="P89" s="413">
        <v>-692.24278057000004</v>
      </c>
      <c r="Q89" s="413">
        <v>-713.54779701999996</v>
      </c>
      <c r="R89" s="413">
        <v>-721.84159212999998</v>
      </c>
      <c r="S89" s="413">
        <v>-716.22075654000002</v>
      </c>
      <c r="T89" s="413">
        <v>-712.15466071000003</v>
      </c>
      <c r="U89" s="413">
        <v>-731.16187233999995</v>
      </c>
      <c r="V89" s="413">
        <v>-765.20464905999995</v>
      </c>
      <c r="W89" s="413">
        <v>-786.63478931999998</v>
      </c>
      <c r="X89" s="413">
        <v>-800.02209133999997</v>
      </c>
      <c r="Y89" s="413">
        <v>-830.43853994000006</v>
      </c>
      <c r="Z89" s="413">
        <v>-864.37645041999997</v>
      </c>
      <c r="AA89" s="413">
        <v>-893.13150811000003</v>
      </c>
      <c r="AB89" s="413">
        <v>-919.13908444000003</v>
      </c>
      <c r="AC89" s="413">
        <v>-930.10775772</v>
      </c>
      <c r="AD89" s="413">
        <v>-925.54967739000006</v>
      </c>
      <c r="AE89" s="413">
        <v>-918.85871205000001</v>
      </c>
      <c r="AF89" s="413">
        <v>-904.91382526999996</v>
      </c>
      <c r="AG89" s="413">
        <v>-882.99681427999997</v>
      </c>
      <c r="AH89" s="413">
        <v>-869.36791536999999</v>
      </c>
      <c r="AI89" s="413">
        <v>-865.86590563000004</v>
      </c>
      <c r="AJ89" s="413">
        <v>-837.71362875</v>
      </c>
      <c r="AK89" s="413">
        <v>-843.31092612999998</v>
      </c>
      <c r="AL89" s="413">
        <v>-864.16463374</v>
      </c>
      <c r="AM89" s="413">
        <v>-903.1189521</v>
      </c>
      <c r="AN89" s="413">
        <v>-896.22230772</v>
      </c>
      <c r="AO89" s="413">
        <v>-858.41054213999996</v>
      </c>
      <c r="AP89" s="413">
        <v>-820.38410309000005</v>
      </c>
      <c r="AQ89" s="413">
        <v>-759.05475457</v>
      </c>
      <c r="AR89" s="413">
        <v>-711.87178538000001</v>
      </c>
      <c r="AS89" s="413">
        <v>-615.00754214000006</v>
      </c>
      <c r="AT89" s="413">
        <v>-513.13426054000001</v>
      </c>
      <c r="AU89" s="413">
        <v>-458.27034966999997</v>
      </c>
      <c r="AV89" s="413">
        <v>-462.28860150000003</v>
      </c>
      <c r="AW89" s="413">
        <v>-486.32283094000002</v>
      </c>
      <c r="AX89" s="413">
        <v>-501.3017729</v>
      </c>
      <c r="AY89" s="413">
        <v>-514.77940825999997</v>
      </c>
      <c r="AZ89" s="413">
        <v>-546.08490872000004</v>
      </c>
      <c r="BA89" s="413">
        <v>-577.63427059000003</v>
      </c>
      <c r="BB89" s="413">
        <v>-611.38740915999995</v>
      </c>
      <c r="BC89" s="413">
        <v>-640.63226709000003</v>
      </c>
      <c r="BD89" s="413">
        <v>-666.70322566000004</v>
      </c>
      <c r="BE89" s="401" t="s">
        <v>1482</v>
      </c>
      <c r="BF89" s="401" t="s">
        <v>1482</v>
      </c>
      <c r="BG89" s="401" t="s">
        <v>1482</v>
      </c>
      <c r="BH89" s="401" t="s">
        <v>1482</v>
      </c>
      <c r="BI89" s="401" t="s">
        <v>1482</v>
      </c>
      <c r="BJ89" s="303" t="s">
        <v>1482</v>
      </c>
      <c r="BK89" s="303" t="s">
        <v>1482</v>
      </c>
      <c r="BL89" s="303" t="s">
        <v>1482</v>
      </c>
      <c r="BM89" s="303" t="s">
        <v>1482</v>
      </c>
      <c r="BN89" s="303" t="s">
        <v>1482</v>
      </c>
      <c r="BO89" s="303" t="s">
        <v>1482</v>
      </c>
      <c r="BP89" s="303" t="s">
        <v>1482</v>
      </c>
      <c r="BQ89" s="303" t="s">
        <v>1482</v>
      </c>
      <c r="BR89" s="303" t="s">
        <v>1482</v>
      </c>
      <c r="BS89" s="303" t="s">
        <v>1482</v>
      </c>
      <c r="BT89" s="303" t="s">
        <v>1482</v>
      </c>
      <c r="BU89" s="303" t="s">
        <v>1482</v>
      </c>
      <c r="BV89" s="303" t="s">
        <v>1482</v>
      </c>
    </row>
    <row r="90" spans="1:74" ht="11.05" customHeight="1" x14ac:dyDescent="0.2">
      <c r="A90" s="209" t="s">
        <v>1557</v>
      </c>
      <c r="B90" s="496" t="s">
        <v>435</v>
      </c>
      <c r="C90" s="413">
        <v>-457.22574308999998</v>
      </c>
      <c r="D90" s="413">
        <v>-422.61882170000001</v>
      </c>
      <c r="E90" s="413">
        <v>-418.42169962999998</v>
      </c>
      <c r="F90" s="413">
        <v>-374.92815207000001</v>
      </c>
      <c r="G90" s="413">
        <v>-320.29844377000001</v>
      </c>
      <c r="H90" s="413">
        <v>-293.68038017999999</v>
      </c>
      <c r="I90" s="413">
        <v>-345.80106280000001</v>
      </c>
      <c r="J90" s="413">
        <v>-471.87895335000002</v>
      </c>
      <c r="K90" s="413">
        <v>-553.71249590000002</v>
      </c>
      <c r="L90" s="413">
        <v>-573.78133889000003</v>
      </c>
      <c r="M90" s="413">
        <v>-574.69395632999999</v>
      </c>
      <c r="N90" s="413">
        <v>-568.21242501999996</v>
      </c>
      <c r="O90" s="413">
        <v>-566.75701430000004</v>
      </c>
      <c r="P90" s="413">
        <v>-586.94871665000005</v>
      </c>
      <c r="Q90" s="413">
        <v>-592.73220026000001</v>
      </c>
      <c r="R90" s="413">
        <v>-574.62222922000001</v>
      </c>
      <c r="S90" s="413">
        <v>-555.82186245000003</v>
      </c>
      <c r="T90" s="413">
        <v>-553.54108542999995</v>
      </c>
      <c r="U90" s="413">
        <v>-597.33254357999999</v>
      </c>
      <c r="V90" s="413">
        <v>-663.16125464000004</v>
      </c>
      <c r="W90" s="413">
        <v>-690.16378806</v>
      </c>
      <c r="X90" s="413">
        <v>-668.74431218999996</v>
      </c>
      <c r="Y90" s="413">
        <v>-645.12027749000003</v>
      </c>
      <c r="Z90" s="413">
        <v>-640.42678702000001</v>
      </c>
      <c r="AA90" s="413">
        <v>-637.22232547999999</v>
      </c>
      <c r="AB90" s="413">
        <v>-647.92681325000001</v>
      </c>
      <c r="AC90" s="413">
        <v>-640.28564515999994</v>
      </c>
      <c r="AD90" s="413">
        <v>-615.60056924000003</v>
      </c>
      <c r="AE90" s="413">
        <v>-609.10019024999997</v>
      </c>
      <c r="AF90" s="413">
        <v>-630.59371118000001</v>
      </c>
      <c r="AG90" s="413">
        <v>-650.99279985999999</v>
      </c>
      <c r="AH90" s="413">
        <v>-653.08578144000001</v>
      </c>
      <c r="AI90" s="413">
        <v>-651.27063059</v>
      </c>
      <c r="AJ90" s="413">
        <v>-628.45800163000001</v>
      </c>
      <c r="AK90" s="413">
        <v>-631.09114821000003</v>
      </c>
      <c r="AL90" s="413">
        <v>-642.79161814999998</v>
      </c>
      <c r="AM90" s="413">
        <v>-665.56922122000003</v>
      </c>
      <c r="AN90" s="413">
        <v>-691.18784529000004</v>
      </c>
      <c r="AO90" s="413">
        <v>-702.62531590000003</v>
      </c>
      <c r="AP90" s="413">
        <v>-696.42279665000001</v>
      </c>
      <c r="AQ90" s="413">
        <v>-662.58438859</v>
      </c>
      <c r="AR90" s="413">
        <v>-664.85747476999995</v>
      </c>
      <c r="AS90" s="413">
        <v>-631.91165018000004</v>
      </c>
      <c r="AT90" s="413">
        <v>-611.46814763999998</v>
      </c>
      <c r="AU90" s="413">
        <v>-597.09394189</v>
      </c>
      <c r="AV90" s="413">
        <v>-602.31360096000003</v>
      </c>
      <c r="AW90" s="413">
        <v>-620.92606831000001</v>
      </c>
      <c r="AX90" s="413">
        <v>-639.74787746000004</v>
      </c>
      <c r="AY90" s="413">
        <v>-659.69081905999997</v>
      </c>
      <c r="AZ90" s="413">
        <v>-670.69022732999997</v>
      </c>
      <c r="BA90" s="413">
        <v>-678.34163606000004</v>
      </c>
      <c r="BB90" s="413">
        <v>-683.21241823000003</v>
      </c>
      <c r="BC90" s="413">
        <v>-685.08264438000003</v>
      </c>
      <c r="BD90" s="413">
        <v>-685.00054354999997</v>
      </c>
      <c r="BE90" s="401" t="s">
        <v>1482</v>
      </c>
      <c r="BF90" s="401" t="s">
        <v>1482</v>
      </c>
      <c r="BG90" s="401" t="s">
        <v>1482</v>
      </c>
      <c r="BH90" s="401" t="s">
        <v>1482</v>
      </c>
      <c r="BI90" s="401" t="s">
        <v>1482</v>
      </c>
      <c r="BJ90" s="303" t="s">
        <v>1482</v>
      </c>
      <c r="BK90" s="303" t="s">
        <v>1482</v>
      </c>
      <c r="BL90" s="303" t="s">
        <v>1482</v>
      </c>
      <c r="BM90" s="303" t="s">
        <v>1482</v>
      </c>
      <c r="BN90" s="303" t="s">
        <v>1482</v>
      </c>
      <c r="BO90" s="303" t="s">
        <v>1482</v>
      </c>
      <c r="BP90" s="303" t="s">
        <v>1482</v>
      </c>
      <c r="BQ90" s="303" t="s">
        <v>1482</v>
      </c>
      <c r="BR90" s="303" t="s">
        <v>1482</v>
      </c>
      <c r="BS90" s="303" t="s">
        <v>1482</v>
      </c>
      <c r="BT90" s="303" t="s">
        <v>1482</v>
      </c>
      <c r="BU90" s="303" t="s">
        <v>1482</v>
      </c>
      <c r="BV90" s="303" t="s">
        <v>1482</v>
      </c>
    </row>
    <row r="91" spans="1:74" s="481" customFormat="1" ht="11.05" customHeight="1" x14ac:dyDescent="0.2">
      <c r="A91" s="75" t="s">
        <v>1558</v>
      </c>
      <c r="B91" s="482" t="s">
        <v>1488</v>
      </c>
      <c r="C91" s="415">
        <v>-337.96781899000001</v>
      </c>
      <c r="D91" s="415">
        <v>-329.91532029000001</v>
      </c>
      <c r="E91" s="415">
        <v>-330.23279825999998</v>
      </c>
      <c r="F91" s="415">
        <v>-304.68353128000001</v>
      </c>
      <c r="G91" s="415">
        <v>-249.10457851999999</v>
      </c>
      <c r="H91" s="415">
        <v>-208.58691332000001</v>
      </c>
      <c r="I91" s="415">
        <v>-220.00677386000001</v>
      </c>
      <c r="J91" s="415">
        <v>-286.98080676000001</v>
      </c>
      <c r="K91" s="415">
        <v>-328.06041692999997</v>
      </c>
      <c r="L91" s="415">
        <v>-345.52808011000002</v>
      </c>
      <c r="M91" s="415">
        <v>-347.81991644999999</v>
      </c>
      <c r="N91" s="415">
        <v>-339.28827189999998</v>
      </c>
      <c r="O91" s="415">
        <v>-339.07738859</v>
      </c>
      <c r="P91" s="415">
        <v>-347.81411457000002</v>
      </c>
      <c r="Q91" s="415">
        <v>-348.09805478999999</v>
      </c>
      <c r="R91" s="415">
        <v>-327.92068953</v>
      </c>
      <c r="S91" s="415">
        <v>-298.2321508</v>
      </c>
      <c r="T91" s="415">
        <v>-296.30356425999997</v>
      </c>
      <c r="U91" s="415">
        <v>-337.77321482999997</v>
      </c>
      <c r="V91" s="415">
        <v>-413.05263861999998</v>
      </c>
      <c r="W91" s="415">
        <v>-457.79004666999998</v>
      </c>
      <c r="X91" s="415">
        <v>-485.20266756000001</v>
      </c>
      <c r="Y91" s="415">
        <v>-509.38160642999998</v>
      </c>
      <c r="Z91" s="415">
        <v>-523.40619729000002</v>
      </c>
      <c r="AA91" s="415">
        <v>-525.00010864000001</v>
      </c>
      <c r="AB91" s="415">
        <v>-510.65700305000001</v>
      </c>
      <c r="AC91" s="415">
        <v>-486.54275286000001</v>
      </c>
      <c r="AD91" s="415">
        <v>-445.44574918000001</v>
      </c>
      <c r="AE91" s="415">
        <v>-401.87036024999998</v>
      </c>
      <c r="AF91" s="415">
        <v>-373.50915587999998</v>
      </c>
      <c r="AG91" s="415">
        <v>-352.48730382000002</v>
      </c>
      <c r="AH91" s="415">
        <v>-358.28227017</v>
      </c>
      <c r="AI91" s="415">
        <v>-394.42733772999998</v>
      </c>
      <c r="AJ91" s="415">
        <v>-396.12581028</v>
      </c>
      <c r="AK91" s="415">
        <v>-415.11937160000002</v>
      </c>
      <c r="AL91" s="415">
        <v>-450.68260543000002</v>
      </c>
      <c r="AM91" s="415">
        <v>-431.38282516999999</v>
      </c>
      <c r="AN91" s="415">
        <v>-440.34573855999997</v>
      </c>
      <c r="AO91" s="415">
        <v>-428.92374282999998</v>
      </c>
      <c r="AP91" s="415">
        <v>-382.52938648000003</v>
      </c>
      <c r="AQ91" s="415">
        <v>-371.51574060000002</v>
      </c>
      <c r="AR91" s="415">
        <v>-359.42801402999999</v>
      </c>
      <c r="AS91" s="415">
        <v>-361.27243534000002</v>
      </c>
      <c r="AT91" s="415">
        <v>-358.00045913999998</v>
      </c>
      <c r="AU91" s="415">
        <v>-371.25157987</v>
      </c>
      <c r="AV91" s="415">
        <v>-385.45039236999997</v>
      </c>
      <c r="AW91" s="415">
        <v>-378.59965884000002</v>
      </c>
      <c r="AX91" s="415">
        <v>-360.42421886</v>
      </c>
      <c r="AY91" s="415">
        <v>-342.00238410999998</v>
      </c>
      <c r="AZ91" s="415">
        <v>-341.68028991</v>
      </c>
      <c r="BA91" s="415">
        <v>-341.32037210999999</v>
      </c>
      <c r="BB91" s="415">
        <v>-336.62625823000002</v>
      </c>
      <c r="BC91" s="415">
        <v>-330.50109964000001</v>
      </c>
      <c r="BD91" s="415">
        <v>-325.11830322999998</v>
      </c>
      <c r="BE91" s="404" t="s">
        <v>1482</v>
      </c>
      <c r="BF91" s="404" t="s">
        <v>1482</v>
      </c>
      <c r="BG91" s="404" t="s">
        <v>1482</v>
      </c>
      <c r="BH91" s="404" t="s">
        <v>1482</v>
      </c>
      <c r="BI91" s="404" t="s">
        <v>1482</v>
      </c>
      <c r="BJ91" s="345" t="s">
        <v>1482</v>
      </c>
      <c r="BK91" s="345" t="s">
        <v>1482</v>
      </c>
      <c r="BL91" s="345" t="s">
        <v>1482</v>
      </c>
      <c r="BM91" s="345" t="s">
        <v>1482</v>
      </c>
      <c r="BN91" s="345" t="s">
        <v>1482</v>
      </c>
      <c r="BO91" s="345" t="s">
        <v>1482</v>
      </c>
      <c r="BP91" s="345" t="s">
        <v>1482</v>
      </c>
      <c r="BQ91" s="345" t="s">
        <v>1482</v>
      </c>
      <c r="BR91" s="345" t="s">
        <v>1482</v>
      </c>
      <c r="BS91" s="345" t="s">
        <v>1482</v>
      </c>
      <c r="BT91" s="345" t="s">
        <v>1482</v>
      </c>
      <c r="BU91" s="345" t="s">
        <v>1482</v>
      </c>
      <c r="BV91" s="345" t="s">
        <v>1482</v>
      </c>
    </row>
    <row r="92" spans="1:74" s="284" customFormat="1" ht="32.799999999999997" customHeight="1" x14ac:dyDescent="0.2">
      <c r="A92" s="283"/>
      <c r="B92" s="1114" t="s">
        <v>1559</v>
      </c>
      <c r="C92" s="1114"/>
      <c r="D92" s="1114"/>
      <c r="E92" s="1114"/>
      <c r="F92" s="1114"/>
      <c r="G92" s="1114"/>
      <c r="H92" s="1114"/>
      <c r="I92" s="1114"/>
      <c r="J92" s="1114"/>
      <c r="K92" s="1114"/>
      <c r="L92" s="1114"/>
      <c r="M92" s="1114"/>
      <c r="N92" s="1114"/>
      <c r="O92" s="1114"/>
      <c r="P92" s="1114"/>
      <c r="Q92" s="1114"/>
      <c r="R92" s="560"/>
      <c r="AY92" s="287"/>
      <c r="AZ92" s="287"/>
      <c r="BA92" s="287"/>
      <c r="BB92" s="287"/>
      <c r="BC92" s="287"/>
      <c r="BD92" s="287"/>
      <c r="BE92" s="287"/>
      <c r="BF92" s="287"/>
      <c r="BG92" s="287"/>
      <c r="BH92" s="287"/>
      <c r="BI92" s="287"/>
    </row>
    <row r="93" spans="1:74" s="133" customFormat="1" ht="12.65" customHeight="1" x14ac:dyDescent="0.2">
      <c r="A93" s="953"/>
      <c r="B93" s="1114" t="s">
        <v>1560</v>
      </c>
      <c r="C93" s="1070"/>
      <c r="D93" s="1070"/>
      <c r="E93" s="1070"/>
      <c r="F93" s="1070"/>
      <c r="G93" s="1070"/>
      <c r="H93" s="1070"/>
      <c r="I93" s="1070"/>
      <c r="J93" s="1070"/>
      <c r="K93" s="1070"/>
      <c r="L93" s="1070"/>
      <c r="M93" s="1070"/>
      <c r="N93" s="1070"/>
      <c r="O93" s="1070"/>
      <c r="P93" s="1070"/>
      <c r="Q93" s="1014"/>
      <c r="R93" s="560"/>
      <c r="S93" s="954"/>
      <c r="T93" s="954"/>
      <c r="U93" s="954"/>
      <c r="V93" s="954"/>
      <c r="W93" s="954"/>
      <c r="X93" s="954"/>
      <c r="Y93" s="954"/>
      <c r="Z93" s="954"/>
      <c r="AA93" s="954"/>
      <c r="AB93" s="954"/>
      <c r="AC93" s="954"/>
      <c r="AD93" s="954"/>
      <c r="AE93" s="954"/>
      <c r="AF93" s="954"/>
      <c r="AG93" s="954"/>
      <c r="AH93" s="954"/>
      <c r="AI93" s="954"/>
      <c r="AJ93" s="954"/>
      <c r="AK93" s="954"/>
      <c r="AL93" s="954"/>
      <c r="AM93" s="954"/>
      <c r="AN93" s="954"/>
      <c r="AO93" s="954"/>
      <c r="AP93" s="954"/>
      <c r="AQ93" s="954"/>
      <c r="AR93" s="954"/>
      <c r="AS93" s="954"/>
      <c r="AT93" s="954"/>
      <c r="AU93" s="954"/>
      <c r="AV93" s="954"/>
      <c r="AW93" s="954"/>
      <c r="AX93" s="954"/>
      <c r="AY93" s="777"/>
      <c r="AZ93" s="777"/>
      <c r="BA93" s="777"/>
      <c r="BB93" s="777"/>
      <c r="BC93" s="777"/>
      <c r="BD93" s="621"/>
      <c r="BE93" s="621"/>
      <c r="BF93" s="621"/>
      <c r="BG93" s="777"/>
      <c r="BH93" s="777"/>
      <c r="BI93" s="777"/>
      <c r="BJ93" s="148"/>
      <c r="BK93" s="954"/>
      <c r="BL93" s="954"/>
      <c r="BM93" s="954"/>
      <c r="BN93" s="954"/>
      <c r="BO93" s="954"/>
      <c r="BP93" s="954"/>
      <c r="BQ93" s="954"/>
      <c r="BR93" s="954"/>
      <c r="BS93" s="954"/>
      <c r="BT93" s="954"/>
      <c r="BU93" s="954"/>
      <c r="BV93" s="954"/>
    </row>
    <row r="94" spans="1:74" s="133" customFormat="1" ht="24.1" customHeight="1" x14ac:dyDescent="0.2">
      <c r="A94" s="953"/>
      <c r="B94" s="1114" t="s">
        <v>1561</v>
      </c>
      <c r="C94" s="1114"/>
      <c r="D94" s="1114"/>
      <c r="E94" s="1114"/>
      <c r="F94" s="1114"/>
      <c r="G94" s="1114"/>
      <c r="H94" s="1114"/>
      <c r="I94" s="1114"/>
      <c r="J94" s="1114"/>
      <c r="K94" s="1114"/>
      <c r="L94" s="1114"/>
      <c r="M94" s="1114"/>
      <c r="N94" s="1114"/>
      <c r="O94" s="1114"/>
      <c r="P94" s="1114"/>
      <c r="Q94" s="1114"/>
      <c r="R94" s="560"/>
      <c r="S94" s="954"/>
      <c r="T94" s="954"/>
      <c r="U94" s="954"/>
      <c r="V94" s="954"/>
      <c r="W94" s="954"/>
      <c r="X94" s="954"/>
      <c r="Y94" s="954"/>
      <c r="Z94" s="954"/>
      <c r="AA94" s="954"/>
      <c r="AB94" s="954"/>
      <c r="AC94" s="954"/>
      <c r="AD94" s="954"/>
      <c r="AE94" s="954"/>
      <c r="AF94" s="954"/>
      <c r="AG94" s="954"/>
      <c r="AH94" s="954"/>
      <c r="AI94" s="954"/>
      <c r="AJ94" s="954"/>
      <c r="AK94" s="954"/>
      <c r="AL94" s="954"/>
      <c r="AM94" s="954"/>
      <c r="AN94" s="954"/>
      <c r="AO94" s="954"/>
      <c r="AP94" s="954"/>
      <c r="AQ94" s="954"/>
      <c r="AR94" s="954"/>
      <c r="AS94" s="954"/>
      <c r="AT94" s="954"/>
      <c r="AU94" s="954"/>
      <c r="AV94" s="954"/>
      <c r="AW94" s="954"/>
      <c r="AX94" s="954"/>
      <c r="AY94" s="777"/>
      <c r="AZ94" s="777"/>
      <c r="BA94" s="777"/>
      <c r="BB94" s="777"/>
      <c r="BC94" s="777"/>
      <c r="BD94" s="621"/>
      <c r="BE94" s="621"/>
      <c r="BF94" s="621"/>
      <c r="BG94" s="777"/>
      <c r="BH94" s="777"/>
      <c r="BI94" s="777"/>
      <c r="BJ94" s="148"/>
      <c r="BK94" s="954"/>
      <c r="BL94" s="954"/>
      <c r="BM94" s="954"/>
      <c r="BN94" s="954"/>
      <c r="BO94" s="954"/>
      <c r="BP94" s="954"/>
      <c r="BQ94" s="954"/>
      <c r="BR94" s="954"/>
      <c r="BS94" s="954"/>
      <c r="BT94" s="954"/>
      <c r="BU94" s="954"/>
      <c r="BV94" s="954"/>
    </row>
    <row r="95" spans="1:74" s="133" customFormat="1" ht="10.55" customHeight="1" x14ac:dyDescent="0.2">
      <c r="A95" s="953"/>
      <c r="B95" s="1114" t="s">
        <v>1562</v>
      </c>
      <c r="C95" s="1114"/>
      <c r="D95" s="1114"/>
      <c r="E95" s="1114"/>
      <c r="F95" s="1114"/>
      <c r="G95" s="1114"/>
      <c r="H95" s="1114"/>
      <c r="I95" s="1114"/>
      <c r="J95" s="1114"/>
      <c r="K95" s="1114"/>
      <c r="L95" s="1114"/>
      <c r="M95" s="1114"/>
      <c r="N95" s="1114"/>
      <c r="O95" s="1114"/>
      <c r="P95" s="1114"/>
      <c r="Q95" s="1114"/>
      <c r="R95" s="560"/>
      <c r="S95" s="954"/>
      <c r="T95" s="954"/>
      <c r="U95" s="954"/>
      <c r="V95" s="954"/>
      <c r="W95" s="954"/>
      <c r="X95" s="954"/>
      <c r="Y95" s="954"/>
      <c r="Z95" s="954"/>
      <c r="AA95" s="954"/>
      <c r="AB95" s="954"/>
      <c r="AC95" s="954"/>
      <c r="AD95" s="954"/>
      <c r="AE95" s="954"/>
      <c r="AF95" s="954"/>
      <c r="AG95" s="954"/>
      <c r="AH95" s="954"/>
      <c r="AI95" s="954"/>
      <c r="AJ95" s="954"/>
      <c r="AK95" s="954"/>
      <c r="AL95" s="954"/>
      <c r="AM95" s="954"/>
      <c r="AN95" s="954"/>
      <c r="AO95" s="954"/>
      <c r="AP95" s="954"/>
      <c r="AQ95" s="954"/>
      <c r="AR95" s="954"/>
      <c r="AS95" s="954"/>
      <c r="AT95" s="954"/>
      <c r="AU95" s="954"/>
      <c r="AV95" s="954"/>
      <c r="AW95" s="954"/>
      <c r="AX95" s="954"/>
      <c r="AY95" s="777"/>
      <c r="AZ95" s="777"/>
      <c r="BA95" s="777"/>
      <c r="BB95" s="777"/>
      <c r="BC95" s="777"/>
      <c r="BD95" s="621"/>
      <c r="BE95" s="621"/>
      <c r="BF95" s="621"/>
      <c r="BG95" s="777"/>
      <c r="BH95" s="777"/>
      <c r="BI95" s="777"/>
      <c r="BJ95" s="148"/>
      <c r="BK95" s="954"/>
      <c r="BL95" s="954"/>
      <c r="BM95" s="954"/>
      <c r="BN95" s="954"/>
      <c r="BO95" s="954"/>
      <c r="BP95" s="954"/>
      <c r="BQ95" s="954"/>
      <c r="BR95" s="954"/>
      <c r="BS95" s="954"/>
      <c r="BT95" s="954"/>
      <c r="BU95" s="954"/>
      <c r="BV95" s="954"/>
    </row>
    <row r="96" spans="1:74" s="133" customFormat="1" x14ac:dyDescent="0.2">
      <c r="A96" s="953"/>
      <c r="B96" s="274" t="s">
        <v>114</v>
      </c>
      <c r="C96" s="274"/>
      <c r="D96" s="274"/>
      <c r="E96" s="274"/>
      <c r="F96" s="274"/>
      <c r="G96" s="274"/>
      <c r="H96" s="514"/>
      <c r="I96" s="274"/>
      <c r="J96" s="274"/>
      <c r="K96" s="274"/>
      <c r="L96" s="274"/>
      <c r="M96" s="274"/>
      <c r="N96" s="274"/>
      <c r="O96" s="274"/>
      <c r="P96" s="274"/>
      <c r="Q96" s="274"/>
      <c r="R96" s="561"/>
      <c r="S96" s="954"/>
      <c r="T96" s="954"/>
      <c r="U96" s="954"/>
      <c r="V96" s="954"/>
      <c r="W96" s="954"/>
      <c r="X96" s="954"/>
      <c r="Y96" s="954"/>
      <c r="Z96" s="954"/>
      <c r="AA96" s="954"/>
      <c r="AB96" s="954"/>
      <c r="AC96" s="954"/>
      <c r="AD96" s="954"/>
      <c r="AE96" s="954"/>
      <c r="AF96" s="954"/>
      <c r="AG96" s="954"/>
      <c r="AH96" s="954"/>
      <c r="AI96" s="954"/>
      <c r="AJ96" s="954"/>
      <c r="AK96" s="954"/>
      <c r="AL96" s="954"/>
      <c r="AM96" s="954"/>
      <c r="AN96" s="954"/>
      <c r="AO96" s="954"/>
      <c r="AP96" s="954"/>
      <c r="AQ96" s="954"/>
      <c r="AR96" s="954"/>
      <c r="AS96" s="954"/>
      <c r="AT96" s="954"/>
      <c r="AU96" s="954"/>
      <c r="AV96" s="954"/>
      <c r="AW96" s="954"/>
      <c r="AX96" s="954"/>
      <c r="AY96" s="777"/>
      <c r="AZ96" s="777"/>
      <c r="BA96" s="777"/>
      <c r="BB96" s="777"/>
      <c r="BC96" s="777"/>
      <c r="BD96" s="621"/>
      <c r="BE96" s="621"/>
      <c r="BF96" s="621"/>
      <c r="BG96" s="777"/>
      <c r="BH96" s="777"/>
      <c r="BI96" s="777"/>
      <c r="BJ96" s="148"/>
      <c r="BK96" s="954"/>
      <c r="BL96" s="954"/>
      <c r="BM96" s="954"/>
      <c r="BN96" s="954"/>
      <c r="BO96" s="954"/>
      <c r="BP96" s="954"/>
      <c r="BQ96" s="954"/>
      <c r="BR96" s="954"/>
      <c r="BS96" s="954"/>
      <c r="BT96" s="954"/>
      <c r="BU96" s="954"/>
      <c r="BV96" s="954"/>
    </row>
    <row r="97" spans="1:74" s="133" customFormat="1" ht="10.55" customHeight="1" x14ac:dyDescent="0.2">
      <c r="A97" s="953"/>
      <c r="B97" s="992" t="str">
        <f>Dates!$G$2</f>
        <v>EIA completed modeling and analysis for this report on Wednesday, July 2, 2025.</v>
      </c>
      <c r="C97" s="979"/>
      <c r="D97" s="979"/>
      <c r="E97" s="979"/>
      <c r="F97" s="979"/>
      <c r="G97" s="979"/>
      <c r="H97" s="979"/>
      <c r="I97" s="979"/>
      <c r="J97" s="979"/>
      <c r="K97" s="979"/>
      <c r="L97" s="979"/>
      <c r="M97" s="979"/>
      <c r="N97" s="979"/>
      <c r="O97" s="979"/>
      <c r="P97" s="979"/>
      <c r="Q97" s="979"/>
      <c r="R97" s="560"/>
      <c r="S97" s="954"/>
      <c r="T97" s="954"/>
      <c r="U97" s="954"/>
      <c r="V97" s="954"/>
      <c r="W97" s="954"/>
      <c r="X97" s="954"/>
      <c r="Y97" s="954"/>
      <c r="Z97" s="954"/>
      <c r="AA97" s="954"/>
      <c r="AB97" s="954"/>
      <c r="AC97" s="954"/>
      <c r="AD97" s="954"/>
      <c r="AE97" s="954"/>
      <c r="AF97" s="954"/>
      <c r="AG97" s="954"/>
      <c r="AH97" s="954"/>
      <c r="AI97" s="954"/>
      <c r="AJ97" s="954"/>
      <c r="AK97" s="954"/>
      <c r="AL97" s="954"/>
      <c r="AM97" s="954"/>
      <c r="AN97" s="954"/>
      <c r="AO97" s="954"/>
      <c r="AP97" s="954"/>
      <c r="AQ97" s="954"/>
      <c r="AR97" s="954"/>
      <c r="AS97" s="954"/>
      <c r="AT97" s="954"/>
      <c r="AU97" s="954"/>
      <c r="AV97" s="954"/>
      <c r="AW97" s="954"/>
      <c r="AX97" s="954"/>
      <c r="AY97" s="777"/>
      <c r="AZ97" s="777"/>
      <c r="BA97" s="777"/>
      <c r="BB97" s="777"/>
      <c r="BC97" s="777"/>
      <c r="BD97" s="621"/>
      <c r="BE97" s="621"/>
      <c r="BF97" s="621"/>
      <c r="BG97" s="777"/>
      <c r="BH97" s="777"/>
      <c r="BI97" s="777"/>
      <c r="BJ97" s="148"/>
      <c r="BK97" s="954"/>
      <c r="BL97" s="954"/>
      <c r="BM97" s="954"/>
      <c r="BN97" s="954"/>
      <c r="BO97" s="954"/>
      <c r="BP97" s="954"/>
      <c r="BQ97" s="954"/>
      <c r="BR97" s="954"/>
      <c r="BS97" s="954"/>
      <c r="BT97" s="954"/>
      <c r="BU97" s="954"/>
      <c r="BV97" s="954"/>
    </row>
    <row r="98" spans="1:74" s="133" customFormat="1" ht="10.55" customHeight="1" x14ac:dyDescent="0.2">
      <c r="A98" s="953"/>
      <c r="B98" s="987" t="s">
        <v>115</v>
      </c>
      <c r="C98" s="988"/>
      <c r="D98" s="988"/>
      <c r="E98" s="988"/>
      <c r="F98" s="988"/>
      <c r="G98" s="988"/>
      <c r="H98" s="988"/>
      <c r="I98" s="988"/>
      <c r="J98" s="988"/>
      <c r="K98" s="988"/>
      <c r="L98" s="988"/>
      <c r="M98" s="988"/>
      <c r="N98" s="988"/>
      <c r="O98" s="988"/>
      <c r="P98" s="988"/>
      <c r="Q98" s="988"/>
      <c r="R98" s="560"/>
      <c r="S98" s="954"/>
      <c r="T98" s="954"/>
      <c r="U98" s="954"/>
      <c r="V98" s="954"/>
      <c r="W98" s="954"/>
      <c r="X98" s="954"/>
      <c r="Y98" s="954"/>
      <c r="Z98" s="954"/>
      <c r="AA98" s="954"/>
      <c r="AB98" s="954"/>
      <c r="AC98" s="954"/>
      <c r="AD98" s="954"/>
      <c r="AE98" s="954"/>
      <c r="AF98" s="954"/>
      <c r="AG98" s="954"/>
      <c r="AH98" s="954"/>
      <c r="AI98" s="954"/>
      <c r="AJ98" s="954"/>
      <c r="AK98" s="954"/>
      <c r="AL98" s="954"/>
      <c r="AM98" s="954"/>
      <c r="AN98" s="954"/>
      <c r="AO98" s="954"/>
      <c r="AP98" s="954"/>
      <c r="AQ98" s="954"/>
      <c r="AR98" s="954"/>
      <c r="AS98" s="954"/>
      <c r="AT98" s="954"/>
      <c r="AU98" s="954"/>
      <c r="AV98" s="954"/>
      <c r="AW98" s="954"/>
      <c r="AX98" s="954"/>
      <c r="AY98" s="777"/>
      <c r="AZ98" s="777"/>
      <c r="BA98" s="777"/>
      <c r="BB98" s="777"/>
      <c r="BC98" s="777"/>
      <c r="BD98" s="621"/>
      <c r="BE98" s="621"/>
      <c r="BF98" s="621"/>
      <c r="BG98" s="777"/>
      <c r="BH98" s="777"/>
      <c r="BI98" s="777"/>
      <c r="BJ98" s="148"/>
      <c r="BK98" s="954"/>
      <c r="BL98" s="954"/>
      <c r="BM98" s="954"/>
      <c r="BN98" s="954"/>
      <c r="BO98" s="954"/>
      <c r="BP98" s="954"/>
      <c r="BQ98" s="954"/>
      <c r="BR98" s="954"/>
      <c r="BS98" s="954"/>
      <c r="BT98" s="954"/>
      <c r="BU98" s="954"/>
      <c r="BV98" s="954"/>
    </row>
    <row r="99" spans="1:74" s="133" customFormat="1" ht="12.65" customHeight="1" x14ac:dyDescent="0.2">
      <c r="A99" s="953"/>
      <c r="B99" s="1098" t="s">
        <v>116</v>
      </c>
      <c r="C99" s="1099"/>
      <c r="D99" s="1099"/>
      <c r="E99" s="1099"/>
      <c r="F99" s="1099"/>
      <c r="G99" s="1099"/>
      <c r="H99" s="1099"/>
      <c r="I99" s="1099"/>
      <c r="J99" s="1099"/>
      <c r="K99" s="1099"/>
      <c r="L99" s="1099"/>
      <c r="M99" s="1099"/>
      <c r="N99" s="1099"/>
      <c r="O99" s="1099"/>
      <c r="P99" s="1099"/>
      <c r="Q99" s="1099"/>
      <c r="R99" s="560"/>
      <c r="S99" s="954"/>
      <c r="T99" s="954"/>
      <c r="U99" s="954"/>
      <c r="V99" s="954"/>
      <c r="W99" s="954"/>
      <c r="X99" s="954"/>
      <c r="Y99" s="954"/>
      <c r="Z99" s="954"/>
      <c r="AA99" s="954"/>
      <c r="AB99" s="954"/>
      <c r="AC99" s="954"/>
      <c r="AD99" s="954"/>
      <c r="AE99" s="954"/>
      <c r="AF99" s="954"/>
      <c r="AG99" s="954"/>
      <c r="AH99" s="954"/>
      <c r="AI99" s="954"/>
      <c r="AJ99" s="954"/>
      <c r="AK99" s="954"/>
      <c r="AL99" s="954"/>
      <c r="AM99" s="954"/>
      <c r="AN99" s="954"/>
      <c r="AO99" s="954"/>
      <c r="AP99" s="954"/>
      <c r="AQ99" s="954"/>
      <c r="AR99" s="954"/>
      <c r="AS99" s="954"/>
      <c r="AT99" s="954"/>
      <c r="AU99" s="954"/>
      <c r="AV99" s="954"/>
      <c r="AW99" s="954"/>
      <c r="AX99" s="954"/>
      <c r="AY99" s="777"/>
      <c r="AZ99" s="777"/>
      <c r="BA99" s="777"/>
      <c r="BB99" s="777"/>
      <c r="BC99" s="777"/>
      <c r="BD99" s="621"/>
      <c r="BE99" s="621"/>
      <c r="BF99" s="621"/>
      <c r="BG99" s="777"/>
      <c r="BH99" s="777"/>
      <c r="BI99" s="777"/>
      <c r="BJ99" s="148"/>
      <c r="BK99" s="954"/>
      <c r="BL99" s="954"/>
      <c r="BM99" s="954"/>
      <c r="BN99" s="954"/>
      <c r="BO99" s="954"/>
      <c r="BP99" s="954"/>
      <c r="BQ99" s="954"/>
      <c r="BR99" s="954"/>
      <c r="BS99" s="954"/>
      <c r="BT99" s="954"/>
      <c r="BU99" s="954"/>
      <c r="BV99" s="954"/>
    </row>
    <row r="100" spans="1:74" s="133" customFormat="1" ht="14.1" customHeight="1" x14ac:dyDescent="0.2">
      <c r="A100" s="953"/>
      <c r="B100" s="1013" t="s">
        <v>122</v>
      </c>
      <c r="C100" s="1014"/>
      <c r="D100" s="1014"/>
      <c r="E100" s="1014"/>
      <c r="F100" s="1014"/>
      <c r="G100" s="1014"/>
      <c r="H100" s="1014"/>
      <c r="I100" s="1014"/>
      <c r="J100" s="1014"/>
      <c r="K100" s="1014"/>
      <c r="L100" s="1014"/>
      <c r="M100" s="1014"/>
      <c r="N100" s="1014"/>
      <c r="O100" s="1014"/>
      <c r="P100" s="1014"/>
      <c r="Q100" s="1014"/>
      <c r="R100" s="560"/>
      <c r="S100" s="954"/>
      <c r="T100" s="954"/>
      <c r="U100" s="954"/>
      <c r="V100" s="954"/>
      <c r="W100" s="954"/>
      <c r="X100" s="954"/>
      <c r="Y100" s="954"/>
      <c r="Z100" s="954"/>
      <c r="AA100" s="954"/>
      <c r="AB100" s="954"/>
      <c r="AC100" s="954"/>
      <c r="AD100" s="954"/>
      <c r="AE100" s="954"/>
      <c r="AF100" s="954"/>
      <c r="AG100" s="954"/>
      <c r="AH100" s="954"/>
      <c r="AI100" s="954"/>
      <c r="AJ100" s="954"/>
      <c r="AK100" s="954"/>
      <c r="AL100" s="954"/>
      <c r="AM100" s="954"/>
      <c r="AN100" s="954"/>
      <c r="AO100" s="954"/>
      <c r="AP100" s="954"/>
      <c r="AQ100" s="954"/>
      <c r="AR100" s="954"/>
      <c r="AS100" s="954"/>
      <c r="AT100" s="954"/>
      <c r="AU100" s="954"/>
      <c r="AV100" s="954"/>
      <c r="AW100" s="954"/>
      <c r="AX100" s="954"/>
      <c r="AY100" s="777"/>
      <c r="AZ100" s="777"/>
      <c r="BA100" s="777"/>
      <c r="BB100" s="777"/>
      <c r="BC100" s="777"/>
      <c r="BD100" s="621"/>
      <c r="BE100" s="621"/>
      <c r="BF100" s="621"/>
      <c r="BG100" s="777"/>
      <c r="BH100" s="777"/>
      <c r="BI100" s="777"/>
      <c r="BJ100" s="148"/>
      <c r="BK100" s="954"/>
      <c r="BL100" s="954"/>
      <c r="BM100" s="954"/>
      <c r="BN100" s="954"/>
      <c r="BO100" s="954"/>
      <c r="BP100" s="954"/>
      <c r="BQ100" s="954"/>
      <c r="BR100" s="954"/>
      <c r="BS100" s="954"/>
      <c r="BT100" s="954"/>
      <c r="BU100" s="954"/>
      <c r="BV100" s="954"/>
    </row>
    <row r="101" spans="1:74" s="133" customFormat="1" ht="12.65" customHeight="1" x14ac:dyDescent="0.2">
      <c r="A101" s="953"/>
      <c r="B101" s="1110" t="s">
        <v>118</v>
      </c>
      <c r="C101" s="1110"/>
      <c r="D101" s="1110"/>
      <c r="E101" s="1110"/>
      <c r="F101" s="1110"/>
      <c r="G101" s="1110"/>
      <c r="H101" s="1110"/>
      <c r="I101" s="1110"/>
      <c r="J101" s="1110"/>
      <c r="K101" s="1110"/>
      <c r="L101" s="1110"/>
      <c r="M101" s="1110"/>
      <c r="N101" s="1110"/>
      <c r="O101" s="1110"/>
      <c r="P101" s="1110"/>
      <c r="Q101" s="1110"/>
      <c r="R101" s="1110"/>
      <c r="S101" s="954"/>
      <c r="T101" s="954"/>
      <c r="U101" s="954"/>
      <c r="V101" s="954"/>
      <c r="W101" s="954"/>
      <c r="X101" s="954"/>
      <c r="Y101" s="954"/>
      <c r="Z101" s="954"/>
      <c r="AA101" s="954"/>
      <c r="AB101" s="954"/>
      <c r="AC101" s="954"/>
      <c r="AD101" s="954"/>
      <c r="AE101" s="954"/>
      <c r="AF101" s="954"/>
      <c r="AG101" s="954"/>
      <c r="AH101" s="954"/>
      <c r="AI101" s="954"/>
      <c r="AJ101" s="954"/>
      <c r="AK101" s="954"/>
      <c r="AL101" s="954"/>
      <c r="AM101" s="954"/>
      <c r="AN101" s="954"/>
      <c r="AO101" s="954"/>
      <c r="AP101" s="954"/>
      <c r="AQ101" s="954"/>
      <c r="AR101" s="954"/>
      <c r="AS101" s="954"/>
      <c r="AT101" s="954"/>
      <c r="AU101" s="954"/>
      <c r="AV101" s="954"/>
      <c r="AW101" s="954"/>
      <c r="AX101" s="954"/>
      <c r="AY101" s="777"/>
      <c r="AZ101" s="777"/>
      <c r="BA101" s="777"/>
      <c r="BB101" s="777"/>
      <c r="BC101" s="777"/>
      <c r="BD101" s="621"/>
      <c r="BE101" s="621"/>
      <c r="BF101" s="621"/>
      <c r="BG101" s="777"/>
      <c r="BH101" s="777"/>
      <c r="BI101" s="777"/>
      <c r="BJ101" s="148"/>
      <c r="BK101" s="954"/>
      <c r="BL101" s="954"/>
      <c r="BM101" s="954"/>
      <c r="BN101" s="954"/>
      <c r="BO101" s="954"/>
      <c r="BP101" s="954"/>
      <c r="BQ101" s="954"/>
      <c r="BR101" s="954"/>
      <c r="BS101" s="954"/>
      <c r="BT101" s="954"/>
      <c r="BU101" s="954"/>
      <c r="BV101" s="954"/>
    </row>
    <row r="102" spans="1:74" s="131" customFormat="1" ht="11.95" customHeight="1" x14ac:dyDescent="0.2">
      <c r="A102" s="953"/>
      <c r="B102" s="1013" t="s">
        <v>1563</v>
      </c>
      <c r="C102" s="1070"/>
      <c r="D102" s="1070"/>
      <c r="E102" s="1070"/>
      <c r="F102" s="1070"/>
      <c r="G102" s="1070"/>
      <c r="H102" s="1070"/>
      <c r="I102" s="1070"/>
      <c r="J102" s="1070"/>
      <c r="K102" s="1070"/>
      <c r="L102" s="1070"/>
      <c r="M102" s="1070"/>
      <c r="N102" s="1070"/>
      <c r="O102" s="1070"/>
      <c r="P102" s="1070"/>
      <c r="Q102" s="1014"/>
      <c r="R102" s="560"/>
      <c r="S102" s="950"/>
      <c r="T102" s="950"/>
      <c r="U102" s="950"/>
      <c r="V102" s="950"/>
      <c r="W102" s="950"/>
      <c r="X102" s="950"/>
      <c r="Y102" s="950"/>
      <c r="Z102" s="950"/>
      <c r="AA102" s="950"/>
      <c r="AB102" s="950"/>
      <c r="AC102" s="950"/>
      <c r="AD102" s="950"/>
      <c r="AE102" s="950"/>
      <c r="AF102" s="950"/>
      <c r="AG102" s="950"/>
      <c r="AH102" s="950"/>
      <c r="AI102" s="950"/>
      <c r="AJ102" s="950"/>
      <c r="AK102" s="950"/>
      <c r="AL102" s="950"/>
      <c r="AM102" s="950"/>
      <c r="AN102" s="950"/>
      <c r="AO102" s="950"/>
      <c r="AP102" s="950"/>
      <c r="AQ102" s="950"/>
      <c r="AR102" s="950"/>
      <c r="AS102" s="950"/>
      <c r="AT102" s="950"/>
      <c r="AU102" s="950"/>
      <c r="AV102" s="950"/>
      <c r="AW102" s="950"/>
      <c r="AX102" s="950"/>
      <c r="AY102" s="774"/>
      <c r="AZ102" s="774"/>
      <c r="BA102" s="774"/>
      <c r="BB102" s="774"/>
      <c r="BC102" s="774"/>
      <c r="BD102" s="616"/>
      <c r="BE102" s="616"/>
      <c r="BF102" s="616"/>
      <c r="BG102" s="774"/>
      <c r="BH102" s="774"/>
      <c r="BI102" s="774"/>
      <c r="BJ102" s="147"/>
      <c r="BK102" s="950"/>
      <c r="BL102" s="950"/>
      <c r="BM102" s="950"/>
      <c r="BN102" s="950"/>
      <c r="BO102" s="950"/>
      <c r="BP102" s="950"/>
      <c r="BQ102" s="950"/>
      <c r="BR102" s="950"/>
      <c r="BS102" s="950"/>
      <c r="BT102" s="950"/>
      <c r="BU102" s="950"/>
      <c r="BV102" s="950"/>
    </row>
    <row r="103" spans="1:74" x14ac:dyDescent="0.2">
      <c r="A103" s="955"/>
      <c r="B103" s="481"/>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778"/>
      <c r="AZ103" s="778"/>
      <c r="BA103" s="778"/>
      <c r="BB103" s="778"/>
      <c r="BC103" s="778"/>
      <c r="BD103" s="622"/>
      <c r="BE103" s="622"/>
      <c r="BF103" s="622"/>
      <c r="BG103" s="778"/>
      <c r="BH103" s="778"/>
      <c r="BI103" s="778"/>
      <c r="BJ103" s="95"/>
      <c r="BK103" s="95"/>
      <c r="BL103" s="95"/>
      <c r="BM103" s="95"/>
      <c r="BN103" s="95"/>
      <c r="BO103" s="95"/>
      <c r="BP103" s="95"/>
      <c r="BQ103" s="95"/>
      <c r="BR103" s="95"/>
      <c r="BS103" s="95"/>
      <c r="BT103" s="95"/>
      <c r="BU103" s="95"/>
      <c r="BV103" s="95"/>
    </row>
    <row r="104" spans="1:74" x14ac:dyDescent="0.2">
      <c r="A104" s="955"/>
      <c r="B104" s="481"/>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778"/>
      <c r="AZ104" s="778"/>
      <c r="BA104" s="778"/>
      <c r="BB104" s="778"/>
      <c r="BC104" s="778"/>
      <c r="BD104" s="622"/>
      <c r="BE104" s="622"/>
      <c r="BF104" s="622"/>
      <c r="BG104" s="778"/>
      <c r="BH104" s="778"/>
      <c r="BI104" s="778"/>
      <c r="BJ104" s="95"/>
      <c r="BK104" s="95"/>
      <c r="BL104" s="95"/>
      <c r="BM104" s="95"/>
      <c r="BN104" s="95"/>
      <c r="BO104" s="95"/>
      <c r="BP104" s="95"/>
      <c r="BQ104" s="95"/>
      <c r="BR104" s="95"/>
      <c r="BS104" s="95"/>
      <c r="BT104" s="95"/>
      <c r="BU104" s="95"/>
      <c r="BV104" s="95"/>
    </row>
    <row r="105" spans="1:74" x14ac:dyDescent="0.2">
      <c r="A105" s="955"/>
      <c r="B105" s="481"/>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778"/>
      <c r="AZ105" s="778"/>
      <c r="BA105" s="778"/>
      <c r="BB105" s="778"/>
      <c r="BC105" s="778"/>
      <c r="BD105" s="622"/>
      <c r="BE105" s="622"/>
      <c r="BF105" s="622"/>
      <c r="BG105" s="778"/>
      <c r="BH105" s="778"/>
      <c r="BI105" s="778"/>
      <c r="BJ105" s="95"/>
      <c r="BK105" s="95"/>
      <c r="BL105" s="95"/>
      <c r="BM105" s="95"/>
      <c r="BN105" s="95"/>
      <c r="BO105" s="95"/>
      <c r="BP105" s="95"/>
      <c r="BQ105" s="95"/>
      <c r="BR105" s="95"/>
      <c r="BS105" s="95"/>
      <c r="BT105" s="95"/>
      <c r="BU105" s="95"/>
      <c r="BV105" s="95"/>
    </row>
    <row r="106" spans="1:74" x14ac:dyDescent="0.2">
      <c r="A106" s="955"/>
      <c r="B106" s="481"/>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778"/>
      <c r="AZ106" s="778"/>
      <c r="BA106" s="778"/>
      <c r="BB106" s="778"/>
      <c r="BC106" s="778"/>
      <c r="BD106" s="622"/>
      <c r="BE106" s="622"/>
      <c r="BF106" s="622"/>
      <c r="BG106" s="778"/>
      <c r="BH106" s="778"/>
      <c r="BI106" s="778"/>
      <c r="BJ106" s="95"/>
      <c r="BK106" s="95"/>
      <c r="BL106" s="95"/>
      <c r="BM106" s="95"/>
      <c r="BN106" s="95"/>
      <c r="BO106" s="95"/>
      <c r="BP106" s="95"/>
      <c r="BQ106" s="95"/>
      <c r="BR106" s="95"/>
      <c r="BS106" s="95"/>
      <c r="BT106" s="95"/>
      <c r="BU106" s="95"/>
      <c r="BV106" s="95"/>
    </row>
    <row r="107" spans="1:74" x14ac:dyDescent="0.2">
      <c r="A107" s="955"/>
      <c r="B107" s="481"/>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778"/>
      <c r="AZ107" s="778"/>
      <c r="BA107" s="778"/>
      <c r="BB107" s="778"/>
      <c r="BC107" s="778"/>
      <c r="BD107" s="622"/>
      <c r="BE107" s="622"/>
      <c r="BF107" s="622"/>
      <c r="BG107" s="778"/>
      <c r="BH107" s="778"/>
      <c r="BI107" s="778"/>
      <c r="BJ107" s="95"/>
      <c r="BK107" s="95"/>
      <c r="BL107" s="95"/>
      <c r="BM107" s="95"/>
      <c r="BN107" s="95"/>
      <c r="BO107" s="95"/>
      <c r="BP107" s="95"/>
      <c r="BQ107" s="95"/>
      <c r="BR107" s="95"/>
      <c r="BS107" s="95"/>
      <c r="BT107" s="95"/>
      <c r="BU107" s="95"/>
      <c r="BV107" s="95"/>
    </row>
    <row r="108" spans="1:74" x14ac:dyDescent="0.2">
      <c r="A108" s="955"/>
      <c r="B108" s="481"/>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778"/>
      <c r="AZ108" s="778"/>
      <c r="BA108" s="778"/>
      <c r="BB108" s="778"/>
      <c r="BC108" s="778"/>
      <c r="BD108" s="622"/>
      <c r="BE108" s="622"/>
      <c r="BF108" s="622"/>
      <c r="BG108" s="778"/>
      <c r="BH108" s="778"/>
      <c r="BI108" s="778"/>
      <c r="BJ108" s="95"/>
      <c r="BK108" s="95"/>
      <c r="BL108" s="95"/>
      <c r="BM108" s="95"/>
      <c r="BN108" s="95"/>
      <c r="BO108" s="95"/>
      <c r="BP108" s="95"/>
      <c r="BQ108" s="95"/>
      <c r="BR108" s="95"/>
      <c r="BS108" s="95"/>
      <c r="BT108" s="95"/>
      <c r="BU108" s="95"/>
      <c r="BV108" s="95"/>
    </row>
    <row r="109" spans="1:74" x14ac:dyDescent="0.2">
      <c r="A109" s="955"/>
      <c r="B109" s="481"/>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778"/>
      <c r="AZ109" s="778"/>
      <c r="BA109" s="778"/>
      <c r="BB109" s="778"/>
      <c r="BC109" s="778"/>
      <c r="BD109" s="622"/>
      <c r="BE109" s="622"/>
      <c r="BF109" s="622"/>
      <c r="BG109" s="778"/>
      <c r="BH109" s="778"/>
      <c r="BI109" s="778"/>
      <c r="BJ109" s="95"/>
      <c r="BK109" s="95"/>
      <c r="BL109" s="95"/>
      <c r="BM109" s="95"/>
      <c r="BN109" s="95"/>
      <c r="BO109" s="95"/>
      <c r="BP109" s="95"/>
      <c r="BQ109" s="95"/>
      <c r="BR109" s="95"/>
      <c r="BS109" s="95"/>
      <c r="BT109" s="95"/>
      <c r="BU109" s="95"/>
      <c r="BV109" s="95"/>
    </row>
    <row r="110" spans="1:74" x14ac:dyDescent="0.2">
      <c r="A110" s="955"/>
      <c r="B110" s="481"/>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778"/>
      <c r="AZ110" s="778"/>
      <c r="BA110" s="778"/>
      <c r="BB110" s="778"/>
      <c r="BC110" s="778"/>
      <c r="BD110" s="622"/>
      <c r="BE110" s="622"/>
      <c r="BF110" s="622"/>
      <c r="BG110" s="778"/>
      <c r="BH110" s="778"/>
      <c r="BI110" s="778"/>
      <c r="BJ110" s="95"/>
      <c r="BK110" s="95"/>
      <c r="BL110" s="95"/>
      <c r="BM110" s="95"/>
      <c r="BN110" s="95"/>
      <c r="BO110" s="95"/>
      <c r="BP110" s="95"/>
      <c r="BQ110" s="95"/>
      <c r="BR110" s="95"/>
      <c r="BS110" s="95"/>
      <c r="BT110" s="95"/>
      <c r="BU110" s="95"/>
      <c r="BV110" s="95"/>
    </row>
    <row r="111" spans="1:74" x14ac:dyDescent="0.2">
      <c r="A111" s="955"/>
      <c r="B111" s="481"/>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778"/>
      <c r="AZ111" s="778"/>
      <c r="BA111" s="778"/>
      <c r="BB111" s="778"/>
      <c r="BC111" s="778"/>
      <c r="BD111" s="622"/>
      <c r="BE111" s="622"/>
      <c r="BF111" s="622"/>
      <c r="BG111" s="778"/>
      <c r="BH111" s="778"/>
      <c r="BI111" s="778"/>
      <c r="BJ111" s="95"/>
      <c r="BK111" s="95"/>
      <c r="BL111" s="95"/>
      <c r="BM111" s="95"/>
      <c r="BN111" s="95"/>
      <c r="BO111" s="95"/>
      <c r="BP111" s="95"/>
      <c r="BQ111" s="95"/>
      <c r="BR111" s="95"/>
      <c r="BS111" s="95"/>
      <c r="BT111" s="95"/>
      <c r="BU111" s="95"/>
      <c r="BV111" s="95"/>
    </row>
    <row r="112" spans="1:74" x14ac:dyDescent="0.2">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c r="W112" s="481"/>
      <c r="X112" s="481"/>
      <c r="Y112" s="481"/>
      <c r="Z112" s="481"/>
      <c r="AA112" s="481"/>
      <c r="AB112" s="481"/>
      <c r="AC112" s="481"/>
      <c r="AD112" s="481"/>
      <c r="AE112" s="481"/>
      <c r="AF112" s="481"/>
      <c r="AG112" s="481"/>
      <c r="AH112" s="481"/>
      <c r="AI112" s="481"/>
      <c r="AJ112" s="481"/>
      <c r="AK112" s="481"/>
      <c r="AL112" s="481"/>
      <c r="AM112" s="481"/>
      <c r="AN112" s="481"/>
      <c r="AO112" s="481"/>
      <c r="AP112" s="481"/>
      <c r="AQ112" s="481"/>
      <c r="AR112" s="481"/>
      <c r="AS112" s="481"/>
      <c r="AT112" s="481"/>
      <c r="AU112" s="481"/>
      <c r="AV112" s="481"/>
      <c r="AW112" s="481"/>
      <c r="AX112" s="481"/>
      <c r="BK112" s="96"/>
      <c r="BL112" s="96"/>
      <c r="BM112" s="96"/>
      <c r="BN112" s="96"/>
      <c r="BO112" s="96"/>
      <c r="BP112" s="96"/>
      <c r="BQ112" s="96"/>
      <c r="BR112" s="96"/>
      <c r="BS112" s="96"/>
      <c r="BT112" s="96"/>
      <c r="BU112" s="96"/>
      <c r="BV112" s="96"/>
    </row>
    <row r="113" spans="1:74" x14ac:dyDescent="0.2">
      <c r="A113" s="955"/>
      <c r="B113" s="481"/>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778"/>
      <c r="AZ113" s="778"/>
      <c r="BA113" s="778"/>
      <c r="BB113" s="778"/>
      <c r="BC113" s="778"/>
      <c r="BD113" s="622"/>
      <c r="BE113" s="622"/>
      <c r="BF113" s="622"/>
      <c r="BG113" s="778"/>
      <c r="BH113" s="778"/>
      <c r="BI113" s="778"/>
      <c r="BJ113" s="95"/>
      <c r="BK113" s="95"/>
      <c r="BL113" s="95"/>
      <c r="BM113" s="95"/>
      <c r="BN113" s="95"/>
      <c r="BO113" s="95"/>
      <c r="BP113" s="95"/>
      <c r="BQ113" s="95"/>
      <c r="BR113" s="95"/>
      <c r="BS113" s="95"/>
      <c r="BT113" s="95"/>
      <c r="BU113" s="95"/>
      <c r="BV113" s="95"/>
    </row>
    <row r="114" spans="1:74" x14ac:dyDescent="0.2">
      <c r="A114" s="955"/>
      <c r="B114" s="481"/>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778"/>
      <c r="AZ114" s="778"/>
      <c r="BA114" s="778"/>
      <c r="BB114" s="778"/>
      <c r="BC114" s="778"/>
      <c r="BD114" s="622"/>
      <c r="BE114" s="622"/>
      <c r="BF114" s="622"/>
      <c r="BG114" s="778"/>
      <c r="BH114" s="778"/>
      <c r="BI114" s="778"/>
      <c r="BJ114" s="95"/>
      <c r="BK114" s="95"/>
      <c r="BL114" s="95"/>
      <c r="BM114" s="95"/>
      <c r="BN114" s="95"/>
      <c r="BO114" s="95"/>
      <c r="BP114" s="95"/>
      <c r="BQ114" s="95"/>
      <c r="BR114" s="95"/>
      <c r="BS114" s="95"/>
      <c r="BT114" s="95"/>
      <c r="BU114" s="95"/>
      <c r="BV114" s="95"/>
    </row>
    <row r="115" spans="1:74" x14ac:dyDescent="0.2">
      <c r="A115" s="955"/>
      <c r="B115" s="481"/>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778"/>
      <c r="AZ115" s="778"/>
      <c r="BA115" s="778"/>
      <c r="BB115" s="778"/>
      <c r="BC115" s="778"/>
      <c r="BD115" s="622"/>
      <c r="BE115" s="622"/>
      <c r="BF115" s="622"/>
      <c r="BG115" s="778"/>
      <c r="BH115" s="778"/>
      <c r="BI115" s="778"/>
      <c r="BJ115" s="95"/>
      <c r="BK115" s="95"/>
      <c r="BL115" s="95"/>
      <c r="BM115" s="95"/>
      <c r="BN115" s="95"/>
      <c r="BO115" s="95"/>
      <c r="BP115" s="95"/>
      <c r="BQ115" s="95"/>
      <c r="BR115" s="95"/>
      <c r="BS115" s="95"/>
      <c r="BT115" s="95"/>
      <c r="BU115" s="95"/>
      <c r="BV115" s="95"/>
    </row>
    <row r="116" spans="1:74" x14ac:dyDescent="0.2">
      <c r="A116" s="955"/>
      <c r="B116" s="481"/>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778"/>
      <c r="AZ116" s="778"/>
      <c r="BA116" s="778"/>
      <c r="BB116" s="778"/>
      <c r="BC116" s="778"/>
      <c r="BD116" s="622"/>
      <c r="BE116" s="622"/>
      <c r="BF116" s="622"/>
      <c r="BG116" s="778"/>
      <c r="BH116" s="778"/>
      <c r="BI116" s="778"/>
      <c r="BJ116" s="95"/>
      <c r="BK116" s="95"/>
      <c r="BL116" s="95"/>
      <c r="BM116" s="95"/>
      <c r="BN116" s="95"/>
      <c r="BO116" s="95"/>
      <c r="BP116" s="95"/>
      <c r="BQ116" s="95"/>
      <c r="BR116" s="95"/>
      <c r="BS116" s="95"/>
      <c r="BT116" s="95"/>
      <c r="BU116" s="95"/>
      <c r="BV116" s="95"/>
    </row>
    <row r="117" spans="1:74" x14ac:dyDescent="0.2">
      <c r="A117" s="955"/>
      <c r="B117" s="481"/>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778"/>
      <c r="AZ117" s="778"/>
      <c r="BA117" s="778"/>
      <c r="BB117" s="778"/>
      <c r="BC117" s="778"/>
      <c r="BD117" s="622"/>
      <c r="BE117" s="622"/>
      <c r="BF117" s="622"/>
      <c r="BG117" s="778"/>
      <c r="BH117" s="778"/>
      <c r="BI117" s="778"/>
      <c r="BJ117" s="95"/>
      <c r="BK117" s="95"/>
      <c r="BL117" s="95"/>
      <c r="BM117" s="95"/>
      <c r="BN117" s="95"/>
      <c r="BO117" s="95"/>
      <c r="BP117" s="95"/>
      <c r="BQ117" s="95"/>
      <c r="BR117" s="95"/>
      <c r="BS117" s="95"/>
      <c r="BT117" s="95"/>
      <c r="BU117" s="95"/>
      <c r="BV117" s="95"/>
    </row>
    <row r="118" spans="1:74" x14ac:dyDescent="0.2">
      <c r="A118" s="955"/>
      <c r="B118" s="481"/>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778"/>
      <c r="AZ118" s="778"/>
      <c r="BA118" s="778"/>
      <c r="BB118" s="778"/>
      <c r="BC118" s="778"/>
      <c r="BD118" s="622"/>
      <c r="BE118" s="622"/>
      <c r="BF118" s="622"/>
      <c r="BG118" s="778"/>
      <c r="BH118" s="778"/>
      <c r="BI118" s="778"/>
      <c r="BJ118" s="95"/>
      <c r="BK118" s="95"/>
      <c r="BL118" s="95"/>
      <c r="BM118" s="95"/>
      <c r="BN118" s="95"/>
      <c r="BO118" s="95"/>
      <c r="BP118" s="95"/>
      <c r="BQ118" s="95"/>
      <c r="BR118" s="95"/>
      <c r="BS118" s="95"/>
      <c r="BT118" s="95"/>
      <c r="BU118" s="95"/>
      <c r="BV118" s="95"/>
    </row>
    <row r="119" spans="1:74" x14ac:dyDescent="0.2">
      <c r="A119" s="955"/>
      <c r="B119" s="481"/>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778"/>
      <c r="AZ119" s="778"/>
      <c r="BA119" s="778"/>
      <c r="BB119" s="778"/>
      <c r="BC119" s="778"/>
      <c r="BD119" s="622"/>
      <c r="BE119" s="622"/>
      <c r="BF119" s="622"/>
      <c r="BG119" s="778"/>
      <c r="BH119" s="778"/>
      <c r="BI119" s="778"/>
      <c r="BJ119" s="95"/>
      <c r="BK119" s="95"/>
      <c r="BL119" s="95"/>
      <c r="BM119" s="95"/>
      <c r="BN119" s="95"/>
      <c r="BO119" s="95"/>
      <c r="BP119" s="95"/>
      <c r="BQ119" s="95"/>
      <c r="BR119" s="95"/>
      <c r="BS119" s="95"/>
      <c r="BT119" s="95"/>
      <c r="BU119" s="95"/>
      <c r="BV119" s="95"/>
    </row>
    <row r="120" spans="1:74" x14ac:dyDescent="0.2">
      <c r="A120" s="955"/>
      <c r="B120" s="481"/>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778"/>
      <c r="AZ120" s="778"/>
      <c r="BA120" s="778"/>
      <c r="BB120" s="778"/>
      <c r="BC120" s="778"/>
      <c r="BD120" s="622"/>
      <c r="BE120" s="622"/>
      <c r="BF120" s="622"/>
      <c r="BG120" s="778"/>
      <c r="BH120" s="778"/>
      <c r="BI120" s="778"/>
      <c r="BJ120" s="95"/>
      <c r="BK120" s="95"/>
      <c r="BL120" s="95"/>
      <c r="BM120" s="95"/>
      <c r="BN120" s="95"/>
      <c r="BO120" s="95"/>
      <c r="BP120" s="95"/>
      <c r="BQ120" s="95"/>
      <c r="BR120" s="95"/>
      <c r="BS120" s="95"/>
      <c r="BT120" s="95"/>
      <c r="BU120" s="95"/>
      <c r="BV120" s="95"/>
    </row>
    <row r="121" spans="1:74" x14ac:dyDescent="0.2">
      <c r="A121" s="955"/>
      <c r="B121" s="481"/>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778"/>
      <c r="AZ121" s="778"/>
      <c r="BA121" s="778"/>
      <c r="BB121" s="778"/>
      <c r="BC121" s="778"/>
      <c r="BD121" s="622"/>
      <c r="BE121" s="622"/>
      <c r="BF121" s="622"/>
      <c r="BG121" s="778"/>
      <c r="BH121" s="778"/>
      <c r="BI121" s="778"/>
      <c r="BJ121" s="95"/>
      <c r="BK121" s="95"/>
      <c r="BL121" s="95"/>
      <c r="BM121" s="95"/>
      <c r="BN121" s="95"/>
      <c r="BO121" s="95"/>
      <c r="BP121" s="95"/>
      <c r="BQ121" s="95"/>
      <c r="BR121" s="95"/>
      <c r="BS121" s="95"/>
      <c r="BT121" s="95"/>
      <c r="BU121" s="95"/>
      <c r="BV121" s="95"/>
    </row>
    <row r="122" spans="1:74" x14ac:dyDescent="0.2">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c r="W122" s="481"/>
      <c r="X122" s="481"/>
      <c r="Y122" s="481"/>
      <c r="Z122" s="481"/>
      <c r="AA122" s="481"/>
      <c r="AB122" s="481"/>
      <c r="AC122" s="481"/>
      <c r="AD122" s="481"/>
      <c r="AE122" s="481"/>
      <c r="AF122" s="481"/>
      <c r="AG122" s="481"/>
      <c r="AH122" s="481"/>
      <c r="AI122" s="481"/>
      <c r="AJ122" s="481"/>
      <c r="AK122" s="481"/>
      <c r="AL122" s="481"/>
      <c r="AM122" s="481"/>
      <c r="AN122" s="481"/>
      <c r="AO122" s="481"/>
      <c r="AP122" s="481"/>
      <c r="AQ122" s="481"/>
      <c r="AR122" s="481"/>
      <c r="AS122" s="481"/>
      <c r="AT122" s="481"/>
      <c r="AU122" s="481"/>
      <c r="AV122" s="481"/>
      <c r="AW122" s="481"/>
      <c r="AX122" s="481"/>
      <c r="BK122" s="96"/>
      <c r="BL122" s="96"/>
      <c r="BM122" s="96"/>
      <c r="BN122" s="96"/>
      <c r="BO122" s="96"/>
      <c r="BP122" s="96"/>
      <c r="BQ122" s="96"/>
      <c r="BR122" s="96"/>
      <c r="BS122" s="96"/>
      <c r="BT122" s="96"/>
      <c r="BU122" s="96"/>
      <c r="BV122" s="96"/>
    </row>
    <row r="123" spans="1:74" x14ac:dyDescent="0.2">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c r="W123" s="481"/>
      <c r="X123" s="481"/>
      <c r="Y123" s="481"/>
      <c r="Z123" s="481"/>
      <c r="AA123" s="481"/>
      <c r="AB123" s="481"/>
      <c r="AC123" s="481"/>
      <c r="AD123" s="481"/>
      <c r="AE123" s="481"/>
      <c r="AF123" s="481"/>
      <c r="AG123" s="481"/>
      <c r="AH123" s="481"/>
      <c r="AI123" s="481"/>
      <c r="AJ123" s="481"/>
      <c r="AK123" s="481"/>
      <c r="AL123" s="481"/>
      <c r="AM123" s="481"/>
      <c r="AN123" s="481"/>
      <c r="AO123" s="481"/>
      <c r="AP123" s="481"/>
      <c r="AQ123" s="481"/>
      <c r="AR123" s="481"/>
      <c r="AS123" s="481"/>
      <c r="AT123" s="481"/>
      <c r="AU123" s="481"/>
      <c r="AV123" s="481"/>
      <c r="AW123" s="481"/>
      <c r="AX123" s="481"/>
      <c r="BK123" s="96"/>
      <c r="BL123" s="96"/>
      <c r="BM123" s="96"/>
      <c r="BN123" s="96"/>
      <c r="BO123" s="96"/>
      <c r="BP123" s="96"/>
      <c r="BQ123" s="96"/>
      <c r="BR123" s="96"/>
      <c r="BS123" s="96"/>
      <c r="BT123" s="96"/>
      <c r="BU123" s="96"/>
      <c r="BV123" s="96"/>
    </row>
    <row r="124" spans="1:74" x14ac:dyDescent="0.2">
      <c r="A124" s="481"/>
      <c r="B124" s="481"/>
      <c r="C124" s="956"/>
      <c r="D124" s="956"/>
      <c r="E124" s="956"/>
      <c r="F124" s="956"/>
      <c r="G124" s="956"/>
      <c r="H124" s="956"/>
      <c r="I124" s="956"/>
      <c r="J124" s="956"/>
      <c r="K124" s="956"/>
      <c r="L124" s="956"/>
      <c r="M124" s="956"/>
      <c r="N124" s="956"/>
      <c r="O124" s="956"/>
      <c r="P124" s="956"/>
      <c r="Q124" s="956"/>
      <c r="R124" s="956"/>
      <c r="S124" s="956"/>
      <c r="T124" s="956"/>
      <c r="U124" s="956"/>
      <c r="V124" s="956"/>
      <c r="W124" s="956"/>
      <c r="X124" s="956"/>
      <c r="Y124" s="956"/>
      <c r="Z124" s="956"/>
      <c r="AA124" s="956"/>
      <c r="AB124" s="956"/>
      <c r="AC124" s="956"/>
      <c r="AD124" s="956"/>
      <c r="AE124" s="956"/>
      <c r="AF124" s="956"/>
      <c r="AG124" s="956"/>
      <c r="AH124" s="956"/>
      <c r="AI124" s="956"/>
      <c r="AJ124" s="956"/>
      <c r="AK124" s="956"/>
      <c r="AL124" s="956"/>
      <c r="AM124" s="956"/>
      <c r="AN124" s="956"/>
      <c r="AO124" s="956"/>
      <c r="AP124" s="956"/>
      <c r="AQ124" s="956"/>
      <c r="AR124" s="956"/>
      <c r="AS124" s="956"/>
      <c r="AT124" s="956"/>
      <c r="AU124" s="956"/>
      <c r="AV124" s="956"/>
      <c r="AW124" s="956"/>
      <c r="AX124" s="956"/>
      <c r="AY124" s="779"/>
      <c r="AZ124" s="779"/>
      <c r="BA124" s="779"/>
      <c r="BB124" s="779"/>
      <c r="BC124" s="779"/>
      <c r="BD124" s="623"/>
      <c r="BE124" s="623"/>
      <c r="BF124" s="623"/>
      <c r="BG124" s="779"/>
      <c r="BH124" s="779"/>
      <c r="BI124" s="779"/>
      <c r="BJ124" s="97"/>
      <c r="BK124" s="97"/>
      <c r="BL124" s="97"/>
      <c r="BM124" s="97"/>
      <c r="BN124" s="97"/>
      <c r="BO124" s="97"/>
      <c r="BP124" s="97"/>
      <c r="BQ124" s="97"/>
      <c r="BR124" s="97"/>
      <c r="BS124" s="97"/>
      <c r="BT124" s="97"/>
      <c r="BU124" s="97"/>
      <c r="BV124" s="97"/>
    </row>
    <row r="125" spans="1:74" x14ac:dyDescent="0.2">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c r="W125" s="481"/>
      <c r="X125" s="481"/>
      <c r="Y125" s="481"/>
      <c r="Z125" s="481"/>
      <c r="AA125" s="481"/>
      <c r="AB125" s="481"/>
      <c r="AC125" s="481"/>
      <c r="AD125" s="481"/>
      <c r="AE125" s="481"/>
      <c r="AF125" s="481"/>
      <c r="AG125" s="481"/>
      <c r="AH125" s="481"/>
      <c r="AI125" s="481"/>
      <c r="AJ125" s="481"/>
      <c r="AK125" s="481"/>
      <c r="AL125" s="481"/>
      <c r="AM125" s="481"/>
      <c r="AN125" s="481"/>
      <c r="AO125" s="481"/>
      <c r="AP125" s="481"/>
      <c r="AQ125" s="481"/>
      <c r="AR125" s="481"/>
      <c r="AS125" s="481"/>
      <c r="AT125" s="481"/>
      <c r="AU125" s="481"/>
      <c r="AV125" s="481"/>
      <c r="AW125" s="481"/>
      <c r="AX125" s="481"/>
      <c r="BK125" s="96"/>
      <c r="BL125" s="96"/>
      <c r="BM125" s="96"/>
      <c r="BN125" s="96"/>
      <c r="BO125" s="96"/>
      <c r="BP125" s="96"/>
      <c r="BQ125" s="96"/>
      <c r="BR125" s="96"/>
      <c r="BS125" s="96"/>
      <c r="BT125" s="96"/>
      <c r="BU125" s="96"/>
      <c r="BV125" s="96"/>
    </row>
    <row r="126" spans="1:74" x14ac:dyDescent="0.2">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c r="W126" s="481"/>
      <c r="X126" s="481"/>
      <c r="Y126" s="481"/>
      <c r="Z126" s="481"/>
      <c r="AA126" s="481"/>
      <c r="AB126" s="481"/>
      <c r="AC126" s="481"/>
      <c r="AD126" s="481"/>
      <c r="AE126" s="481"/>
      <c r="AF126" s="481"/>
      <c r="AG126" s="481"/>
      <c r="AH126" s="481"/>
      <c r="AI126" s="481"/>
      <c r="AJ126" s="481"/>
      <c r="AK126" s="481"/>
      <c r="AL126" s="481"/>
      <c r="AM126" s="481"/>
      <c r="AN126" s="481"/>
      <c r="AO126" s="481"/>
      <c r="AP126" s="481"/>
      <c r="AQ126" s="481"/>
      <c r="AR126" s="481"/>
      <c r="AS126" s="481"/>
      <c r="AT126" s="481"/>
      <c r="AU126" s="481"/>
      <c r="AV126" s="481"/>
      <c r="AW126" s="481"/>
      <c r="AX126" s="481"/>
      <c r="BK126" s="96"/>
      <c r="BL126" s="96"/>
      <c r="BM126" s="96"/>
      <c r="BN126" s="96"/>
      <c r="BO126" s="96"/>
      <c r="BP126" s="96"/>
      <c r="BQ126" s="96"/>
      <c r="BR126" s="96"/>
      <c r="BS126" s="96"/>
      <c r="BT126" s="96"/>
      <c r="BU126" s="96"/>
      <c r="BV126" s="96"/>
    </row>
    <row r="127" spans="1:74" x14ac:dyDescent="0.2">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c r="W127" s="481"/>
      <c r="X127" s="481"/>
      <c r="Y127" s="481"/>
      <c r="Z127" s="481"/>
      <c r="AA127" s="481"/>
      <c r="AB127" s="481"/>
      <c r="AC127" s="481"/>
      <c r="AD127" s="481"/>
      <c r="AE127" s="481"/>
      <c r="AF127" s="481"/>
      <c r="AG127" s="481"/>
      <c r="AH127" s="481"/>
      <c r="AI127" s="481"/>
      <c r="AJ127" s="481"/>
      <c r="AK127" s="481"/>
      <c r="AL127" s="481"/>
      <c r="AM127" s="481"/>
      <c r="AN127" s="481"/>
      <c r="AO127" s="481"/>
      <c r="AP127" s="481"/>
      <c r="AQ127" s="481"/>
      <c r="AR127" s="481"/>
      <c r="AS127" s="481"/>
      <c r="AT127" s="481"/>
      <c r="AU127" s="481"/>
      <c r="AV127" s="481"/>
      <c r="AW127" s="481"/>
      <c r="AX127" s="481"/>
      <c r="BK127" s="96"/>
      <c r="BL127" s="96"/>
      <c r="BM127" s="96"/>
      <c r="BN127" s="96"/>
      <c r="BO127" s="96"/>
      <c r="BP127" s="96"/>
      <c r="BQ127" s="96"/>
      <c r="BR127" s="96"/>
      <c r="BS127" s="96"/>
      <c r="BT127" s="96"/>
      <c r="BU127" s="96"/>
      <c r="BV127" s="96"/>
    </row>
    <row r="128" spans="1:74" x14ac:dyDescent="0.2">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c r="W128" s="481"/>
      <c r="X128" s="481"/>
      <c r="Y128" s="481"/>
      <c r="Z128" s="481"/>
      <c r="AA128" s="481"/>
      <c r="AB128" s="481"/>
      <c r="AC128" s="481"/>
      <c r="AD128" s="481"/>
      <c r="AE128" s="481"/>
      <c r="AF128" s="481"/>
      <c r="AG128" s="481"/>
      <c r="AH128" s="481"/>
      <c r="AI128" s="481"/>
      <c r="AJ128" s="481"/>
      <c r="AK128" s="481"/>
      <c r="AL128" s="481"/>
      <c r="AM128" s="481"/>
      <c r="AN128" s="481"/>
      <c r="AO128" s="481"/>
      <c r="AP128" s="481"/>
      <c r="AQ128" s="481"/>
      <c r="AR128" s="481"/>
      <c r="AS128" s="481"/>
      <c r="AT128" s="481"/>
      <c r="AU128" s="481"/>
      <c r="AV128" s="481"/>
      <c r="AW128" s="481"/>
      <c r="AX128" s="481"/>
      <c r="BK128" s="96"/>
      <c r="BL128" s="96"/>
      <c r="BM128" s="96"/>
      <c r="BN128" s="96"/>
      <c r="BO128" s="96"/>
      <c r="BP128" s="96"/>
      <c r="BQ128" s="96"/>
      <c r="BR128" s="96"/>
      <c r="BS128" s="96"/>
      <c r="BT128" s="96"/>
      <c r="BU128" s="96"/>
      <c r="BV128" s="96"/>
    </row>
    <row r="129" spans="3:74" x14ac:dyDescent="0.2">
      <c r="C129" s="481"/>
      <c r="D129" s="481"/>
      <c r="E129" s="481"/>
      <c r="F129" s="481"/>
      <c r="G129" s="481"/>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81"/>
      <c r="AO129" s="481"/>
      <c r="AP129" s="481"/>
      <c r="AQ129" s="481"/>
      <c r="AR129" s="481"/>
      <c r="AS129" s="481"/>
      <c r="AT129" s="481"/>
      <c r="AU129" s="481"/>
      <c r="AV129" s="481"/>
      <c r="AW129" s="481"/>
      <c r="AX129" s="481"/>
      <c r="BK129" s="96"/>
      <c r="BL129" s="96"/>
      <c r="BM129" s="96"/>
      <c r="BN129" s="96"/>
      <c r="BO129" s="96"/>
      <c r="BP129" s="96"/>
      <c r="BQ129" s="96"/>
      <c r="BR129" s="96"/>
      <c r="BS129" s="96"/>
      <c r="BT129" s="96"/>
      <c r="BU129" s="96"/>
      <c r="BV129" s="96"/>
    </row>
    <row r="130" spans="3:74" x14ac:dyDescent="0.2">
      <c r="C130" s="481"/>
      <c r="D130" s="481"/>
      <c r="E130" s="481"/>
      <c r="F130" s="481"/>
      <c r="G130" s="481"/>
      <c r="H130" s="481"/>
      <c r="I130" s="481"/>
      <c r="J130" s="481"/>
      <c r="K130" s="481"/>
      <c r="L130" s="481"/>
      <c r="M130" s="481"/>
      <c r="N130" s="481"/>
      <c r="O130" s="481"/>
      <c r="P130" s="481"/>
      <c r="Q130" s="481"/>
      <c r="R130" s="481"/>
      <c r="S130" s="481"/>
      <c r="T130" s="481"/>
      <c r="U130" s="481"/>
      <c r="V130" s="481"/>
      <c r="W130" s="481"/>
      <c r="X130" s="481"/>
      <c r="Y130" s="481"/>
      <c r="Z130" s="481"/>
      <c r="AA130" s="481"/>
      <c r="AB130" s="481"/>
      <c r="AC130" s="481"/>
      <c r="AD130" s="481"/>
      <c r="AE130" s="481"/>
      <c r="AF130" s="481"/>
      <c r="AG130" s="481"/>
      <c r="AH130" s="481"/>
      <c r="AI130" s="481"/>
      <c r="AJ130" s="481"/>
      <c r="AK130" s="481"/>
      <c r="AL130" s="481"/>
      <c r="AM130" s="481"/>
      <c r="AN130" s="481"/>
      <c r="AO130" s="481"/>
      <c r="AP130" s="481"/>
      <c r="AQ130" s="481"/>
      <c r="AR130" s="481"/>
      <c r="AS130" s="481"/>
      <c r="AT130" s="481"/>
      <c r="AU130" s="481"/>
      <c r="AV130" s="481"/>
      <c r="AW130" s="481"/>
      <c r="AX130" s="481"/>
      <c r="BK130" s="96"/>
      <c r="BL130" s="96"/>
      <c r="BM130" s="96"/>
      <c r="BN130" s="96"/>
      <c r="BO130" s="96"/>
      <c r="BP130" s="96"/>
      <c r="BQ130" s="96"/>
      <c r="BR130" s="96"/>
      <c r="BS130" s="96"/>
      <c r="BT130" s="96"/>
      <c r="BU130" s="96"/>
      <c r="BV130" s="96"/>
    </row>
    <row r="131" spans="3:74" x14ac:dyDescent="0.2">
      <c r="C131" s="481"/>
      <c r="D131" s="481"/>
      <c r="E131" s="481"/>
      <c r="F131" s="481"/>
      <c r="G131" s="481"/>
      <c r="H131" s="481"/>
      <c r="I131" s="481"/>
      <c r="J131" s="481"/>
      <c r="K131" s="481"/>
      <c r="L131" s="481"/>
      <c r="M131" s="481"/>
      <c r="N131" s="481"/>
      <c r="O131" s="481"/>
      <c r="P131" s="481"/>
      <c r="Q131" s="481"/>
      <c r="R131" s="481"/>
      <c r="S131" s="481"/>
      <c r="T131" s="481"/>
      <c r="U131" s="481"/>
      <c r="V131" s="481"/>
      <c r="W131" s="481"/>
      <c r="X131" s="481"/>
      <c r="Y131" s="481"/>
      <c r="Z131" s="481"/>
      <c r="AA131" s="481"/>
      <c r="AB131" s="481"/>
      <c r="AC131" s="481"/>
      <c r="AD131" s="481"/>
      <c r="AE131" s="481"/>
      <c r="AF131" s="481"/>
      <c r="AG131" s="481"/>
      <c r="AH131" s="481"/>
      <c r="AI131" s="481"/>
      <c r="AJ131" s="481"/>
      <c r="AK131" s="481"/>
      <c r="AL131" s="481"/>
      <c r="AM131" s="481"/>
      <c r="AN131" s="481"/>
      <c r="AO131" s="481"/>
      <c r="AP131" s="481"/>
      <c r="AQ131" s="481"/>
      <c r="AR131" s="481"/>
      <c r="AS131" s="481"/>
      <c r="AT131" s="481"/>
      <c r="AU131" s="481"/>
      <c r="AV131" s="481"/>
      <c r="AW131" s="481"/>
      <c r="AX131" s="481"/>
      <c r="BK131" s="96"/>
      <c r="BL131" s="96"/>
      <c r="BM131" s="96"/>
      <c r="BN131" s="96"/>
      <c r="BO131" s="96"/>
      <c r="BP131" s="96"/>
      <c r="BQ131" s="96"/>
      <c r="BR131" s="96"/>
      <c r="BS131" s="96"/>
      <c r="BT131" s="96"/>
      <c r="BU131" s="96"/>
      <c r="BV131" s="96"/>
    </row>
    <row r="132" spans="3:74" x14ac:dyDescent="0.2">
      <c r="C132" s="481"/>
      <c r="D132" s="481"/>
      <c r="E132" s="481"/>
      <c r="F132" s="481"/>
      <c r="G132" s="481"/>
      <c r="H132" s="481"/>
      <c r="I132" s="481"/>
      <c r="J132" s="481"/>
      <c r="K132" s="481"/>
      <c r="L132" s="481"/>
      <c r="M132" s="481"/>
      <c r="N132" s="481"/>
      <c r="O132" s="481"/>
      <c r="P132" s="481"/>
      <c r="Q132" s="481"/>
      <c r="R132" s="481"/>
      <c r="S132" s="481"/>
      <c r="T132" s="481"/>
      <c r="U132" s="481"/>
      <c r="V132" s="481"/>
      <c r="W132" s="481"/>
      <c r="X132" s="481"/>
      <c r="Y132" s="481"/>
      <c r="Z132" s="481"/>
      <c r="AA132" s="481"/>
      <c r="AB132" s="481"/>
      <c r="AC132" s="481"/>
      <c r="AD132" s="481"/>
      <c r="AE132" s="481"/>
      <c r="AF132" s="481"/>
      <c r="AG132" s="481"/>
      <c r="AH132" s="481"/>
      <c r="AI132" s="481"/>
      <c r="AJ132" s="481"/>
      <c r="AK132" s="481"/>
      <c r="AL132" s="481"/>
      <c r="AM132" s="481"/>
      <c r="AN132" s="481"/>
      <c r="AO132" s="481"/>
      <c r="AP132" s="481"/>
      <c r="AQ132" s="481"/>
      <c r="AR132" s="481"/>
      <c r="AS132" s="481"/>
      <c r="AT132" s="481"/>
      <c r="AU132" s="481"/>
      <c r="AV132" s="481"/>
      <c r="AW132" s="481"/>
      <c r="AX132" s="481"/>
      <c r="BK132" s="96"/>
      <c r="BL132" s="96"/>
      <c r="BM132" s="96"/>
      <c r="BN132" s="96"/>
      <c r="BO132" s="96"/>
      <c r="BP132" s="96"/>
      <c r="BQ132" s="96"/>
      <c r="BR132" s="96"/>
      <c r="BS132" s="96"/>
      <c r="BT132" s="96"/>
      <c r="BU132" s="96"/>
      <c r="BV132" s="96"/>
    </row>
    <row r="133" spans="3:74" x14ac:dyDescent="0.2">
      <c r="C133" s="481"/>
      <c r="D133" s="481"/>
      <c r="E133" s="481"/>
      <c r="F133" s="481"/>
      <c r="G133" s="481"/>
      <c r="H133" s="481"/>
      <c r="I133" s="481"/>
      <c r="J133" s="481"/>
      <c r="K133" s="481"/>
      <c r="L133" s="481"/>
      <c r="M133" s="481"/>
      <c r="N133" s="481"/>
      <c r="O133" s="481"/>
      <c r="P133" s="481"/>
      <c r="Q133" s="481"/>
      <c r="R133" s="481"/>
      <c r="S133" s="481"/>
      <c r="T133" s="481"/>
      <c r="U133" s="481"/>
      <c r="V133" s="481"/>
      <c r="W133" s="481"/>
      <c r="X133" s="481"/>
      <c r="Y133" s="481"/>
      <c r="Z133" s="481"/>
      <c r="AA133" s="481"/>
      <c r="AB133" s="481"/>
      <c r="AC133" s="481"/>
      <c r="AD133" s="481"/>
      <c r="AE133" s="481"/>
      <c r="AF133" s="481"/>
      <c r="AG133" s="481"/>
      <c r="AH133" s="481"/>
      <c r="AI133" s="481"/>
      <c r="AJ133" s="481"/>
      <c r="AK133" s="481"/>
      <c r="AL133" s="481"/>
      <c r="AM133" s="481"/>
      <c r="AN133" s="481"/>
      <c r="AO133" s="481"/>
      <c r="AP133" s="481"/>
      <c r="AQ133" s="481"/>
      <c r="AR133" s="481"/>
      <c r="AS133" s="481"/>
      <c r="AT133" s="481"/>
      <c r="AU133" s="481"/>
      <c r="AV133" s="481"/>
      <c r="AW133" s="481"/>
      <c r="AX133" s="481"/>
      <c r="BK133" s="96"/>
      <c r="BL133" s="96"/>
      <c r="BM133" s="96"/>
      <c r="BN133" s="96"/>
      <c r="BO133" s="96"/>
      <c r="BP133" s="96"/>
      <c r="BQ133" s="96"/>
      <c r="BR133" s="96"/>
      <c r="BS133" s="96"/>
      <c r="BT133" s="96"/>
      <c r="BU133" s="96"/>
      <c r="BV133" s="96"/>
    </row>
    <row r="134" spans="3:74" x14ac:dyDescent="0.2">
      <c r="C134" s="957"/>
      <c r="D134" s="957"/>
      <c r="E134" s="957"/>
      <c r="F134" s="957"/>
      <c r="G134" s="957"/>
      <c r="H134" s="957"/>
      <c r="I134" s="957"/>
      <c r="J134" s="957"/>
      <c r="K134" s="957"/>
      <c r="L134" s="957"/>
      <c r="M134" s="957"/>
      <c r="N134" s="957"/>
      <c r="O134" s="957"/>
      <c r="P134" s="957"/>
      <c r="Q134" s="957"/>
      <c r="R134" s="957"/>
      <c r="S134" s="957"/>
      <c r="T134" s="957"/>
      <c r="U134" s="957"/>
      <c r="V134" s="957"/>
      <c r="W134" s="957"/>
      <c r="X134" s="957"/>
      <c r="Y134" s="957"/>
      <c r="Z134" s="957"/>
      <c r="AA134" s="957"/>
      <c r="AB134" s="957"/>
      <c r="AC134" s="957"/>
      <c r="AD134" s="957"/>
      <c r="AE134" s="957"/>
      <c r="AF134" s="957"/>
      <c r="AG134" s="957"/>
      <c r="AH134" s="957"/>
      <c r="AI134" s="957"/>
      <c r="AJ134" s="957"/>
      <c r="AK134" s="957"/>
      <c r="AL134" s="957"/>
      <c r="AM134" s="957"/>
      <c r="AN134" s="957"/>
      <c r="AO134" s="957"/>
      <c r="AP134" s="957"/>
      <c r="AQ134" s="957"/>
      <c r="AR134" s="957"/>
      <c r="AS134" s="957"/>
      <c r="AT134" s="957"/>
      <c r="AU134" s="957"/>
      <c r="AV134" s="957"/>
      <c r="AW134" s="957"/>
      <c r="AX134" s="957"/>
      <c r="AY134" s="780"/>
      <c r="AZ134" s="780"/>
      <c r="BA134" s="780"/>
      <c r="BB134" s="780"/>
      <c r="BC134" s="780"/>
      <c r="BD134" s="624"/>
      <c r="BE134" s="624"/>
      <c r="BF134" s="624"/>
      <c r="BG134" s="780"/>
      <c r="BH134" s="780"/>
      <c r="BI134" s="780"/>
      <c r="BJ134" s="98"/>
      <c r="BK134" s="98"/>
      <c r="BL134" s="98"/>
      <c r="BM134" s="98"/>
      <c r="BN134" s="98"/>
      <c r="BO134" s="98"/>
      <c r="BP134" s="98"/>
      <c r="BQ134" s="98"/>
      <c r="BR134" s="98"/>
      <c r="BS134" s="98"/>
      <c r="BT134" s="98"/>
      <c r="BU134" s="98"/>
      <c r="BV134" s="98"/>
    </row>
    <row r="135" spans="3:74" x14ac:dyDescent="0.2">
      <c r="C135" s="957"/>
      <c r="D135" s="957"/>
      <c r="E135" s="957"/>
      <c r="F135" s="957"/>
      <c r="G135" s="957"/>
      <c r="H135" s="957"/>
      <c r="I135" s="957"/>
      <c r="J135" s="957"/>
      <c r="K135" s="957"/>
      <c r="L135" s="957"/>
      <c r="M135" s="957"/>
      <c r="N135" s="957"/>
      <c r="O135" s="957"/>
      <c r="P135" s="957"/>
      <c r="Q135" s="957"/>
      <c r="R135" s="957"/>
      <c r="S135" s="957"/>
      <c r="T135" s="957"/>
      <c r="U135" s="957"/>
      <c r="V135" s="957"/>
      <c r="W135" s="957"/>
      <c r="X135" s="957"/>
      <c r="Y135" s="957"/>
      <c r="Z135" s="957"/>
      <c r="AA135" s="957"/>
      <c r="AB135" s="957"/>
      <c r="AC135" s="957"/>
      <c r="AD135" s="957"/>
      <c r="AE135" s="957"/>
      <c r="AF135" s="957"/>
      <c r="AG135" s="957"/>
      <c r="AH135" s="957"/>
      <c r="AI135" s="957"/>
      <c r="AJ135" s="957"/>
      <c r="AK135" s="957"/>
      <c r="AL135" s="957"/>
      <c r="AM135" s="957"/>
      <c r="AN135" s="957"/>
      <c r="AO135" s="957"/>
      <c r="AP135" s="957"/>
      <c r="AQ135" s="957"/>
      <c r="AR135" s="957"/>
      <c r="AS135" s="957"/>
      <c r="AT135" s="957"/>
      <c r="AU135" s="957"/>
      <c r="AV135" s="957"/>
      <c r="AW135" s="957"/>
      <c r="AX135" s="957"/>
      <c r="AY135" s="780"/>
      <c r="AZ135" s="780"/>
      <c r="BA135" s="780"/>
      <c r="BB135" s="780"/>
      <c r="BC135" s="780"/>
      <c r="BD135" s="624"/>
      <c r="BE135" s="624"/>
      <c r="BF135" s="624"/>
      <c r="BG135" s="780"/>
      <c r="BH135" s="780"/>
      <c r="BI135" s="780"/>
      <c r="BJ135" s="98"/>
      <c r="BK135" s="98"/>
      <c r="BL135" s="98"/>
      <c r="BM135" s="98"/>
      <c r="BN135" s="98"/>
      <c r="BO135" s="98"/>
      <c r="BP135" s="98"/>
      <c r="BQ135" s="98"/>
      <c r="BR135" s="98"/>
      <c r="BS135" s="98"/>
      <c r="BT135" s="98"/>
      <c r="BU135" s="98"/>
      <c r="BV135" s="98"/>
    </row>
    <row r="136" spans="3:74" x14ac:dyDescent="0.2">
      <c r="C136" s="957"/>
      <c r="D136" s="957"/>
      <c r="E136" s="957"/>
      <c r="F136" s="957"/>
      <c r="G136" s="957"/>
      <c r="H136" s="957"/>
      <c r="I136" s="957"/>
      <c r="J136" s="957"/>
      <c r="K136" s="957"/>
      <c r="L136" s="957"/>
      <c r="M136" s="957"/>
      <c r="N136" s="957"/>
      <c r="O136" s="957"/>
      <c r="P136" s="957"/>
      <c r="Q136" s="957"/>
      <c r="R136" s="957"/>
      <c r="S136" s="957"/>
      <c r="T136" s="957"/>
      <c r="U136" s="957"/>
      <c r="V136" s="957"/>
      <c r="W136" s="957"/>
      <c r="X136" s="957"/>
      <c r="Y136" s="957"/>
      <c r="Z136" s="957"/>
      <c r="AA136" s="957"/>
      <c r="AB136" s="957"/>
      <c r="AC136" s="957"/>
      <c r="AD136" s="957"/>
      <c r="AE136" s="957"/>
      <c r="AF136" s="957"/>
      <c r="AG136" s="957"/>
      <c r="AH136" s="957"/>
      <c r="AI136" s="957"/>
      <c r="AJ136" s="957"/>
      <c r="AK136" s="957"/>
      <c r="AL136" s="957"/>
      <c r="AM136" s="957"/>
      <c r="AN136" s="957"/>
      <c r="AO136" s="957"/>
      <c r="AP136" s="957"/>
      <c r="AQ136" s="957"/>
      <c r="AR136" s="957"/>
      <c r="AS136" s="957"/>
      <c r="AT136" s="957"/>
      <c r="AU136" s="957"/>
      <c r="AV136" s="957"/>
      <c r="AW136" s="957"/>
      <c r="AX136" s="957"/>
      <c r="AY136" s="780"/>
      <c r="AZ136" s="780"/>
      <c r="BA136" s="780"/>
      <c r="BB136" s="780"/>
      <c r="BC136" s="780"/>
      <c r="BD136" s="624"/>
      <c r="BE136" s="624"/>
      <c r="BF136" s="624"/>
      <c r="BG136" s="780"/>
      <c r="BH136" s="780"/>
      <c r="BI136" s="780"/>
      <c r="BJ136" s="98"/>
      <c r="BK136" s="98"/>
      <c r="BL136" s="98"/>
      <c r="BM136" s="98"/>
      <c r="BN136" s="98"/>
      <c r="BO136" s="98"/>
      <c r="BP136" s="98"/>
      <c r="BQ136" s="98"/>
      <c r="BR136" s="98"/>
      <c r="BS136" s="98"/>
      <c r="BT136" s="98"/>
      <c r="BU136" s="98"/>
      <c r="BV136" s="98"/>
    </row>
    <row r="137" spans="3:74" x14ac:dyDescent="0.2">
      <c r="C137" s="957"/>
      <c r="D137" s="957"/>
      <c r="E137" s="957"/>
      <c r="F137" s="957"/>
      <c r="G137" s="957"/>
      <c r="H137" s="957"/>
      <c r="I137" s="957"/>
      <c r="J137" s="957"/>
      <c r="K137" s="957"/>
      <c r="L137" s="957"/>
      <c r="M137" s="957"/>
      <c r="N137" s="957"/>
      <c r="O137" s="957"/>
      <c r="P137" s="957"/>
      <c r="Q137" s="957"/>
      <c r="R137" s="957"/>
      <c r="S137" s="957"/>
      <c r="T137" s="957"/>
      <c r="U137" s="957"/>
      <c r="V137" s="957"/>
      <c r="W137" s="957"/>
      <c r="X137" s="957"/>
      <c r="Y137" s="957"/>
      <c r="Z137" s="957"/>
      <c r="AA137" s="957"/>
      <c r="AB137" s="957"/>
      <c r="AC137" s="957"/>
      <c r="AD137" s="957"/>
      <c r="AE137" s="957"/>
      <c r="AF137" s="957"/>
      <c r="AG137" s="957"/>
      <c r="AH137" s="957"/>
      <c r="AI137" s="957"/>
      <c r="AJ137" s="957"/>
      <c r="AK137" s="957"/>
      <c r="AL137" s="957"/>
      <c r="AM137" s="957"/>
      <c r="AN137" s="957"/>
      <c r="AO137" s="957"/>
      <c r="AP137" s="957"/>
      <c r="AQ137" s="957"/>
      <c r="AR137" s="957"/>
      <c r="AS137" s="957"/>
      <c r="AT137" s="957"/>
      <c r="AU137" s="957"/>
      <c r="AV137" s="957"/>
      <c r="AW137" s="957"/>
      <c r="AX137" s="957"/>
      <c r="AY137" s="780"/>
      <c r="AZ137" s="780"/>
      <c r="BA137" s="780"/>
      <c r="BB137" s="780"/>
      <c r="BC137" s="780"/>
      <c r="BD137" s="624"/>
      <c r="BE137" s="624"/>
      <c r="BF137" s="624"/>
      <c r="BG137" s="780"/>
      <c r="BH137" s="780"/>
      <c r="BI137" s="780"/>
      <c r="BJ137" s="98"/>
      <c r="BK137" s="98"/>
      <c r="BL137" s="98"/>
      <c r="BM137" s="98"/>
      <c r="BN137" s="98"/>
      <c r="BO137" s="98"/>
      <c r="BP137" s="98"/>
      <c r="BQ137" s="98"/>
      <c r="BR137" s="98"/>
      <c r="BS137" s="98"/>
      <c r="BT137" s="98"/>
      <c r="BU137" s="98"/>
      <c r="BV137" s="98"/>
    </row>
    <row r="138" spans="3:74" x14ac:dyDescent="0.2">
      <c r="C138" s="957"/>
      <c r="D138" s="957"/>
      <c r="E138" s="957"/>
      <c r="F138" s="957"/>
      <c r="G138" s="957"/>
      <c r="H138" s="957"/>
      <c r="I138" s="957"/>
      <c r="J138" s="957"/>
      <c r="K138" s="957"/>
      <c r="L138" s="957"/>
      <c r="M138" s="957"/>
      <c r="N138" s="957"/>
      <c r="O138" s="957"/>
      <c r="P138" s="957"/>
      <c r="Q138" s="957"/>
      <c r="R138" s="957"/>
      <c r="S138" s="957"/>
      <c r="T138" s="957"/>
      <c r="U138" s="957"/>
      <c r="V138" s="957"/>
      <c r="W138" s="957"/>
      <c r="X138" s="957"/>
      <c r="Y138" s="957"/>
      <c r="Z138" s="957"/>
      <c r="AA138" s="957"/>
      <c r="AB138" s="957"/>
      <c r="AC138" s="957"/>
      <c r="AD138" s="957"/>
      <c r="AE138" s="957"/>
      <c r="AF138" s="957"/>
      <c r="AG138" s="957"/>
      <c r="AH138" s="957"/>
      <c r="AI138" s="957"/>
      <c r="AJ138" s="957"/>
      <c r="AK138" s="957"/>
      <c r="AL138" s="957"/>
      <c r="AM138" s="957"/>
      <c r="AN138" s="957"/>
      <c r="AO138" s="957"/>
      <c r="AP138" s="957"/>
      <c r="AQ138" s="957"/>
      <c r="AR138" s="957"/>
      <c r="AS138" s="957"/>
      <c r="AT138" s="957"/>
      <c r="AU138" s="957"/>
      <c r="AV138" s="957"/>
      <c r="AW138" s="957"/>
      <c r="AX138" s="957"/>
      <c r="AY138" s="780"/>
      <c r="AZ138" s="780"/>
      <c r="BA138" s="780"/>
      <c r="BB138" s="780"/>
      <c r="BC138" s="780"/>
      <c r="BD138" s="624"/>
      <c r="BE138" s="624"/>
      <c r="BF138" s="624"/>
      <c r="BG138" s="780"/>
      <c r="BH138" s="780"/>
      <c r="BI138" s="780"/>
      <c r="BJ138" s="98"/>
      <c r="BK138" s="98"/>
      <c r="BL138" s="98"/>
      <c r="BM138" s="98"/>
      <c r="BN138" s="98"/>
      <c r="BO138" s="98"/>
      <c r="BP138" s="98"/>
      <c r="BQ138" s="98"/>
      <c r="BR138" s="98"/>
      <c r="BS138" s="98"/>
      <c r="BT138" s="98"/>
      <c r="BU138" s="98"/>
      <c r="BV138" s="98"/>
    </row>
    <row r="139" spans="3:74" x14ac:dyDescent="0.2">
      <c r="C139" s="957"/>
      <c r="D139" s="957"/>
      <c r="E139" s="957"/>
      <c r="F139" s="957"/>
      <c r="G139" s="957"/>
      <c r="H139" s="957"/>
      <c r="I139" s="957"/>
      <c r="J139" s="957"/>
      <c r="K139" s="957"/>
      <c r="L139" s="957"/>
      <c r="M139" s="957"/>
      <c r="N139" s="957"/>
      <c r="O139" s="957"/>
      <c r="P139" s="957"/>
      <c r="Q139" s="957"/>
      <c r="R139" s="957"/>
      <c r="S139" s="957"/>
      <c r="T139" s="957"/>
      <c r="U139" s="957"/>
      <c r="V139" s="957"/>
      <c r="W139" s="957"/>
      <c r="X139" s="957"/>
      <c r="Y139" s="957"/>
      <c r="Z139" s="957"/>
      <c r="AA139" s="957"/>
      <c r="AB139" s="957"/>
      <c r="AC139" s="957"/>
      <c r="AD139" s="957"/>
      <c r="AE139" s="957"/>
      <c r="AF139" s="957"/>
      <c r="AG139" s="957"/>
      <c r="AH139" s="957"/>
      <c r="AI139" s="957"/>
      <c r="AJ139" s="957"/>
      <c r="AK139" s="957"/>
      <c r="AL139" s="957"/>
      <c r="AM139" s="957"/>
      <c r="AN139" s="957"/>
      <c r="AO139" s="957"/>
      <c r="AP139" s="957"/>
      <c r="AQ139" s="957"/>
      <c r="AR139" s="957"/>
      <c r="AS139" s="957"/>
      <c r="AT139" s="957"/>
      <c r="AU139" s="957"/>
      <c r="AV139" s="957"/>
      <c r="AW139" s="957"/>
      <c r="AX139" s="957"/>
      <c r="AY139" s="780"/>
      <c r="AZ139" s="780"/>
      <c r="BA139" s="780"/>
      <c r="BB139" s="780"/>
      <c r="BC139" s="780"/>
      <c r="BD139" s="624"/>
      <c r="BE139" s="624"/>
      <c r="BF139" s="624"/>
      <c r="BG139" s="780"/>
      <c r="BH139" s="780"/>
      <c r="BI139" s="780"/>
      <c r="BJ139" s="98"/>
      <c r="BK139" s="98"/>
      <c r="BL139" s="98"/>
      <c r="BM139" s="98"/>
      <c r="BN139" s="98"/>
      <c r="BO139" s="98"/>
      <c r="BP139" s="98"/>
      <c r="BQ139" s="98"/>
      <c r="BR139" s="98"/>
      <c r="BS139" s="98"/>
      <c r="BT139" s="98"/>
      <c r="BU139" s="98"/>
      <c r="BV139" s="98"/>
    </row>
    <row r="140" spans="3:74" x14ac:dyDescent="0.2">
      <c r="C140" s="957"/>
      <c r="D140" s="957"/>
      <c r="E140" s="957"/>
      <c r="F140" s="957"/>
      <c r="G140" s="957"/>
      <c r="H140" s="957"/>
      <c r="I140" s="957"/>
      <c r="J140" s="957"/>
      <c r="K140" s="957"/>
      <c r="L140" s="957"/>
      <c r="M140" s="957"/>
      <c r="N140" s="957"/>
      <c r="O140" s="957"/>
      <c r="P140" s="957"/>
      <c r="Q140" s="957"/>
      <c r="R140" s="957"/>
      <c r="S140" s="957"/>
      <c r="T140" s="957"/>
      <c r="U140" s="957"/>
      <c r="V140" s="957"/>
      <c r="W140" s="957"/>
      <c r="X140" s="957"/>
      <c r="Y140" s="957"/>
      <c r="Z140" s="957"/>
      <c r="AA140" s="957"/>
      <c r="AB140" s="957"/>
      <c r="AC140" s="957"/>
      <c r="AD140" s="957"/>
      <c r="AE140" s="957"/>
      <c r="AF140" s="957"/>
      <c r="AG140" s="957"/>
      <c r="AH140" s="957"/>
      <c r="AI140" s="957"/>
      <c r="AJ140" s="957"/>
      <c r="AK140" s="957"/>
      <c r="AL140" s="957"/>
      <c r="AM140" s="957"/>
      <c r="AN140" s="957"/>
      <c r="AO140" s="957"/>
      <c r="AP140" s="957"/>
      <c r="AQ140" s="957"/>
      <c r="AR140" s="957"/>
      <c r="AS140" s="957"/>
      <c r="AT140" s="957"/>
      <c r="AU140" s="957"/>
      <c r="AV140" s="957"/>
      <c r="AW140" s="957"/>
      <c r="AX140" s="957"/>
      <c r="AY140" s="780"/>
      <c r="AZ140" s="780"/>
      <c r="BA140" s="780"/>
      <c r="BB140" s="780"/>
      <c r="BC140" s="780"/>
      <c r="BD140" s="624"/>
      <c r="BE140" s="624"/>
      <c r="BF140" s="624"/>
      <c r="BG140" s="780"/>
      <c r="BH140" s="780"/>
      <c r="BI140" s="780"/>
      <c r="BJ140" s="98"/>
      <c r="BK140" s="98"/>
      <c r="BL140" s="98"/>
      <c r="BM140" s="98"/>
      <c r="BN140" s="98"/>
      <c r="BO140" s="98"/>
      <c r="BP140" s="98"/>
      <c r="BQ140" s="98"/>
      <c r="BR140" s="98"/>
      <c r="BS140" s="98"/>
      <c r="BT140" s="98"/>
      <c r="BU140" s="98"/>
      <c r="BV140" s="98"/>
    </row>
    <row r="141" spans="3:74" x14ac:dyDescent="0.2">
      <c r="C141" s="957"/>
      <c r="D141" s="957"/>
      <c r="E141" s="957"/>
      <c r="F141" s="957"/>
      <c r="G141" s="957"/>
      <c r="H141" s="957"/>
      <c r="I141" s="957"/>
      <c r="J141" s="957"/>
      <c r="K141" s="957"/>
      <c r="L141" s="957"/>
      <c r="M141" s="957"/>
      <c r="N141" s="957"/>
      <c r="O141" s="957"/>
      <c r="P141" s="957"/>
      <c r="Q141" s="957"/>
      <c r="R141" s="957"/>
      <c r="S141" s="957"/>
      <c r="T141" s="957"/>
      <c r="U141" s="957"/>
      <c r="V141" s="957"/>
      <c r="W141" s="957"/>
      <c r="X141" s="957"/>
      <c r="Y141" s="957"/>
      <c r="Z141" s="957"/>
      <c r="AA141" s="957"/>
      <c r="AB141" s="957"/>
      <c r="AC141" s="957"/>
      <c r="AD141" s="957"/>
      <c r="AE141" s="957"/>
      <c r="AF141" s="957"/>
      <c r="AG141" s="957"/>
      <c r="AH141" s="957"/>
      <c r="AI141" s="957"/>
      <c r="AJ141" s="957"/>
      <c r="AK141" s="957"/>
      <c r="AL141" s="957"/>
      <c r="AM141" s="957"/>
      <c r="AN141" s="957"/>
      <c r="AO141" s="957"/>
      <c r="AP141" s="957"/>
      <c r="AQ141" s="957"/>
      <c r="AR141" s="957"/>
      <c r="AS141" s="957"/>
      <c r="AT141" s="957"/>
      <c r="AU141" s="957"/>
      <c r="AV141" s="957"/>
      <c r="AW141" s="957"/>
      <c r="AX141" s="957"/>
      <c r="AY141" s="780"/>
      <c r="AZ141" s="780"/>
      <c r="BA141" s="780"/>
      <c r="BB141" s="780"/>
      <c r="BC141" s="780"/>
      <c r="BD141" s="624"/>
      <c r="BE141" s="624"/>
      <c r="BF141" s="624"/>
      <c r="BG141" s="780"/>
      <c r="BH141" s="780"/>
      <c r="BI141" s="780"/>
      <c r="BJ141" s="98"/>
      <c r="BK141" s="98"/>
      <c r="BL141" s="98"/>
      <c r="BM141" s="98"/>
      <c r="BN141" s="98"/>
      <c r="BO141" s="98"/>
      <c r="BP141" s="98"/>
      <c r="BQ141" s="98"/>
      <c r="BR141" s="98"/>
      <c r="BS141" s="98"/>
      <c r="BT141" s="98"/>
      <c r="BU141" s="98"/>
      <c r="BV141" s="98"/>
    </row>
    <row r="142" spans="3:74" x14ac:dyDescent="0.2">
      <c r="C142" s="957"/>
      <c r="D142" s="957"/>
      <c r="E142" s="957"/>
      <c r="F142" s="957"/>
      <c r="G142" s="957"/>
      <c r="H142" s="957"/>
      <c r="I142" s="957"/>
      <c r="J142" s="957"/>
      <c r="K142" s="957"/>
      <c r="L142" s="957"/>
      <c r="M142" s="957"/>
      <c r="N142" s="957"/>
      <c r="O142" s="957"/>
      <c r="P142" s="957"/>
      <c r="Q142" s="957"/>
      <c r="R142" s="957"/>
      <c r="S142" s="957"/>
      <c r="T142" s="957"/>
      <c r="U142" s="957"/>
      <c r="V142" s="957"/>
      <c r="W142" s="957"/>
      <c r="X142" s="957"/>
      <c r="Y142" s="957"/>
      <c r="Z142" s="957"/>
      <c r="AA142" s="957"/>
      <c r="AB142" s="957"/>
      <c r="AC142" s="957"/>
      <c r="AD142" s="957"/>
      <c r="AE142" s="957"/>
      <c r="AF142" s="957"/>
      <c r="AG142" s="957"/>
      <c r="AH142" s="957"/>
      <c r="AI142" s="957"/>
      <c r="AJ142" s="957"/>
      <c r="AK142" s="957"/>
      <c r="AL142" s="957"/>
      <c r="AM142" s="957"/>
      <c r="AN142" s="957"/>
      <c r="AO142" s="957"/>
      <c r="AP142" s="957"/>
      <c r="AQ142" s="957"/>
      <c r="AR142" s="957"/>
      <c r="AS142" s="957"/>
      <c r="AT142" s="957"/>
      <c r="AU142" s="957"/>
      <c r="AV142" s="957"/>
      <c r="AW142" s="957"/>
      <c r="AX142" s="957"/>
      <c r="AY142" s="780"/>
      <c r="AZ142" s="780"/>
      <c r="BA142" s="780"/>
      <c r="BB142" s="780"/>
      <c r="BC142" s="780"/>
      <c r="BD142" s="624"/>
      <c r="BE142" s="624"/>
      <c r="BF142" s="624"/>
      <c r="BG142" s="780"/>
      <c r="BH142" s="780"/>
      <c r="BI142" s="780"/>
      <c r="BJ142" s="98"/>
      <c r="BK142" s="98"/>
      <c r="BL142" s="98"/>
      <c r="BM142" s="98"/>
      <c r="BN142" s="98"/>
      <c r="BO142" s="98"/>
      <c r="BP142" s="98"/>
      <c r="BQ142" s="98"/>
      <c r="BR142" s="98"/>
      <c r="BS142" s="98"/>
      <c r="BT142" s="98"/>
      <c r="BU142" s="98"/>
      <c r="BV142" s="98"/>
    </row>
    <row r="143" spans="3:74" x14ac:dyDescent="0.2">
      <c r="C143" s="481"/>
      <c r="D143" s="481"/>
      <c r="E143" s="481"/>
      <c r="F143" s="481"/>
      <c r="G143" s="481"/>
      <c r="H143" s="481"/>
      <c r="I143" s="481"/>
      <c r="J143" s="481"/>
      <c r="K143" s="481"/>
      <c r="L143" s="481"/>
      <c r="M143" s="481"/>
      <c r="N143" s="481"/>
      <c r="O143" s="481"/>
      <c r="P143" s="481"/>
      <c r="Q143" s="481"/>
      <c r="R143" s="481"/>
      <c r="S143" s="481"/>
      <c r="T143" s="481"/>
      <c r="U143" s="481"/>
      <c r="V143" s="481"/>
      <c r="W143" s="481"/>
      <c r="X143" s="481"/>
      <c r="Y143" s="481"/>
      <c r="Z143" s="481"/>
      <c r="AA143" s="481"/>
      <c r="AB143" s="481"/>
      <c r="AC143" s="481"/>
      <c r="AD143" s="481"/>
      <c r="AE143" s="481"/>
      <c r="AF143" s="481"/>
      <c r="AG143" s="481"/>
      <c r="AH143" s="481"/>
      <c r="AI143" s="481"/>
      <c r="AJ143" s="481"/>
      <c r="AK143" s="481"/>
      <c r="AL143" s="481"/>
      <c r="AM143" s="481"/>
      <c r="AN143" s="481"/>
      <c r="AO143" s="481"/>
      <c r="AP143" s="481"/>
      <c r="AQ143" s="481"/>
      <c r="AR143" s="481"/>
      <c r="AS143" s="481"/>
      <c r="AT143" s="481"/>
      <c r="AU143" s="481"/>
      <c r="AV143" s="481"/>
      <c r="AW143" s="481"/>
      <c r="AX143" s="481"/>
      <c r="BK143" s="96"/>
      <c r="BL143" s="96"/>
      <c r="BM143" s="96"/>
      <c r="BN143" s="96"/>
      <c r="BO143" s="96"/>
      <c r="BP143" s="96"/>
      <c r="BQ143" s="96"/>
      <c r="BR143" s="96"/>
      <c r="BS143" s="96"/>
      <c r="BT143" s="96"/>
      <c r="BU143" s="96"/>
      <c r="BV143" s="96"/>
    </row>
    <row r="144" spans="3:74" x14ac:dyDescent="0.2">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c r="AJ144" s="958"/>
      <c r="AK144" s="958"/>
      <c r="AL144" s="958"/>
      <c r="AM144" s="958"/>
      <c r="AN144" s="958"/>
      <c r="AO144" s="958"/>
      <c r="AP144" s="958"/>
      <c r="AQ144" s="958"/>
      <c r="AR144" s="958"/>
      <c r="AS144" s="958"/>
      <c r="AT144" s="958"/>
      <c r="AU144" s="958"/>
      <c r="AV144" s="958"/>
      <c r="AW144" s="958"/>
      <c r="AX144" s="958"/>
      <c r="AY144" s="781"/>
      <c r="AZ144" s="781"/>
      <c r="BA144" s="781"/>
      <c r="BB144" s="781"/>
      <c r="BC144" s="781"/>
      <c r="BD144" s="625"/>
      <c r="BE144" s="625"/>
      <c r="BF144" s="625"/>
      <c r="BG144" s="781"/>
      <c r="BH144" s="781"/>
      <c r="BI144" s="781"/>
      <c r="BJ144" s="99"/>
      <c r="BK144" s="99"/>
      <c r="BL144" s="99"/>
      <c r="BM144" s="99"/>
      <c r="BN144" s="99"/>
      <c r="BO144" s="99"/>
      <c r="BP144" s="99"/>
      <c r="BQ144" s="99"/>
      <c r="BR144" s="99"/>
      <c r="BS144" s="99"/>
      <c r="BT144" s="99"/>
      <c r="BU144" s="99"/>
      <c r="BV144" s="99"/>
    </row>
    <row r="145" spans="63:74" x14ac:dyDescent="0.2">
      <c r="BK145" s="96"/>
      <c r="BL145" s="96"/>
      <c r="BM145" s="96"/>
      <c r="BN145" s="96"/>
      <c r="BO145" s="96"/>
      <c r="BP145" s="96"/>
      <c r="BQ145" s="96"/>
      <c r="BR145" s="96"/>
      <c r="BS145" s="96"/>
      <c r="BT145" s="96"/>
      <c r="BU145" s="96"/>
      <c r="BV145" s="96"/>
    </row>
    <row r="146" spans="63:74" x14ac:dyDescent="0.2">
      <c r="BK146" s="96"/>
      <c r="BL146" s="96"/>
      <c r="BM146" s="96"/>
      <c r="BN146" s="96"/>
      <c r="BO146" s="96"/>
      <c r="BP146" s="96"/>
      <c r="BQ146" s="96"/>
      <c r="BR146" s="96"/>
      <c r="BS146" s="96"/>
      <c r="BT146" s="96"/>
      <c r="BU146" s="96"/>
      <c r="BV146" s="96"/>
    </row>
    <row r="147" spans="63:74" x14ac:dyDescent="0.2">
      <c r="BK147" s="96"/>
      <c r="BL147" s="96"/>
      <c r="BM147" s="96"/>
      <c r="BN147" s="96"/>
      <c r="BO147" s="96"/>
      <c r="BP147" s="96"/>
      <c r="BQ147" s="96"/>
      <c r="BR147" s="96"/>
      <c r="BS147" s="96"/>
      <c r="BT147" s="96"/>
      <c r="BU147" s="96"/>
      <c r="BV147" s="96"/>
    </row>
    <row r="148" spans="63:74" x14ac:dyDescent="0.2">
      <c r="BK148" s="96"/>
      <c r="BL148" s="96"/>
      <c r="BM148" s="96"/>
      <c r="BN148" s="96"/>
      <c r="BO148" s="96"/>
      <c r="BP148" s="96"/>
      <c r="BQ148" s="96"/>
      <c r="BR148" s="96"/>
      <c r="BS148" s="96"/>
      <c r="BT148" s="96"/>
      <c r="BU148" s="96"/>
      <c r="BV148" s="96"/>
    </row>
    <row r="149" spans="63:74" x14ac:dyDescent="0.2">
      <c r="BK149" s="96"/>
      <c r="BL149" s="96"/>
      <c r="BM149" s="96"/>
      <c r="BN149" s="96"/>
      <c r="BO149" s="96"/>
      <c r="BP149" s="96"/>
      <c r="BQ149" s="96"/>
      <c r="BR149" s="96"/>
      <c r="BS149" s="96"/>
      <c r="BT149" s="96"/>
      <c r="BU149" s="96"/>
      <c r="BV149" s="96"/>
    </row>
    <row r="150" spans="63:74" x14ac:dyDescent="0.2">
      <c r="BK150" s="96"/>
      <c r="BL150" s="96"/>
      <c r="BM150" s="96"/>
      <c r="BN150" s="96"/>
      <c r="BO150" s="96"/>
      <c r="BP150" s="96"/>
      <c r="BQ150" s="96"/>
      <c r="BR150" s="96"/>
      <c r="BS150" s="96"/>
      <c r="BT150" s="96"/>
      <c r="BU150" s="96"/>
      <c r="BV150" s="96"/>
    </row>
    <row r="151" spans="63:74" x14ac:dyDescent="0.2">
      <c r="BK151" s="96"/>
      <c r="BL151" s="96"/>
      <c r="BM151" s="96"/>
      <c r="BN151" s="96"/>
      <c r="BO151" s="96"/>
      <c r="BP151" s="96"/>
      <c r="BQ151" s="96"/>
      <c r="BR151" s="96"/>
      <c r="BS151" s="96"/>
      <c r="BT151" s="96"/>
      <c r="BU151" s="96"/>
      <c r="BV151" s="96"/>
    </row>
    <row r="152" spans="63:74" x14ac:dyDescent="0.2">
      <c r="BK152" s="96"/>
      <c r="BL152" s="96"/>
      <c r="BM152" s="96"/>
      <c r="BN152" s="96"/>
      <c r="BO152" s="96"/>
      <c r="BP152" s="96"/>
      <c r="BQ152" s="96"/>
      <c r="BR152" s="96"/>
      <c r="BS152" s="96"/>
      <c r="BT152" s="96"/>
      <c r="BU152" s="96"/>
      <c r="BV152" s="96"/>
    </row>
    <row r="153" spans="63:74" x14ac:dyDescent="0.2">
      <c r="BK153" s="96"/>
      <c r="BL153" s="96"/>
      <c r="BM153" s="96"/>
      <c r="BN153" s="96"/>
      <c r="BO153" s="96"/>
      <c r="BP153" s="96"/>
      <c r="BQ153" s="96"/>
      <c r="BR153" s="96"/>
      <c r="BS153" s="96"/>
      <c r="BT153" s="96"/>
      <c r="BU153" s="96"/>
      <c r="BV153" s="96"/>
    </row>
    <row r="154" spans="63:74" x14ac:dyDescent="0.2">
      <c r="BK154" s="96"/>
      <c r="BL154" s="96"/>
      <c r="BM154" s="96"/>
      <c r="BN154" s="96"/>
      <c r="BO154" s="96"/>
      <c r="BP154" s="96"/>
      <c r="BQ154" s="96"/>
      <c r="BR154" s="96"/>
      <c r="BS154" s="96"/>
      <c r="BT154" s="96"/>
      <c r="BU154" s="96"/>
      <c r="BV154" s="96"/>
    </row>
    <row r="155" spans="63:74" x14ac:dyDescent="0.2">
      <c r="BK155" s="96"/>
      <c r="BL155" s="96"/>
      <c r="BM155" s="96"/>
      <c r="BN155" s="96"/>
      <c r="BO155" s="96"/>
      <c r="BP155" s="96"/>
      <c r="BQ155" s="96"/>
      <c r="BR155" s="96"/>
      <c r="BS155" s="96"/>
      <c r="BT155" s="96"/>
      <c r="BU155" s="96"/>
      <c r="BV155" s="96"/>
    </row>
    <row r="156" spans="63:74" x14ac:dyDescent="0.2">
      <c r="BK156" s="96"/>
      <c r="BL156" s="96"/>
      <c r="BM156" s="96"/>
      <c r="BN156" s="96"/>
      <c r="BO156" s="96"/>
      <c r="BP156" s="96"/>
      <c r="BQ156" s="96"/>
      <c r="BR156" s="96"/>
      <c r="BS156" s="96"/>
      <c r="BT156" s="96"/>
      <c r="BU156" s="96"/>
      <c r="BV156" s="96"/>
    </row>
    <row r="157" spans="63:74" x14ac:dyDescent="0.2">
      <c r="BK157" s="96"/>
      <c r="BL157" s="96"/>
      <c r="BM157" s="96"/>
      <c r="BN157" s="96"/>
      <c r="BO157" s="96"/>
      <c r="BP157" s="96"/>
      <c r="BQ157" s="96"/>
      <c r="BR157" s="96"/>
      <c r="BS157" s="96"/>
      <c r="BT157" s="96"/>
      <c r="BU157" s="96"/>
      <c r="BV157" s="96"/>
    </row>
    <row r="158" spans="63:74" x14ac:dyDescent="0.2">
      <c r="BK158" s="96"/>
      <c r="BL158" s="96"/>
      <c r="BM158" s="96"/>
      <c r="BN158" s="96"/>
      <c r="BO158" s="96"/>
      <c r="BP158" s="96"/>
      <c r="BQ158" s="96"/>
      <c r="BR158" s="96"/>
      <c r="BS158" s="96"/>
      <c r="BT158" s="96"/>
      <c r="BU158" s="96"/>
      <c r="BV158" s="96"/>
    </row>
    <row r="159" spans="63:74" x14ac:dyDescent="0.2">
      <c r="BK159" s="96"/>
      <c r="BL159" s="96"/>
      <c r="BM159" s="96"/>
      <c r="BN159" s="96"/>
      <c r="BO159" s="96"/>
      <c r="BP159" s="96"/>
      <c r="BQ159" s="96"/>
      <c r="BR159" s="96"/>
      <c r="BS159" s="96"/>
      <c r="BT159" s="96"/>
      <c r="BU159" s="96"/>
      <c r="BV159" s="96"/>
    </row>
    <row r="160" spans="63:74" x14ac:dyDescent="0.2">
      <c r="BK160" s="96"/>
      <c r="BL160" s="96"/>
      <c r="BM160" s="96"/>
      <c r="BN160" s="96"/>
      <c r="BO160" s="96"/>
      <c r="BP160" s="96"/>
      <c r="BQ160" s="96"/>
      <c r="BR160" s="96"/>
      <c r="BS160" s="96"/>
      <c r="BT160" s="96"/>
      <c r="BU160" s="96"/>
      <c r="BV160" s="96"/>
    </row>
    <row r="161" spans="63:74" x14ac:dyDescent="0.2">
      <c r="BK161" s="96"/>
      <c r="BL161" s="96"/>
      <c r="BM161" s="96"/>
      <c r="BN161" s="96"/>
      <c r="BO161" s="96"/>
      <c r="BP161" s="96"/>
      <c r="BQ161" s="96"/>
      <c r="BR161" s="96"/>
      <c r="BS161" s="96"/>
      <c r="BT161" s="96"/>
      <c r="BU161" s="96"/>
      <c r="BV161" s="96"/>
    </row>
    <row r="162" spans="63:74" x14ac:dyDescent="0.2">
      <c r="BK162" s="96"/>
      <c r="BL162" s="96"/>
      <c r="BM162" s="96"/>
      <c r="BN162" s="96"/>
      <c r="BO162" s="96"/>
      <c r="BP162" s="96"/>
      <c r="BQ162" s="96"/>
      <c r="BR162" s="96"/>
      <c r="BS162" s="96"/>
      <c r="BT162" s="96"/>
      <c r="BU162" s="96"/>
      <c r="BV162" s="96"/>
    </row>
    <row r="163" spans="63:74" x14ac:dyDescent="0.2">
      <c r="BK163" s="96"/>
      <c r="BL163" s="96"/>
      <c r="BM163" s="96"/>
      <c r="BN163" s="96"/>
      <c r="BO163" s="96"/>
      <c r="BP163" s="96"/>
      <c r="BQ163" s="96"/>
      <c r="BR163" s="96"/>
      <c r="BS163" s="96"/>
      <c r="BT163" s="96"/>
      <c r="BU163" s="96"/>
      <c r="BV163" s="96"/>
    </row>
    <row r="164" spans="63:74" x14ac:dyDescent="0.2">
      <c r="BK164" s="96"/>
      <c r="BL164" s="96"/>
      <c r="BM164" s="96"/>
      <c r="BN164" s="96"/>
      <c r="BO164" s="96"/>
      <c r="BP164" s="96"/>
      <c r="BQ164" s="96"/>
      <c r="BR164" s="96"/>
      <c r="BS164" s="96"/>
      <c r="BT164" s="96"/>
      <c r="BU164" s="96"/>
      <c r="BV164" s="96"/>
    </row>
    <row r="165" spans="63:74" x14ac:dyDescent="0.2">
      <c r="BK165" s="96"/>
      <c r="BL165" s="96"/>
      <c r="BM165" s="96"/>
      <c r="BN165" s="96"/>
      <c r="BO165" s="96"/>
      <c r="BP165" s="96"/>
      <c r="BQ165" s="96"/>
      <c r="BR165" s="96"/>
      <c r="BS165" s="96"/>
      <c r="BT165" s="96"/>
      <c r="BU165" s="96"/>
      <c r="BV165" s="96"/>
    </row>
    <row r="166" spans="63:74" x14ac:dyDescent="0.2">
      <c r="BK166" s="96"/>
      <c r="BL166" s="96"/>
      <c r="BM166" s="96"/>
      <c r="BN166" s="96"/>
      <c r="BO166" s="96"/>
      <c r="BP166" s="96"/>
      <c r="BQ166" s="96"/>
      <c r="BR166" s="96"/>
      <c r="BS166" s="96"/>
      <c r="BT166" s="96"/>
      <c r="BU166" s="96"/>
      <c r="BV166" s="96"/>
    </row>
    <row r="167" spans="63:74" x14ac:dyDescent="0.2">
      <c r="BK167" s="96"/>
      <c r="BL167" s="96"/>
      <c r="BM167" s="96"/>
      <c r="BN167" s="96"/>
      <c r="BO167" s="96"/>
      <c r="BP167" s="96"/>
      <c r="BQ167" s="96"/>
      <c r="BR167" s="96"/>
      <c r="BS167" s="96"/>
      <c r="BT167" s="96"/>
      <c r="BU167" s="96"/>
      <c r="BV167" s="96"/>
    </row>
    <row r="168" spans="63:74" x14ac:dyDescent="0.2">
      <c r="BK168" s="96"/>
      <c r="BL168" s="96"/>
      <c r="BM168" s="96"/>
      <c r="BN168" s="96"/>
      <c r="BO168" s="96"/>
      <c r="BP168" s="96"/>
      <c r="BQ168" s="96"/>
      <c r="BR168" s="96"/>
      <c r="BS168" s="96"/>
      <c r="BT168" s="96"/>
      <c r="BU168" s="96"/>
      <c r="BV168" s="96"/>
    </row>
    <row r="169" spans="63:74" x14ac:dyDescent="0.2">
      <c r="BK169" s="96"/>
      <c r="BL169" s="96"/>
      <c r="BM169" s="96"/>
      <c r="BN169" s="96"/>
      <c r="BO169" s="96"/>
      <c r="BP169" s="96"/>
      <c r="BQ169" s="96"/>
      <c r="BR169" s="96"/>
      <c r="BS169" s="96"/>
      <c r="BT169" s="96"/>
      <c r="BU169" s="96"/>
      <c r="BV169" s="96"/>
    </row>
    <row r="170" spans="63:74" x14ac:dyDescent="0.2">
      <c r="BK170" s="96"/>
      <c r="BL170" s="96"/>
      <c r="BM170" s="96"/>
      <c r="BN170" s="96"/>
      <c r="BO170" s="96"/>
      <c r="BP170" s="96"/>
      <c r="BQ170" s="96"/>
      <c r="BR170" s="96"/>
      <c r="BS170" s="96"/>
      <c r="BT170" s="96"/>
      <c r="BU170" s="96"/>
      <c r="BV170" s="96"/>
    </row>
    <row r="171" spans="63:74" x14ac:dyDescent="0.2">
      <c r="BK171" s="96"/>
      <c r="BL171" s="96"/>
      <c r="BM171" s="96"/>
      <c r="BN171" s="96"/>
      <c r="BO171" s="96"/>
      <c r="BP171" s="96"/>
      <c r="BQ171" s="96"/>
      <c r="BR171" s="96"/>
      <c r="BS171" s="96"/>
      <c r="BT171" s="96"/>
      <c r="BU171" s="96"/>
      <c r="BV171" s="96"/>
    </row>
    <row r="172" spans="63:74" x14ac:dyDescent="0.2">
      <c r="BK172" s="96"/>
      <c r="BL172" s="96"/>
      <c r="BM172" s="96"/>
      <c r="BN172" s="96"/>
      <c r="BO172" s="96"/>
      <c r="BP172" s="96"/>
      <c r="BQ172" s="96"/>
      <c r="BR172" s="96"/>
      <c r="BS172" s="96"/>
      <c r="BT172" s="96"/>
      <c r="BU172" s="96"/>
      <c r="BV172" s="96"/>
    </row>
    <row r="173" spans="63:74" x14ac:dyDescent="0.2">
      <c r="BK173" s="96"/>
      <c r="BL173" s="96"/>
      <c r="BM173" s="96"/>
      <c r="BN173" s="96"/>
      <c r="BO173" s="96"/>
      <c r="BP173" s="96"/>
      <c r="BQ173" s="96"/>
      <c r="BR173" s="96"/>
      <c r="BS173" s="96"/>
      <c r="BT173" s="96"/>
      <c r="BU173" s="96"/>
      <c r="BV173" s="96"/>
    </row>
    <row r="174" spans="63:74" x14ac:dyDescent="0.2">
      <c r="BK174" s="96"/>
      <c r="BL174" s="96"/>
      <c r="BM174" s="96"/>
      <c r="BN174" s="96"/>
      <c r="BO174" s="96"/>
      <c r="BP174" s="96"/>
      <c r="BQ174" s="96"/>
      <c r="BR174" s="96"/>
      <c r="BS174" s="96"/>
      <c r="BT174" s="96"/>
      <c r="BU174" s="96"/>
      <c r="BV174" s="96"/>
    </row>
    <row r="175" spans="63:74" x14ac:dyDescent="0.2">
      <c r="BK175" s="96"/>
      <c r="BL175" s="96"/>
      <c r="BM175" s="96"/>
      <c r="BN175" s="96"/>
      <c r="BO175" s="96"/>
      <c r="BP175" s="96"/>
      <c r="BQ175" s="96"/>
      <c r="BR175" s="96"/>
      <c r="BS175" s="96"/>
      <c r="BT175" s="96"/>
      <c r="BU175" s="96"/>
      <c r="BV175" s="96"/>
    </row>
    <row r="176" spans="63:74" x14ac:dyDescent="0.2">
      <c r="BK176" s="96"/>
      <c r="BL176" s="96"/>
      <c r="BM176" s="96"/>
      <c r="BN176" s="96"/>
      <c r="BO176" s="96"/>
      <c r="BP176" s="96"/>
      <c r="BQ176" s="96"/>
      <c r="BR176" s="96"/>
      <c r="BS176" s="96"/>
      <c r="BT176" s="96"/>
      <c r="BU176" s="96"/>
      <c r="BV176" s="96"/>
    </row>
    <row r="177" spans="63:74" x14ac:dyDescent="0.2">
      <c r="BK177" s="96"/>
      <c r="BL177" s="96"/>
      <c r="BM177" s="96"/>
      <c r="BN177" s="96"/>
      <c r="BO177" s="96"/>
      <c r="BP177" s="96"/>
      <c r="BQ177" s="96"/>
      <c r="BR177" s="96"/>
      <c r="BS177" s="96"/>
      <c r="BT177" s="96"/>
      <c r="BU177" s="96"/>
      <c r="BV177" s="96"/>
    </row>
    <row r="178" spans="63:74" x14ac:dyDescent="0.2">
      <c r="BK178" s="96"/>
      <c r="BL178" s="96"/>
      <c r="BM178" s="96"/>
      <c r="BN178" s="96"/>
      <c r="BO178" s="96"/>
      <c r="BP178" s="96"/>
      <c r="BQ178" s="96"/>
      <c r="BR178" s="96"/>
      <c r="BS178" s="96"/>
      <c r="BT178" s="96"/>
      <c r="BU178" s="96"/>
      <c r="BV178" s="96"/>
    </row>
    <row r="179" spans="63:74" x14ac:dyDescent="0.2">
      <c r="BK179" s="96"/>
      <c r="BL179" s="96"/>
      <c r="BM179" s="96"/>
      <c r="BN179" s="96"/>
      <c r="BO179" s="96"/>
      <c r="BP179" s="96"/>
      <c r="BQ179" s="96"/>
      <c r="BR179" s="96"/>
      <c r="BS179" s="96"/>
      <c r="BT179" s="96"/>
      <c r="BU179" s="96"/>
      <c r="BV179" s="96"/>
    </row>
    <row r="180" spans="63:74" x14ac:dyDescent="0.2">
      <c r="BK180" s="96"/>
      <c r="BL180" s="96"/>
      <c r="BM180" s="96"/>
      <c r="BN180" s="96"/>
      <c r="BO180" s="96"/>
      <c r="BP180" s="96"/>
      <c r="BQ180" s="96"/>
      <c r="BR180" s="96"/>
      <c r="BS180" s="96"/>
      <c r="BT180" s="96"/>
      <c r="BU180" s="96"/>
      <c r="BV180" s="96"/>
    </row>
    <row r="181" spans="63:74" x14ac:dyDescent="0.2">
      <c r="BK181" s="96"/>
      <c r="BL181" s="96"/>
      <c r="BM181" s="96"/>
      <c r="BN181" s="96"/>
      <c r="BO181" s="96"/>
      <c r="BP181" s="96"/>
      <c r="BQ181" s="96"/>
      <c r="BR181" s="96"/>
      <c r="BS181" s="96"/>
      <c r="BT181" s="96"/>
      <c r="BU181" s="96"/>
      <c r="BV181" s="96"/>
    </row>
    <row r="182" spans="63:74" x14ac:dyDescent="0.2">
      <c r="BK182" s="96"/>
      <c r="BL182" s="96"/>
      <c r="BM182" s="96"/>
      <c r="BN182" s="96"/>
      <c r="BO182" s="96"/>
      <c r="BP182" s="96"/>
      <c r="BQ182" s="96"/>
      <c r="BR182" s="96"/>
      <c r="BS182" s="96"/>
      <c r="BT182" s="96"/>
      <c r="BU182" s="96"/>
      <c r="BV182" s="96"/>
    </row>
    <row r="183" spans="63:74" x14ac:dyDescent="0.2">
      <c r="BK183" s="96"/>
      <c r="BL183" s="96"/>
      <c r="BM183" s="96"/>
      <c r="BN183" s="96"/>
      <c r="BO183" s="96"/>
      <c r="BP183" s="96"/>
      <c r="BQ183" s="96"/>
      <c r="BR183" s="96"/>
      <c r="BS183" s="96"/>
      <c r="BT183" s="96"/>
      <c r="BU183" s="96"/>
      <c r="BV183" s="96"/>
    </row>
    <row r="184" spans="63:74" x14ac:dyDescent="0.2">
      <c r="BK184" s="96"/>
      <c r="BL184" s="96"/>
      <c r="BM184" s="96"/>
      <c r="BN184" s="96"/>
      <c r="BO184" s="96"/>
      <c r="BP184" s="96"/>
      <c r="BQ184" s="96"/>
      <c r="BR184" s="96"/>
      <c r="BS184" s="96"/>
      <c r="BT184" s="96"/>
      <c r="BU184" s="96"/>
      <c r="BV184" s="96"/>
    </row>
    <row r="185" spans="63:74" x14ac:dyDescent="0.2">
      <c r="BK185" s="96"/>
      <c r="BL185" s="96"/>
      <c r="BM185" s="96"/>
      <c r="BN185" s="96"/>
      <c r="BO185" s="96"/>
      <c r="BP185" s="96"/>
      <c r="BQ185" s="96"/>
      <c r="BR185" s="96"/>
      <c r="BS185" s="96"/>
      <c r="BT185" s="96"/>
      <c r="BU185" s="96"/>
      <c r="BV185" s="96"/>
    </row>
    <row r="186" spans="63:74" x14ac:dyDescent="0.2">
      <c r="BK186" s="96"/>
      <c r="BL186" s="96"/>
      <c r="BM186" s="96"/>
      <c r="BN186" s="96"/>
      <c r="BO186" s="96"/>
      <c r="BP186" s="96"/>
      <c r="BQ186" s="96"/>
      <c r="BR186" s="96"/>
      <c r="BS186" s="96"/>
      <c r="BT186" s="96"/>
      <c r="BU186" s="96"/>
      <c r="BV186" s="96"/>
    </row>
    <row r="187" spans="63:74" x14ac:dyDescent="0.2">
      <c r="BK187" s="96"/>
      <c r="BL187" s="96"/>
      <c r="BM187" s="96"/>
      <c r="BN187" s="96"/>
      <c r="BO187" s="96"/>
      <c r="BP187" s="96"/>
      <c r="BQ187" s="96"/>
      <c r="BR187" s="96"/>
      <c r="BS187" s="96"/>
      <c r="BT187" s="96"/>
      <c r="BU187" s="96"/>
      <c r="BV187" s="96"/>
    </row>
    <row r="188" spans="63:74" x14ac:dyDescent="0.2">
      <c r="BK188" s="96"/>
      <c r="BL188" s="96"/>
      <c r="BM188" s="96"/>
      <c r="BN188" s="96"/>
      <c r="BO188" s="96"/>
      <c r="BP188" s="96"/>
      <c r="BQ188" s="96"/>
      <c r="BR188" s="96"/>
      <c r="BS188" s="96"/>
      <c r="BT188" s="96"/>
      <c r="BU188" s="96"/>
      <c r="BV188" s="96"/>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pane="topRight" activeCell="BF63" sqref="BF63"/>
      <selection pane="bottomLeft" activeCell="BF63" sqref="BF63"/>
      <selection pane="bottomRight" activeCell="BA21" sqref="BA21"/>
    </sheetView>
  </sheetViews>
  <sheetFormatPr defaultColWidth="9.625" defaultRowHeight="11.4" x14ac:dyDescent="0.15"/>
  <cols>
    <col min="1" max="1" width="10.625" style="2" customWidth="1"/>
    <col min="2" max="2" width="58" style="2" customWidth="1"/>
    <col min="3" max="50" width="6.625" style="2" customWidth="1"/>
    <col min="51" max="55" width="6.625" style="593" customWidth="1"/>
    <col min="56" max="58" width="6.625" style="591" customWidth="1"/>
    <col min="59" max="61" width="6.625" style="593" customWidth="1"/>
    <col min="62" max="62" width="6.625" style="105" customWidth="1"/>
    <col min="63" max="64" width="6.625" style="2" customWidth="1"/>
    <col min="65" max="65" width="6.625" style="2" bestFit="1" customWidth="1"/>
    <col min="66" max="74" width="6.625" style="2" customWidth="1"/>
    <col min="75" max="16384" width="9.625" style="2"/>
  </cols>
  <sheetData>
    <row r="1" spans="1:74" ht="15.7" customHeight="1" x14ac:dyDescent="0.2">
      <c r="A1" s="976" t="s">
        <v>38</v>
      </c>
      <c r="B1" s="1055" t="s">
        <v>37</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4" s="4" customFormat="1"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Y2" s="770"/>
      <c r="AZ2" s="770"/>
      <c r="BA2" s="770"/>
      <c r="BB2" s="770"/>
      <c r="BC2" s="770"/>
      <c r="BD2" s="592"/>
      <c r="BE2" s="592"/>
      <c r="BF2" s="592"/>
      <c r="BG2" s="770"/>
      <c r="BH2" s="770"/>
      <c r="BI2" s="770"/>
      <c r="BJ2" s="158"/>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ht="10.7"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575"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s="222" customFormat="1" ht="11.05" customHeight="1" x14ac:dyDescent="0.2">
      <c r="A5" s="537" t="s">
        <v>1564</v>
      </c>
      <c r="B5" s="564" t="s">
        <v>1565</v>
      </c>
      <c r="C5" s="526">
        <v>6.94</v>
      </c>
      <c r="D5" s="526">
        <v>5.9480000000000004</v>
      </c>
      <c r="E5" s="526">
        <v>7.0949999999999998</v>
      </c>
      <c r="F5" s="526">
        <v>7.1630000000000003</v>
      </c>
      <c r="G5" s="526">
        <v>7.2359999999999998</v>
      </c>
      <c r="H5" s="526">
        <v>7.24</v>
      </c>
      <c r="I5" s="526">
        <v>7.2590000000000003</v>
      </c>
      <c r="J5" s="526">
        <v>7.3979999999999997</v>
      </c>
      <c r="K5" s="526">
        <v>7.5149999999999997</v>
      </c>
      <c r="L5" s="526">
        <v>7.556</v>
      </c>
      <c r="M5" s="526">
        <v>7.64</v>
      </c>
      <c r="N5" s="526">
        <v>7.6130000000000004</v>
      </c>
      <c r="O5" s="526">
        <v>7.399</v>
      </c>
      <c r="P5" s="526">
        <v>7.4580000000000002</v>
      </c>
      <c r="Q5" s="526">
        <v>7.74</v>
      </c>
      <c r="R5" s="526">
        <v>7.6239999999999997</v>
      </c>
      <c r="S5" s="526">
        <v>7.7539999999999996</v>
      </c>
      <c r="T5" s="526">
        <v>7.8090000000000002</v>
      </c>
      <c r="U5" s="526">
        <v>7.8319999999999999</v>
      </c>
      <c r="V5" s="526">
        <v>7.9269999999999996</v>
      </c>
      <c r="W5" s="526">
        <v>8.1110000000000007</v>
      </c>
      <c r="X5" s="526">
        <v>8.1760000000000002</v>
      </c>
      <c r="Y5" s="526">
        <v>8.1969999999999992</v>
      </c>
      <c r="Z5" s="526">
        <v>7.9560000000000004</v>
      </c>
      <c r="AA5" s="526">
        <v>8.2059999999999995</v>
      </c>
      <c r="AB5" s="526">
        <v>8.2799999999999994</v>
      </c>
      <c r="AC5" s="526">
        <v>8.4779999999999998</v>
      </c>
      <c r="AD5" s="526">
        <v>8.4610000000000003</v>
      </c>
      <c r="AE5" s="526">
        <v>8.4920000000000009</v>
      </c>
      <c r="AF5" s="526">
        <v>8.4689999999999994</v>
      </c>
      <c r="AG5" s="526">
        <v>8.5440000000000005</v>
      </c>
      <c r="AH5" s="526">
        <v>8.6359999999999992</v>
      </c>
      <c r="AI5" s="526">
        <v>8.7210000000000001</v>
      </c>
      <c r="AJ5" s="526">
        <v>8.73</v>
      </c>
      <c r="AK5" s="526">
        <v>8.9290000000000003</v>
      </c>
      <c r="AL5" s="526">
        <v>8.9130000000000003</v>
      </c>
      <c r="AM5" s="526">
        <v>8.3450000000000006</v>
      </c>
      <c r="AN5" s="526">
        <v>8.8049999999999997</v>
      </c>
      <c r="AO5" s="526">
        <v>8.8770000000000007</v>
      </c>
      <c r="AP5" s="526">
        <v>8.9280000000000008</v>
      </c>
      <c r="AQ5" s="526">
        <v>8.9120000000000008</v>
      </c>
      <c r="AR5" s="526">
        <v>8.8919999999999995</v>
      </c>
      <c r="AS5" s="526">
        <v>8.84</v>
      </c>
      <c r="AT5" s="526">
        <v>9.0109999999999992</v>
      </c>
      <c r="AU5" s="526">
        <v>9.09</v>
      </c>
      <c r="AV5" s="526">
        <v>9.2010000000000005</v>
      </c>
      <c r="AW5" s="526">
        <v>9.1989999999999998</v>
      </c>
      <c r="AX5" s="526">
        <v>9.01</v>
      </c>
      <c r="AY5" s="526">
        <v>8.77</v>
      </c>
      <c r="AZ5" s="526">
        <v>8.8949999999999996</v>
      </c>
      <c r="BA5" s="526">
        <v>9.0139999999999993</v>
      </c>
      <c r="BB5" s="526">
        <v>9.0579999999999998</v>
      </c>
      <c r="BC5" s="526">
        <v>9.1340000000000003</v>
      </c>
      <c r="BD5" s="526">
        <v>9.1549999999999994</v>
      </c>
      <c r="BE5" s="536" t="s">
        <v>1482</v>
      </c>
      <c r="BF5" s="536" t="s">
        <v>1482</v>
      </c>
      <c r="BG5" s="536" t="s">
        <v>1482</v>
      </c>
      <c r="BH5" s="536" t="s">
        <v>1482</v>
      </c>
      <c r="BI5" s="536" t="s">
        <v>1482</v>
      </c>
      <c r="BJ5" s="303" t="s">
        <v>1482</v>
      </c>
      <c r="BK5" s="303" t="s">
        <v>1482</v>
      </c>
      <c r="BL5" s="303" t="s">
        <v>1482</v>
      </c>
      <c r="BM5" s="303" t="s">
        <v>1482</v>
      </c>
      <c r="BN5" s="303" t="s">
        <v>1482</v>
      </c>
      <c r="BO5" s="303" t="s">
        <v>1482</v>
      </c>
      <c r="BP5" s="303" t="s">
        <v>1482</v>
      </c>
      <c r="BQ5" s="303" t="s">
        <v>1482</v>
      </c>
      <c r="BR5" s="303" t="s">
        <v>1482</v>
      </c>
      <c r="BS5" s="303" t="s">
        <v>1482</v>
      </c>
      <c r="BT5" s="303" t="s">
        <v>1482</v>
      </c>
      <c r="BU5" s="303" t="s">
        <v>1482</v>
      </c>
      <c r="BV5" s="303" t="s">
        <v>1482</v>
      </c>
    </row>
    <row r="6" spans="1:74" ht="11.05" customHeight="1" x14ac:dyDescent="0.2">
      <c r="A6" s="209" t="s">
        <v>1566</v>
      </c>
      <c r="B6" s="496" t="s">
        <v>1567</v>
      </c>
      <c r="C6" s="527">
        <v>8.8999999999999996E-2</v>
      </c>
      <c r="D6" s="527">
        <v>7.4999999999999997E-2</v>
      </c>
      <c r="E6" s="527">
        <v>9.9000000000000005E-2</v>
      </c>
      <c r="F6" s="527">
        <v>9.6000000000000002E-2</v>
      </c>
      <c r="G6" s="527">
        <v>0.106</v>
      </c>
      <c r="H6" s="527">
        <v>0.11</v>
      </c>
      <c r="I6" s="527">
        <v>0.11</v>
      </c>
      <c r="J6" s="527">
        <v>0.115</v>
      </c>
      <c r="K6" s="527">
        <v>0.11899999999999999</v>
      </c>
      <c r="L6" s="527">
        <v>0.113</v>
      </c>
      <c r="M6" s="527">
        <v>0.11799999999999999</v>
      </c>
      <c r="N6" s="527">
        <v>0.123</v>
      </c>
      <c r="O6" s="527">
        <v>0.107</v>
      </c>
      <c r="P6" s="527">
        <v>0.121</v>
      </c>
      <c r="Q6" s="527">
        <v>0.11899999999999999</v>
      </c>
      <c r="R6" s="527">
        <v>0.11799999999999999</v>
      </c>
      <c r="S6" s="527">
        <v>0.11899999999999999</v>
      </c>
      <c r="T6" s="527">
        <v>0.121</v>
      </c>
      <c r="U6" s="527">
        <v>0.123</v>
      </c>
      <c r="V6" s="527">
        <v>0.11899999999999999</v>
      </c>
      <c r="W6" s="527">
        <v>0.115</v>
      </c>
      <c r="X6" s="527">
        <v>0.112</v>
      </c>
      <c r="Y6" s="527">
        <v>0.113</v>
      </c>
      <c r="Z6" s="527">
        <v>0.11899999999999999</v>
      </c>
      <c r="AA6" s="527">
        <v>0.127</v>
      </c>
      <c r="AB6" s="527">
        <v>0.128</v>
      </c>
      <c r="AC6" s="527">
        <v>0.125</v>
      </c>
      <c r="AD6" s="527">
        <v>0.127</v>
      </c>
      <c r="AE6" s="527">
        <v>0.125</v>
      </c>
      <c r="AF6" s="527">
        <v>0.11799999999999999</v>
      </c>
      <c r="AG6" s="527">
        <v>0.123</v>
      </c>
      <c r="AH6" s="527">
        <v>0.125</v>
      </c>
      <c r="AI6" s="527">
        <v>0.129</v>
      </c>
      <c r="AJ6" s="527">
        <v>0.13100000000000001</v>
      </c>
      <c r="AK6" s="527">
        <v>0.127</v>
      </c>
      <c r="AL6" s="527">
        <v>0.11600000000000001</v>
      </c>
      <c r="AM6" s="527">
        <v>0.11</v>
      </c>
      <c r="AN6" s="527">
        <v>0.123</v>
      </c>
      <c r="AO6" s="527">
        <v>0.125</v>
      </c>
      <c r="AP6" s="527">
        <v>0.13500000000000001</v>
      </c>
      <c r="AQ6" s="527">
        <v>0.129</v>
      </c>
      <c r="AR6" s="527">
        <v>0.127</v>
      </c>
      <c r="AS6" s="527">
        <v>0.126</v>
      </c>
      <c r="AT6" s="527">
        <v>0.128</v>
      </c>
      <c r="AU6" s="527">
        <v>0.126</v>
      </c>
      <c r="AV6" s="527">
        <v>0.129</v>
      </c>
      <c r="AW6" s="527">
        <v>0.125</v>
      </c>
      <c r="AX6" s="527">
        <v>0.123</v>
      </c>
      <c r="AY6" s="527">
        <v>0.115</v>
      </c>
      <c r="AZ6" s="527">
        <v>0.112</v>
      </c>
      <c r="BA6" s="527">
        <v>0.112</v>
      </c>
      <c r="BB6" s="527">
        <v>0.11700000000000001</v>
      </c>
      <c r="BC6" s="527">
        <v>0.11600000000000001</v>
      </c>
      <c r="BD6" s="527">
        <v>0.114</v>
      </c>
      <c r="BE6" s="532" t="s">
        <v>1482</v>
      </c>
      <c r="BF6" s="532" t="s">
        <v>1482</v>
      </c>
      <c r="BG6" s="532" t="s">
        <v>1482</v>
      </c>
      <c r="BH6" s="532" t="s">
        <v>1482</v>
      </c>
      <c r="BI6" s="532" t="s">
        <v>1482</v>
      </c>
      <c r="BJ6" s="303" t="s">
        <v>1482</v>
      </c>
      <c r="BK6" s="303" t="s">
        <v>1482</v>
      </c>
      <c r="BL6" s="303" t="s">
        <v>1482</v>
      </c>
      <c r="BM6" s="303" t="s">
        <v>1482</v>
      </c>
      <c r="BN6" s="303" t="s">
        <v>1482</v>
      </c>
      <c r="BO6" s="303" t="s">
        <v>1482</v>
      </c>
      <c r="BP6" s="303" t="s">
        <v>1482</v>
      </c>
      <c r="BQ6" s="303" t="s">
        <v>1482</v>
      </c>
      <c r="BR6" s="303" t="s">
        <v>1482</v>
      </c>
      <c r="BS6" s="303" t="s">
        <v>1482</v>
      </c>
      <c r="BT6" s="303" t="s">
        <v>1482</v>
      </c>
      <c r="BU6" s="303" t="s">
        <v>1482</v>
      </c>
      <c r="BV6" s="303" t="s">
        <v>1482</v>
      </c>
    </row>
    <row r="7" spans="1:74" ht="11.05" customHeight="1" x14ac:dyDescent="0.2">
      <c r="A7" s="209" t="s">
        <v>1568</v>
      </c>
      <c r="B7" s="496" t="s">
        <v>1569</v>
      </c>
      <c r="C7" s="527">
        <v>1.133</v>
      </c>
      <c r="D7" s="527">
        <v>1.07</v>
      </c>
      <c r="E7" s="527">
        <v>1.0940000000000001</v>
      </c>
      <c r="F7" s="527">
        <v>1.107</v>
      </c>
      <c r="G7" s="527">
        <v>1.1140000000000001</v>
      </c>
      <c r="H7" s="527">
        <v>1.117</v>
      </c>
      <c r="I7" s="527">
        <v>1.0620000000000001</v>
      </c>
      <c r="J7" s="527">
        <v>1.095</v>
      </c>
      <c r="K7" s="527">
        <v>1.101</v>
      </c>
      <c r="L7" s="527">
        <v>1.097</v>
      </c>
      <c r="M7" s="527">
        <v>1.1479999999999999</v>
      </c>
      <c r="N7" s="527">
        <v>1.1319999999999999</v>
      </c>
      <c r="O7" s="527">
        <v>1.079</v>
      </c>
      <c r="P7" s="527">
        <v>1.081</v>
      </c>
      <c r="Q7" s="527">
        <v>1.117</v>
      </c>
      <c r="R7" s="527">
        <v>0.90400000000000003</v>
      </c>
      <c r="S7" s="527">
        <v>1.0489999999999999</v>
      </c>
      <c r="T7" s="527">
        <v>1.095</v>
      </c>
      <c r="U7" s="527">
        <v>1.0669999999999999</v>
      </c>
      <c r="V7" s="527">
        <v>1.0680000000000001</v>
      </c>
      <c r="W7" s="527">
        <v>1.117</v>
      </c>
      <c r="X7" s="527">
        <v>1.1100000000000001</v>
      </c>
      <c r="Y7" s="527">
        <v>1.0940000000000001</v>
      </c>
      <c r="Z7" s="527">
        <v>0.96099999999999997</v>
      </c>
      <c r="AA7" s="527">
        <v>1.0640000000000001</v>
      </c>
      <c r="AB7" s="527">
        <v>1.159</v>
      </c>
      <c r="AC7" s="527">
        <v>1.1259999999999999</v>
      </c>
      <c r="AD7" s="527">
        <v>1.1339999999999999</v>
      </c>
      <c r="AE7" s="527">
        <v>1.137</v>
      </c>
      <c r="AF7" s="527">
        <v>1.17</v>
      </c>
      <c r="AG7" s="527">
        <v>1.179</v>
      </c>
      <c r="AH7" s="527">
        <v>1.2190000000000001</v>
      </c>
      <c r="AI7" s="527">
        <v>1.3</v>
      </c>
      <c r="AJ7" s="527">
        <v>1.268</v>
      </c>
      <c r="AK7" s="527">
        <v>1.2929999999999999</v>
      </c>
      <c r="AL7" s="527">
        <v>1.288</v>
      </c>
      <c r="AM7" s="527">
        <v>1.1160000000000001</v>
      </c>
      <c r="AN7" s="527">
        <v>1.27</v>
      </c>
      <c r="AO7" s="527">
        <v>1.2490000000000001</v>
      </c>
      <c r="AP7" s="527">
        <v>1.262</v>
      </c>
      <c r="AQ7" s="527">
        <v>1.2190000000000001</v>
      </c>
      <c r="AR7" s="527">
        <v>1.2070000000000001</v>
      </c>
      <c r="AS7" s="527">
        <v>1.1919999999999999</v>
      </c>
      <c r="AT7" s="527">
        <v>1.206</v>
      </c>
      <c r="AU7" s="527">
        <v>1.2290000000000001</v>
      </c>
      <c r="AV7" s="527">
        <v>1.212</v>
      </c>
      <c r="AW7" s="527">
        <v>1.2589999999999999</v>
      </c>
      <c r="AX7" s="527">
        <v>1.222</v>
      </c>
      <c r="AY7" s="527">
        <v>1.204</v>
      </c>
      <c r="AZ7" s="527">
        <v>1.1919999999999999</v>
      </c>
      <c r="BA7" s="527">
        <v>1.222</v>
      </c>
      <c r="BB7" s="527">
        <v>1.1970000000000001</v>
      </c>
      <c r="BC7" s="527">
        <v>1.224</v>
      </c>
      <c r="BD7" s="527">
        <v>1.2450000000000001</v>
      </c>
      <c r="BE7" s="532" t="s">
        <v>1482</v>
      </c>
      <c r="BF7" s="532" t="s">
        <v>1482</v>
      </c>
      <c r="BG7" s="532" t="s">
        <v>1482</v>
      </c>
      <c r="BH7" s="532" t="s">
        <v>1482</v>
      </c>
      <c r="BI7" s="532" t="s">
        <v>1482</v>
      </c>
      <c r="BJ7" s="303" t="s">
        <v>1482</v>
      </c>
      <c r="BK7" s="303" t="s">
        <v>1482</v>
      </c>
      <c r="BL7" s="303" t="s">
        <v>1482</v>
      </c>
      <c r="BM7" s="303" t="s">
        <v>1482</v>
      </c>
      <c r="BN7" s="303" t="s">
        <v>1482</v>
      </c>
      <c r="BO7" s="303" t="s">
        <v>1482</v>
      </c>
      <c r="BP7" s="303" t="s">
        <v>1482</v>
      </c>
      <c r="BQ7" s="303" t="s">
        <v>1482</v>
      </c>
      <c r="BR7" s="303" t="s">
        <v>1482</v>
      </c>
      <c r="BS7" s="303" t="s">
        <v>1482</v>
      </c>
      <c r="BT7" s="303" t="s">
        <v>1482</v>
      </c>
      <c r="BU7" s="303" t="s">
        <v>1482</v>
      </c>
      <c r="BV7" s="303" t="s">
        <v>1482</v>
      </c>
    </row>
    <row r="8" spans="1:74" ht="11.05" customHeight="1" x14ac:dyDescent="0.2">
      <c r="A8" s="209" t="s">
        <v>1570</v>
      </c>
      <c r="B8" s="496" t="s">
        <v>1571</v>
      </c>
      <c r="C8" s="527">
        <v>0.95599999999999996</v>
      </c>
      <c r="D8" s="527">
        <v>0.80900000000000005</v>
      </c>
      <c r="E8" s="527">
        <v>0.997</v>
      </c>
      <c r="F8" s="527">
        <v>1.002</v>
      </c>
      <c r="G8" s="527">
        <v>0.97499999999999998</v>
      </c>
      <c r="H8" s="527">
        <v>0.96499999999999997</v>
      </c>
      <c r="I8" s="527">
        <v>0.98399999999999999</v>
      </c>
      <c r="J8" s="527">
        <v>0.98499999999999999</v>
      </c>
      <c r="K8" s="527">
        <v>0.99</v>
      </c>
      <c r="L8" s="527">
        <v>0.95799999999999996</v>
      </c>
      <c r="M8" s="527">
        <v>0.96</v>
      </c>
      <c r="N8" s="527">
        <v>0.95599999999999996</v>
      </c>
      <c r="O8" s="527">
        <v>0.93700000000000006</v>
      </c>
      <c r="P8" s="527">
        <v>0.93300000000000005</v>
      </c>
      <c r="Q8" s="527">
        <v>0.93799999999999994</v>
      </c>
      <c r="R8" s="527">
        <v>0.96299999999999997</v>
      </c>
      <c r="S8" s="527">
        <v>0.95</v>
      </c>
      <c r="T8" s="527">
        <v>0.98</v>
      </c>
      <c r="U8" s="527">
        <v>0.96899999999999997</v>
      </c>
      <c r="V8" s="527">
        <v>0.98399999999999999</v>
      </c>
      <c r="W8" s="527">
        <v>1.006</v>
      </c>
      <c r="X8" s="527">
        <v>1.006</v>
      </c>
      <c r="Y8" s="527">
        <v>0.97799999999999998</v>
      </c>
      <c r="Z8" s="527">
        <v>0.95</v>
      </c>
      <c r="AA8" s="527">
        <v>0.97599999999999998</v>
      </c>
      <c r="AB8" s="527">
        <v>0.99</v>
      </c>
      <c r="AC8" s="527">
        <v>1.024</v>
      </c>
      <c r="AD8" s="527">
        <v>1.002</v>
      </c>
      <c r="AE8" s="527">
        <v>1.0269999999999999</v>
      </c>
      <c r="AF8" s="527">
        <v>1.0369999999999999</v>
      </c>
      <c r="AG8" s="527">
        <v>1.0389999999999999</v>
      </c>
      <c r="AH8" s="527">
        <v>1.0109999999999999</v>
      </c>
      <c r="AI8" s="527">
        <v>1.0089999999999999</v>
      </c>
      <c r="AJ8" s="527">
        <v>0.97599999999999998</v>
      </c>
      <c r="AK8" s="527">
        <v>0.97</v>
      </c>
      <c r="AL8" s="527">
        <v>0.94099999999999995</v>
      </c>
      <c r="AM8" s="527">
        <v>0.90600000000000003</v>
      </c>
      <c r="AN8" s="527">
        <v>0.94899999999999995</v>
      </c>
      <c r="AO8" s="527">
        <v>0.96499999999999997</v>
      </c>
      <c r="AP8" s="527">
        <v>1.006</v>
      </c>
      <c r="AQ8" s="527">
        <v>1.038</v>
      </c>
      <c r="AR8" s="527">
        <v>1.0309999999999999</v>
      </c>
      <c r="AS8" s="527">
        <v>1.012</v>
      </c>
      <c r="AT8" s="527">
        <v>1.046</v>
      </c>
      <c r="AU8" s="527">
        <v>1.0620000000000001</v>
      </c>
      <c r="AV8" s="527">
        <v>1.08</v>
      </c>
      <c r="AW8" s="527">
        <v>1.034</v>
      </c>
      <c r="AX8" s="527">
        <v>1</v>
      </c>
      <c r="AY8" s="527">
        <v>0.97</v>
      </c>
      <c r="AZ8" s="527">
        <v>1.0069999999999999</v>
      </c>
      <c r="BA8" s="527">
        <v>1.0269999999999999</v>
      </c>
      <c r="BB8" s="527">
        <v>1.056</v>
      </c>
      <c r="BC8" s="527">
        <v>1.0860000000000001</v>
      </c>
      <c r="BD8" s="527">
        <v>1.083</v>
      </c>
      <c r="BE8" s="532" t="s">
        <v>1482</v>
      </c>
      <c r="BF8" s="532" t="s">
        <v>1482</v>
      </c>
      <c r="BG8" s="532" t="s">
        <v>1482</v>
      </c>
      <c r="BH8" s="532" t="s">
        <v>1482</v>
      </c>
      <c r="BI8" s="532" t="s">
        <v>1482</v>
      </c>
      <c r="BJ8" s="303" t="s">
        <v>1482</v>
      </c>
      <c r="BK8" s="303" t="s">
        <v>1482</v>
      </c>
      <c r="BL8" s="303" t="s">
        <v>1482</v>
      </c>
      <c r="BM8" s="303" t="s">
        <v>1482</v>
      </c>
      <c r="BN8" s="303" t="s">
        <v>1482</v>
      </c>
      <c r="BO8" s="303" t="s">
        <v>1482</v>
      </c>
      <c r="BP8" s="303" t="s">
        <v>1482</v>
      </c>
      <c r="BQ8" s="303" t="s">
        <v>1482</v>
      </c>
      <c r="BR8" s="303" t="s">
        <v>1482</v>
      </c>
      <c r="BS8" s="303" t="s">
        <v>1482</v>
      </c>
      <c r="BT8" s="303" t="s">
        <v>1482</v>
      </c>
      <c r="BU8" s="303" t="s">
        <v>1482</v>
      </c>
      <c r="BV8" s="303" t="s">
        <v>1482</v>
      </c>
    </row>
    <row r="9" spans="1:74" s="222" customFormat="1" ht="11.05" customHeight="1" x14ac:dyDescent="0.2">
      <c r="A9" s="209" t="s">
        <v>1572</v>
      </c>
      <c r="B9" s="496" t="s">
        <v>1573</v>
      </c>
      <c r="C9" s="527">
        <v>0.17299999999999999</v>
      </c>
      <c r="D9" s="527">
        <v>0.121</v>
      </c>
      <c r="E9" s="527">
        <v>0.16700000000000001</v>
      </c>
      <c r="F9" s="527">
        <v>0.16900000000000001</v>
      </c>
      <c r="G9" s="527">
        <v>0.16900000000000001</v>
      </c>
      <c r="H9" s="527">
        <v>0.16300000000000001</v>
      </c>
      <c r="I9" s="527">
        <v>0.157</v>
      </c>
      <c r="J9" s="527">
        <v>0.153</v>
      </c>
      <c r="K9" s="527">
        <v>0.157</v>
      </c>
      <c r="L9" s="527">
        <v>0.16</v>
      </c>
      <c r="M9" s="527">
        <v>0.153</v>
      </c>
      <c r="N9" s="527">
        <v>0.153</v>
      </c>
      <c r="O9" s="527">
        <v>0.15</v>
      </c>
      <c r="P9" s="527">
        <v>0.14499999999999999</v>
      </c>
      <c r="Q9" s="527">
        <v>0.157</v>
      </c>
      <c r="R9" s="527">
        <v>0.157</v>
      </c>
      <c r="S9" s="527">
        <v>0.156</v>
      </c>
      <c r="T9" s="527">
        <v>0.151</v>
      </c>
      <c r="U9" s="527">
        <v>0.14599999999999999</v>
      </c>
      <c r="V9" s="527">
        <v>0.14899999999999999</v>
      </c>
      <c r="W9" s="527">
        <v>0.14199999999999999</v>
      </c>
      <c r="X9" s="527">
        <v>0.154</v>
      </c>
      <c r="Y9" s="527">
        <v>0.16</v>
      </c>
      <c r="Z9" s="527">
        <v>0.151</v>
      </c>
      <c r="AA9" s="527">
        <v>0.157</v>
      </c>
      <c r="AB9" s="527">
        <v>0.155</v>
      </c>
      <c r="AC9" s="527">
        <v>0.154</v>
      </c>
      <c r="AD9" s="527">
        <v>0.14799999999999999</v>
      </c>
      <c r="AE9" s="527">
        <v>0.14899999999999999</v>
      </c>
      <c r="AF9" s="527">
        <v>0.14299999999999999</v>
      </c>
      <c r="AG9" s="527">
        <v>0.14299999999999999</v>
      </c>
      <c r="AH9" s="527">
        <v>0.13600000000000001</v>
      </c>
      <c r="AI9" s="527">
        <v>0.13500000000000001</v>
      </c>
      <c r="AJ9" s="527">
        <v>0.13500000000000001</v>
      </c>
      <c r="AK9" s="527">
        <v>0.13700000000000001</v>
      </c>
      <c r="AL9" s="527">
        <v>0.13600000000000001</v>
      </c>
      <c r="AM9" s="527">
        <v>0.121</v>
      </c>
      <c r="AN9" s="527">
        <v>0.13200000000000001</v>
      </c>
      <c r="AO9" s="527">
        <v>0.127</v>
      </c>
      <c r="AP9" s="527">
        <v>0.126</v>
      </c>
      <c r="AQ9" s="527">
        <v>0.11799999999999999</v>
      </c>
      <c r="AR9" s="527">
        <v>0.114</v>
      </c>
      <c r="AS9" s="527">
        <v>0.113</v>
      </c>
      <c r="AT9" s="527">
        <v>0.113</v>
      </c>
      <c r="AU9" s="527">
        <v>0.11899999999999999</v>
      </c>
      <c r="AV9" s="527">
        <v>0.11799999999999999</v>
      </c>
      <c r="AW9" s="527">
        <v>0.11799999999999999</v>
      </c>
      <c r="AX9" s="527">
        <v>0.115</v>
      </c>
      <c r="AY9" s="527">
        <v>0.112</v>
      </c>
      <c r="AZ9" s="527">
        <v>0.112</v>
      </c>
      <c r="BA9" s="527">
        <v>0.11700000000000001</v>
      </c>
      <c r="BB9" s="527">
        <v>0.11600000000000001</v>
      </c>
      <c r="BC9" s="527">
        <v>0.11</v>
      </c>
      <c r="BD9" s="527">
        <v>0.11</v>
      </c>
      <c r="BE9" s="532" t="s">
        <v>1482</v>
      </c>
      <c r="BF9" s="532" t="s">
        <v>1482</v>
      </c>
      <c r="BG9" s="532" t="s">
        <v>1482</v>
      </c>
      <c r="BH9" s="532" t="s">
        <v>1482</v>
      </c>
      <c r="BI9" s="532" t="s">
        <v>1482</v>
      </c>
      <c r="BJ9" s="303" t="s">
        <v>1482</v>
      </c>
      <c r="BK9" s="303" t="s">
        <v>1482</v>
      </c>
      <c r="BL9" s="303" t="s">
        <v>1482</v>
      </c>
      <c r="BM9" s="303" t="s">
        <v>1482</v>
      </c>
      <c r="BN9" s="303" t="s">
        <v>1482</v>
      </c>
      <c r="BO9" s="303" t="s">
        <v>1482</v>
      </c>
      <c r="BP9" s="303" t="s">
        <v>1482</v>
      </c>
      <c r="BQ9" s="303" t="s">
        <v>1482</v>
      </c>
      <c r="BR9" s="303" t="s">
        <v>1482</v>
      </c>
      <c r="BS9" s="303" t="s">
        <v>1482</v>
      </c>
      <c r="BT9" s="303" t="s">
        <v>1482</v>
      </c>
      <c r="BU9" s="303" t="s">
        <v>1482</v>
      </c>
      <c r="BV9" s="303" t="s">
        <v>1482</v>
      </c>
    </row>
    <row r="10" spans="1:74" s="222" customFormat="1" ht="11.05" customHeight="1" x14ac:dyDescent="0.2">
      <c r="A10" s="209" t="s">
        <v>1574</v>
      </c>
      <c r="B10" s="496" t="s">
        <v>1575</v>
      </c>
      <c r="C10" s="527">
        <v>0.38100000000000001</v>
      </c>
      <c r="D10" s="527">
        <v>0.376</v>
      </c>
      <c r="E10" s="527">
        <v>0.373</v>
      </c>
      <c r="F10" s="527">
        <v>0.40699999999999997</v>
      </c>
      <c r="G10" s="527">
        <v>0.41099999999999998</v>
      </c>
      <c r="H10" s="527">
        <v>0.39800000000000002</v>
      </c>
      <c r="I10" s="527">
        <v>0.40500000000000003</v>
      </c>
      <c r="J10" s="527">
        <v>0.41</v>
      </c>
      <c r="K10" s="527">
        <v>0.42399999999999999</v>
      </c>
      <c r="L10" s="527">
        <v>0.45</v>
      </c>
      <c r="M10" s="527">
        <v>0.44400000000000001</v>
      </c>
      <c r="N10" s="527">
        <v>0.442</v>
      </c>
      <c r="O10" s="527">
        <v>0.42399999999999999</v>
      </c>
      <c r="P10" s="527">
        <v>0.432</v>
      </c>
      <c r="Q10" s="527">
        <v>0.441</v>
      </c>
      <c r="R10" s="527">
        <v>0.439</v>
      </c>
      <c r="S10" s="527">
        <v>0.43099999999999999</v>
      </c>
      <c r="T10" s="527">
        <v>0.42399999999999999</v>
      </c>
      <c r="U10" s="527">
        <v>0.42399999999999999</v>
      </c>
      <c r="V10" s="527">
        <v>0.42699999999999999</v>
      </c>
      <c r="W10" s="527">
        <v>0.42699999999999999</v>
      </c>
      <c r="X10" s="527">
        <v>0.42899999999999999</v>
      </c>
      <c r="Y10" s="527">
        <v>0.441</v>
      </c>
      <c r="Z10" s="527">
        <v>0.40400000000000003</v>
      </c>
      <c r="AA10" s="527">
        <v>0.41599999999999998</v>
      </c>
      <c r="AB10" s="527">
        <v>0.41</v>
      </c>
      <c r="AC10" s="527">
        <v>0.42799999999999999</v>
      </c>
      <c r="AD10" s="527">
        <v>0.442</v>
      </c>
      <c r="AE10" s="527">
        <v>0.44900000000000001</v>
      </c>
      <c r="AF10" s="527">
        <v>0.45700000000000002</v>
      </c>
      <c r="AG10" s="527">
        <v>0.44900000000000001</v>
      </c>
      <c r="AH10" s="527">
        <v>0.45700000000000002</v>
      </c>
      <c r="AI10" s="527">
        <v>0.45300000000000001</v>
      </c>
      <c r="AJ10" s="527">
        <v>0.46500000000000002</v>
      </c>
      <c r="AK10" s="527">
        <v>0.47699999999999998</v>
      </c>
      <c r="AL10" s="527">
        <v>0.48899999999999999</v>
      </c>
      <c r="AM10" s="527">
        <v>0.44600000000000001</v>
      </c>
      <c r="AN10" s="527">
        <v>0.47299999999999998</v>
      </c>
      <c r="AO10" s="527">
        <v>0.47499999999999998</v>
      </c>
      <c r="AP10" s="527">
        <v>0.45700000000000002</v>
      </c>
      <c r="AQ10" s="527">
        <v>0.46</v>
      </c>
      <c r="AR10" s="527">
        <v>0.44700000000000001</v>
      </c>
      <c r="AS10" s="527">
        <v>0.44400000000000001</v>
      </c>
      <c r="AT10" s="527">
        <v>0.45100000000000001</v>
      </c>
      <c r="AU10" s="527">
        <v>0.47</v>
      </c>
      <c r="AV10" s="527">
        <v>0.48899999999999999</v>
      </c>
      <c r="AW10" s="527">
        <v>0.50900000000000001</v>
      </c>
      <c r="AX10" s="527">
        <v>0.499</v>
      </c>
      <c r="AY10" s="527">
        <v>0.46400000000000002</v>
      </c>
      <c r="AZ10" s="527">
        <v>0.45800000000000002</v>
      </c>
      <c r="BA10" s="527">
        <v>0.45800000000000002</v>
      </c>
      <c r="BB10" s="527">
        <v>0.46100000000000002</v>
      </c>
      <c r="BC10" s="527">
        <v>0.46700000000000003</v>
      </c>
      <c r="BD10" s="527">
        <v>0.46800000000000003</v>
      </c>
      <c r="BE10" s="532" t="s">
        <v>1482</v>
      </c>
      <c r="BF10" s="532" t="s">
        <v>1482</v>
      </c>
      <c r="BG10" s="532" t="s">
        <v>1482</v>
      </c>
      <c r="BH10" s="532" t="s">
        <v>1482</v>
      </c>
      <c r="BI10" s="532" t="s">
        <v>1482</v>
      </c>
      <c r="BJ10" s="303" t="s">
        <v>1482</v>
      </c>
      <c r="BK10" s="303" t="s">
        <v>1482</v>
      </c>
      <c r="BL10" s="303" t="s">
        <v>1482</v>
      </c>
      <c r="BM10" s="303" t="s">
        <v>1482</v>
      </c>
      <c r="BN10" s="303" t="s">
        <v>1482</v>
      </c>
      <c r="BO10" s="303" t="s">
        <v>1482</v>
      </c>
      <c r="BP10" s="303" t="s">
        <v>1482</v>
      </c>
      <c r="BQ10" s="303" t="s">
        <v>1482</v>
      </c>
      <c r="BR10" s="303" t="s">
        <v>1482</v>
      </c>
      <c r="BS10" s="303" t="s">
        <v>1482</v>
      </c>
      <c r="BT10" s="303" t="s">
        <v>1482</v>
      </c>
      <c r="BU10" s="303" t="s">
        <v>1482</v>
      </c>
      <c r="BV10" s="303" t="s">
        <v>1482</v>
      </c>
    </row>
    <row r="11" spans="1:74" ht="11.05" customHeight="1" x14ac:dyDescent="0.2">
      <c r="A11" s="209" t="s">
        <v>1576</v>
      </c>
      <c r="B11" s="496" t="s">
        <v>1577</v>
      </c>
      <c r="C11" s="527">
        <v>3.8239999999999998</v>
      </c>
      <c r="D11" s="527">
        <v>3.157</v>
      </c>
      <c r="E11" s="527">
        <v>3.988</v>
      </c>
      <c r="F11" s="527">
        <v>4.0090000000000003</v>
      </c>
      <c r="G11" s="527">
        <v>4.0910000000000002</v>
      </c>
      <c r="H11" s="527">
        <v>4.1100000000000003</v>
      </c>
      <c r="I11" s="527">
        <v>4.1779999999999999</v>
      </c>
      <c r="J11" s="527">
        <v>4.2759999999999998</v>
      </c>
      <c r="K11" s="527">
        <v>4.3499999999999996</v>
      </c>
      <c r="L11" s="527">
        <v>4.415</v>
      </c>
      <c r="M11" s="527">
        <v>4.4470000000000001</v>
      </c>
      <c r="N11" s="527">
        <v>4.4379999999999997</v>
      </c>
      <c r="O11" s="527">
        <v>4.3360000000000003</v>
      </c>
      <c r="P11" s="527">
        <v>4.383</v>
      </c>
      <c r="Q11" s="527">
        <v>4.5810000000000004</v>
      </c>
      <c r="R11" s="527">
        <v>4.6449999999999996</v>
      </c>
      <c r="S11" s="527">
        <v>4.6379999999999999</v>
      </c>
      <c r="T11" s="527">
        <v>4.6260000000000003</v>
      </c>
      <c r="U11" s="527">
        <v>4.694</v>
      </c>
      <c r="V11" s="527">
        <v>4.7619999999999996</v>
      </c>
      <c r="W11" s="527">
        <v>4.8849999999999998</v>
      </c>
      <c r="X11" s="527">
        <v>4.9420000000000002</v>
      </c>
      <c r="Y11" s="527">
        <v>4.9829999999999997</v>
      </c>
      <c r="Z11" s="527">
        <v>4.9660000000000002</v>
      </c>
      <c r="AA11" s="527">
        <v>5.0629999999999997</v>
      </c>
      <c r="AB11" s="527">
        <v>5.016</v>
      </c>
      <c r="AC11" s="527">
        <v>5.18</v>
      </c>
      <c r="AD11" s="527">
        <v>5.1790000000000003</v>
      </c>
      <c r="AE11" s="527">
        <v>5.1619999999999999</v>
      </c>
      <c r="AF11" s="527">
        <v>5.0990000000000002</v>
      </c>
      <c r="AG11" s="527">
        <v>5.1859999999999999</v>
      </c>
      <c r="AH11" s="527">
        <v>5.258</v>
      </c>
      <c r="AI11" s="527">
        <v>5.2649999999999997</v>
      </c>
      <c r="AJ11" s="527">
        <v>5.3289999999999997</v>
      </c>
      <c r="AK11" s="527">
        <v>5.4880000000000004</v>
      </c>
      <c r="AL11" s="527">
        <v>5.5170000000000003</v>
      </c>
      <c r="AM11" s="527">
        <v>5.2590000000000003</v>
      </c>
      <c r="AN11" s="527">
        <v>5.4649999999999999</v>
      </c>
      <c r="AO11" s="527">
        <v>5.5430000000000001</v>
      </c>
      <c r="AP11" s="527">
        <v>5.5419999999999998</v>
      </c>
      <c r="AQ11" s="527">
        <v>5.5339999999999998</v>
      </c>
      <c r="AR11" s="527">
        <v>5.5519999999999996</v>
      </c>
      <c r="AS11" s="527">
        <v>5.5419999999999998</v>
      </c>
      <c r="AT11" s="527">
        <v>5.6379999999999999</v>
      </c>
      <c r="AU11" s="527">
        <v>5.6349999999999998</v>
      </c>
      <c r="AV11" s="527">
        <v>5.73</v>
      </c>
      <c r="AW11" s="527">
        <v>5.702</v>
      </c>
      <c r="AX11" s="527">
        <v>5.6070000000000002</v>
      </c>
      <c r="AY11" s="527">
        <v>5.476</v>
      </c>
      <c r="AZ11" s="527">
        <v>5.585</v>
      </c>
      <c r="BA11" s="527">
        <v>5.649</v>
      </c>
      <c r="BB11" s="527">
        <v>5.6820000000000004</v>
      </c>
      <c r="BC11" s="527">
        <v>5.694</v>
      </c>
      <c r="BD11" s="527">
        <v>5.6950000000000003</v>
      </c>
      <c r="BE11" s="532" t="s">
        <v>1482</v>
      </c>
      <c r="BF11" s="532" t="s">
        <v>1482</v>
      </c>
      <c r="BG11" s="532" t="s">
        <v>1482</v>
      </c>
      <c r="BH11" s="532" t="s">
        <v>1482</v>
      </c>
      <c r="BI11" s="532" t="s">
        <v>1482</v>
      </c>
      <c r="BJ11" s="303" t="s">
        <v>1482</v>
      </c>
      <c r="BK11" s="303" t="s">
        <v>1482</v>
      </c>
      <c r="BL11" s="303" t="s">
        <v>1482</v>
      </c>
      <c r="BM11" s="303" t="s">
        <v>1482</v>
      </c>
      <c r="BN11" s="303" t="s">
        <v>1482</v>
      </c>
      <c r="BO11" s="303" t="s">
        <v>1482</v>
      </c>
      <c r="BP11" s="303" t="s">
        <v>1482</v>
      </c>
      <c r="BQ11" s="303" t="s">
        <v>1482</v>
      </c>
      <c r="BR11" s="303" t="s">
        <v>1482</v>
      </c>
      <c r="BS11" s="303" t="s">
        <v>1482</v>
      </c>
      <c r="BT11" s="303" t="s">
        <v>1482</v>
      </c>
      <c r="BU11" s="303" t="s">
        <v>1482</v>
      </c>
      <c r="BV11" s="303" t="s">
        <v>1482</v>
      </c>
    </row>
    <row r="12" spans="1:74" ht="11.05" customHeight="1" x14ac:dyDescent="0.2">
      <c r="A12" s="209" t="s">
        <v>1578</v>
      </c>
      <c r="B12" s="496" t="s">
        <v>1579</v>
      </c>
      <c r="C12" s="527">
        <v>9.5000000000000001E-2</v>
      </c>
      <c r="D12" s="527">
        <v>6.7000000000000004E-2</v>
      </c>
      <c r="E12" s="527">
        <v>9.0999999999999998E-2</v>
      </c>
      <c r="F12" s="527">
        <v>8.5999999999999993E-2</v>
      </c>
      <c r="G12" s="527">
        <v>8.7999999999999995E-2</v>
      </c>
      <c r="H12" s="527">
        <v>8.5999999999999993E-2</v>
      </c>
      <c r="I12" s="527">
        <v>8.4000000000000005E-2</v>
      </c>
      <c r="J12" s="527">
        <v>8.2000000000000003E-2</v>
      </c>
      <c r="K12" s="527">
        <v>0.09</v>
      </c>
      <c r="L12" s="527">
        <v>8.6999999999999994E-2</v>
      </c>
      <c r="M12" s="527">
        <v>8.5000000000000006E-2</v>
      </c>
      <c r="N12" s="527">
        <v>8.5000000000000006E-2</v>
      </c>
      <c r="O12" s="527">
        <v>8.4000000000000005E-2</v>
      </c>
      <c r="P12" s="527">
        <v>7.8E-2</v>
      </c>
      <c r="Q12" s="527">
        <v>9.0999999999999998E-2</v>
      </c>
      <c r="R12" s="527">
        <v>9.5000000000000001E-2</v>
      </c>
      <c r="S12" s="527">
        <v>9.5000000000000001E-2</v>
      </c>
      <c r="T12" s="527">
        <v>9.4E-2</v>
      </c>
      <c r="U12" s="527">
        <v>8.8999999999999996E-2</v>
      </c>
      <c r="V12" s="527">
        <v>9.0999999999999998E-2</v>
      </c>
      <c r="W12" s="527">
        <v>0.09</v>
      </c>
      <c r="X12" s="527">
        <v>8.6999999999999994E-2</v>
      </c>
      <c r="Y12" s="527">
        <v>9.4E-2</v>
      </c>
      <c r="Z12" s="527">
        <v>8.7999999999999995E-2</v>
      </c>
      <c r="AA12" s="527">
        <v>9.2999999999999999E-2</v>
      </c>
      <c r="AB12" s="527">
        <v>9.2999999999999999E-2</v>
      </c>
      <c r="AC12" s="527">
        <v>9.6000000000000002E-2</v>
      </c>
      <c r="AD12" s="527">
        <v>9.2999999999999999E-2</v>
      </c>
      <c r="AE12" s="527">
        <v>0.104</v>
      </c>
      <c r="AF12" s="527">
        <v>0.10100000000000001</v>
      </c>
      <c r="AG12" s="527">
        <v>0.10299999999999999</v>
      </c>
      <c r="AH12" s="527">
        <v>9.7000000000000003E-2</v>
      </c>
      <c r="AI12" s="527">
        <v>9.1999999999999998E-2</v>
      </c>
      <c r="AJ12" s="527">
        <v>8.8999999999999996E-2</v>
      </c>
      <c r="AK12" s="527">
        <v>8.8999999999999996E-2</v>
      </c>
      <c r="AL12" s="527">
        <v>8.6999999999999994E-2</v>
      </c>
      <c r="AM12" s="527">
        <v>7.8E-2</v>
      </c>
      <c r="AN12" s="527">
        <v>8.1000000000000003E-2</v>
      </c>
      <c r="AO12" s="527">
        <v>0.08</v>
      </c>
      <c r="AP12" s="527">
        <v>8.4000000000000005E-2</v>
      </c>
      <c r="AQ12" s="527">
        <v>8.5999999999999993E-2</v>
      </c>
      <c r="AR12" s="527">
        <v>8.1000000000000003E-2</v>
      </c>
      <c r="AS12" s="527">
        <v>7.9000000000000001E-2</v>
      </c>
      <c r="AT12" s="527">
        <v>8.4000000000000005E-2</v>
      </c>
      <c r="AU12" s="527">
        <v>0.09</v>
      </c>
      <c r="AV12" s="527">
        <v>9.0999999999999998E-2</v>
      </c>
      <c r="AW12" s="527">
        <v>9.1999999999999998E-2</v>
      </c>
      <c r="AX12" s="527">
        <v>9.1999999999999998E-2</v>
      </c>
      <c r="AY12" s="527">
        <v>8.8999999999999996E-2</v>
      </c>
      <c r="AZ12" s="527">
        <v>8.2000000000000003E-2</v>
      </c>
      <c r="BA12" s="527">
        <v>8.3000000000000004E-2</v>
      </c>
      <c r="BB12" s="527">
        <v>8.4000000000000005E-2</v>
      </c>
      <c r="BC12" s="527">
        <v>8.6999999999999994E-2</v>
      </c>
      <c r="BD12" s="527">
        <v>8.3000000000000004E-2</v>
      </c>
      <c r="BE12" s="532" t="s">
        <v>1482</v>
      </c>
      <c r="BF12" s="532" t="s">
        <v>1482</v>
      </c>
      <c r="BG12" s="532" t="s">
        <v>1482</v>
      </c>
      <c r="BH12" s="532" t="s">
        <v>1482</v>
      </c>
      <c r="BI12" s="532" t="s">
        <v>1482</v>
      </c>
      <c r="BJ12" s="303" t="s">
        <v>1482</v>
      </c>
      <c r="BK12" s="303" t="s">
        <v>1482</v>
      </c>
      <c r="BL12" s="303" t="s">
        <v>1482</v>
      </c>
      <c r="BM12" s="303" t="s">
        <v>1482</v>
      </c>
      <c r="BN12" s="303" t="s">
        <v>1482</v>
      </c>
      <c r="BO12" s="303" t="s">
        <v>1482</v>
      </c>
      <c r="BP12" s="303" t="s">
        <v>1482</v>
      </c>
      <c r="BQ12" s="303" t="s">
        <v>1482</v>
      </c>
      <c r="BR12" s="303" t="s">
        <v>1482</v>
      </c>
      <c r="BS12" s="303" t="s">
        <v>1482</v>
      </c>
      <c r="BT12" s="303" t="s">
        <v>1482</v>
      </c>
      <c r="BU12" s="303" t="s">
        <v>1482</v>
      </c>
      <c r="BV12" s="303" t="s">
        <v>1482</v>
      </c>
    </row>
    <row r="13" spans="1:74" ht="11.05" customHeight="1" x14ac:dyDescent="0.2">
      <c r="A13" s="209" t="s">
        <v>1580</v>
      </c>
      <c r="B13" s="496" t="s">
        <v>1581</v>
      </c>
      <c r="C13" s="527">
        <v>0.28899999999999998</v>
      </c>
      <c r="D13" s="527">
        <v>0.27300000000000002</v>
      </c>
      <c r="E13" s="527">
        <v>0.28599999999999998</v>
      </c>
      <c r="F13" s="527">
        <v>0.28699999999999998</v>
      </c>
      <c r="G13" s="527">
        <v>0.28199999999999997</v>
      </c>
      <c r="H13" s="527">
        <v>0.29099999999999998</v>
      </c>
      <c r="I13" s="527">
        <v>0.27900000000000003</v>
      </c>
      <c r="J13" s="527">
        <v>0.28199999999999997</v>
      </c>
      <c r="K13" s="527">
        <v>0.28399999999999997</v>
      </c>
      <c r="L13" s="527">
        <v>0.27600000000000002</v>
      </c>
      <c r="M13" s="527">
        <v>0.28499999999999998</v>
      </c>
      <c r="N13" s="527">
        <v>0.28399999999999997</v>
      </c>
      <c r="O13" s="527">
        <v>0.28199999999999997</v>
      </c>
      <c r="P13" s="527">
        <v>0.28499999999999998</v>
      </c>
      <c r="Q13" s="527">
        <v>0.29599999999999999</v>
      </c>
      <c r="R13" s="527">
        <v>0.30299999999999999</v>
      </c>
      <c r="S13" s="527">
        <v>0.316</v>
      </c>
      <c r="T13" s="527">
        <v>0.318</v>
      </c>
      <c r="U13" s="527">
        <v>0.32</v>
      </c>
      <c r="V13" s="527">
        <v>0.32700000000000001</v>
      </c>
      <c r="W13" s="527">
        <v>0.32900000000000001</v>
      </c>
      <c r="X13" s="527">
        <v>0.33600000000000002</v>
      </c>
      <c r="Y13" s="527">
        <v>0.33400000000000002</v>
      </c>
      <c r="Z13" s="527">
        <v>0.317</v>
      </c>
      <c r="AA13" s="527">
        <v>0.31</v>
      </c>
      <c r="AB13" s="527">
        <v>0.32900000000000001</v>
      </c>
      <c r="AC13" s="527">
        <v>0.34499999999999997</v>
      </c>
      <c r="AD13" s="527">
        <v>0.33600000000000002</v>
      </c>
      <c r="AE13" s="527">
        <v>0.33900000000000002</v>
      </c>
      <c r="AF13" s="527">
        <v>0.34399999999999997</v>
      </c>
      <c r="AG13" s="527">
        <v>0.32200000000000001</v>
      </c>
      <c r="AH13" s="527">
        <v>0.33300000000000002</v>
      </c>
      <c r="AI13" s="527">
        <v>0.33800000000000002</v>
      </c>
      <c r="AJ13" s="527">
        <v>0.33700000000000002</v>
      </c>
      <c r="AK13" s="527">
        <v>0.34799999999999998</v>
      </c>
      <c r="AL13" s="527">
        <v>0.33900000000000002</v>
      </c>
      <c r="AM13" s="527">
        <v>0.309</v>
      </c>
      <c r="AN13" s="527">
        <v>0.312</v>
      </c>
      <c r="AO13" s="527">
        <v>0.313</v>
      </c>
      <c r="AP13" s="527">
        <v>0.316</v>
      </c>
      <c r="AQ13" s="527">
        <v>0.32800000000000001</v>
      </c>
      <c r="AR13" s="527">
        <v>0.33300000000000002</v>
      </c>
      <c r="AS13" s="527">
        <v>0.33200000000000002</v>
      </c>
      <c r="AT13" s="527">
        <v>0.34499999999999997</v>
      </c>
      <c r="AU13" s="527">
        <v>0.35899999999999999</v>
      </c>
      <c r="AV13" s="527">
        <v>0.35199999999999998</v>
      </c>
      <c r="AW13" s="527">
        <v>0.36</v>
      </c>
      <c r="AX13" s="527">
        <v>0.35199999999999998</v>
      </c>
      <c r="AY13" s="527">
        <v>0.34</v>
      </c>
      <c r="AZ13" s="527">
        <v>0.34699999999999998</v>
      </c>
      <c r="BA13" s="527">
        <v>0.34599999999999997</v>
      </c>
      <c r="BB13" s="527">
        <v>0.34499999999999997</v>
      </c>
      <c r="BC13" s="527">
        <v>0.35</v>
      </c>
      <c r="BD13" s="527">
        <v>0.35699999999999998</v>
      </c>
      <c r="BE13" s="532" t="s">
        <v>1482</v>
      </c>
      <c r="BF13" s="532" t="s">
        <v>1482</v>
      </c>
      <c r="BG13" s="532" t="s">
        <v>1482</v>
      </c>
      <c r="BH13" s="532" t="s">
        <v>1482</v>
      </c>
      <c r="BI13" s="532" t="s">
        <v>1482</v>
      </c>
      <c r="BJ13" s="303" t="s">
        <v>1482</v>
      </c>
      <c r="BK13" s="303" t="s">
        <v>1482</v>
      </c>
      <c r="BL13" s="303" t="s">
        <v>1482</v>
      </c>
      <c r="BM13" s="303" t="s">
        <v>1482</v>
      </c>
      <c r="BN13" s="303" t="s">
        <v>1482</v>
      </c>
      <c r="BO13" s="303" t="s">
        <v>1482</v>
      </c>
      <c r="BP13" s="303" t="s">
        <v>1482</v>
      </c>
      <c r="BQ13" s="303" t="s">
        <v>1482</v>
      </c>
      <c r="BR13" s="303" t="s">
        <v>1482</v>
      </c>
      <c r="BS13" s="303" t="s">
        <v>1482</v>
      </c>
      <c r="BT13" s="303" t="s">
        <v>1482</v>
      </c>
      <c r="BU13" s="303" t="s">
        <v>1482</v>
      </c>
      <c r="BV13" s="303" t="s">
        <v>1482</v>
      </c>
    </row>
    <row r="14" spans="1:74" ht="11.05" customHeight="1" x14ac:dyDescent="0.2">
      <c r="A14" s="209"/>
      <c r="B14" s="213"/>
      <c r="C14" s="527"/>
      <c r="D14" s="527"/>
      <c r="E14" s="527"/>
      <c r="F14" s="527"/>
      <c r="G14" s="527"/>
      <c r="H14" s="527"/>
      <c r="I14" s="527"/>
      <c r="J14" s="527"/>
      <c r="K14" s="527"/>
      <c r="L14" s="527"/>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7"/>
      <c r="AY14" s="527"/>
      <c r="AZ14" s="527"/>
      <c r="BA14" s="527"/>
      <c r="BB14" s="527"/>
      <c r="BC14" s="527"/>
      <c r="BD14" s="527"/>
      <c r="BE14" s="532"/>
      <c r="BF14" s="532"/>
      <c r="BG14" s="532"/>
      <c r="BH14" s="532"/>
      <c r="BI14" s="532"/>
      <c r="BJ14" s="565"/>
      <c r="BK14" s="565"/>
      <c r="BL14" s="565"/>
      <c r="BM14" s="565"/>
      <c r="BN14" s="565"/>
      <c r="BO14" s="565"/>
      <c r="BP14" s="565"/>
      <c r="BQ14" s="565"/>
      <c r="BR14" s="565"/>
      <c r="BS14" s="565"/>
      <c r="BT14" s="565"/>
      <c r="BU14" s="565"/>
      <c r="BV14" s="565"/>
    </row>
    <row r="15" spans="1:74" s="222" customFormat="1" ht="11.05" customHeight="1" x14ac:dyDescent="0.2">
      <c r="A15" s="537" t="s">
        <v>1582</v>
      </c>
      <c r="B15" s="564" t="s">
        <v>1583</v>
      </c>
      <c r="C15" s="250">
        <v>71.566000000000003</v>
      </c>
      <c r="D15" s="250">
        <v>66.778999999999996</v>
      </c>
      <c r="E15" s="250">
        <v>71.78</v>
      </c>
      <c r="F15" s="250">
        <v>72.912999999999997</v>
      </c>
      <c r="G15" s="250">
        <v>72.775999999999996</v>
      </c>
      <c r="H15" s="250">
        <v>73.555000000000007</v>
      </c>
      <c r="I15" s="250">
        <v>73.709999999999994</v>
      </c>
      <c r="J15" s="250">
        <v>74.707999999999998</v>
      </c>
      <c r="K15" s="250">
        <v>75.515000000000001</v>
      </c>
      <c r="L15" s="250">
        <v>76.153000000000006</v>
      </c>
      <c r="M15" s="250">
        <v>77.463999999999999</v>
      </c>
      <c r="N15" s="250">
        <v>78.3</v>
      </c>
      <c r="O15" s="250">
        <v>75.759</v>
      </c>
      <c r="P15" s="250">
        <v>75.707999999999998</v>
      </c>
      <c r="Q15" s="250">
        <v>76.551000000000002</v>
      </c>
      <c r="R15" s="250">
        <v>77.522999999999996</v>
      </c>
      <c r="S15" s="250">
        <v>78.781999999999996</v>
      </c>
      <c r="T15" s="250">
        <v>79.317999999999998</v>
      </c>
      <c r="U15" s="250">
        <v>79.644999999999996</v>
      </c>
      <c r="V15" s="250">
        <v>80.287000000000006</v>
      </c>
      <c r="W15" s="250">
        <v>81.546999999999997</v>
      </c>
      <c r="X15" s="250">
        <v>81.355000000000004</v>
      </c>
      <c r="Y15" s="250">
        <v>82.078000000000003</v>
      </c>
      <c r="Z15" s="250">
        <v>80.988</v>
      </c>
      <c r="AA15" s="250">
        <v>82.486000000000004</v>
      </c>
      <c r="AB15" s="250">
        <v>82.706999999999994</v>
      </c>
      <c r="AC15" s="250">
        <v>83.456999999999994</v>
      </c>
      <c r="AD15" s="250">
        <v>83.149000000000001</v>
      </c>
      <c r="AE15" s="250">
        <v>84.245999999999995</v>
      </c>
      <c r="AF15" s="250">
        <v>83.652000000000001</v>
      </c>
      <c r="AG15" s="250">
        <v>83.930999999999997</v>
      </c>
      <c r="AH15" s="250">
        <v>84.204999999999998</v>
      </c>
      <c r="AI15" s="250">
        <v>84.513999999999996</v>
      </c>
      <c r="AJ15" s="250">
        <v>84.102000000000004</v>
      </c>
      <c r="AK15" s="250">
        <v>85.759</v>
      </c>
      <c r="AL15" s="250">
        <v>86.006</v>
      </c>
      <c r="AM15" s="250">
        <v>83.6</v>
      </c>
      <c r="AN15" s="250">
        <v>85.350999999999999</v>
      </c>
      <c r="AO15" s="250">
        <v>82.947000000000003</v>
      </c>
      <c r="AP15" s="250">
        <v>82.153000000000006</v>
      </c>
      <c r="AQ15" s="250">
        <v>81.816000000000003</v>
      </c>
      <c r="AR15" s="250">
        <v>82.697000000000003</v>
      </c>
      <c r="AS15" s="250">
        <v>83.472999999999999</v>
      </c>
      <c r="AT15" s="250">
        <v>83.108000000000004</v>
      </c>
      <c r="AU15" s="250">
        <v>83.090999999999994</v>
      </c>
      <c r="AV15" s="250">
        <v>83.375</v>
      </c>
      <c r="AW15" s="250">
        <v>83.891000000000005</v>
      </c>
      <c r="AX15" s="250">
        <v>84.822999999999993</v>
      </c>
      <c r="AY15" s="250">
        <v>83.25</v>
      </c>
      <c r="AZ15" s="250">
        <v>85.254999999999995</v>
      </c>
      <c r="BA15" s="250">
        <v>86.631</v>
      </c>
      <c r="BB15" s="250">
        <v>86.106999999999999</v>
      </c>
      <c r="BC15" s="250">
        <v>86.552999999999997</v>
      </c>
      <c r="BD15" s="250">
        <v>86.418999999999997</v>
      </c>
      <c r="BE15" s="407" t="s">
        <v>1482</v>
      </c>
      <c r="BF15" s="407" t="s">
        <v>1482</v>
      </c>
      <c r="BG15" s="407" t="s">
        <v>1482</v>
      </c>
      <c r="BH15" s="407" t="s">
        <v>1482</v>
      </c>
      <c r="BI15" s="407" t="s">
        <v>1482</v>
      </c>
      <c r="BJ15" s="566" t="s">
        <v>1482</v>
      </c>
      <c r="BK15" s="566" t="s">
        <v>1482</v>
      </c>
      <c r="BL15" s="566" t="s">
        <v>1482</v>
      </c>
      <c r="BM15" s="566" t="s">
        <v>1482</v>
      </c>
      <c r="BN15" s="566" t="s">
        <v>1482</v>
      </c>
      <c r="BO15" s="566" t="s">
        <v>1482</v>
      </c>
      <c r="BP15" s="566" t="s">
        <v>1482</v>
      </c>
      <c r="BQ15" s="566" t="s">
        <v>1482</v>
      </c>
      <c r="BR15" s="566" t="s">
        <v>1482</v>
      </c>
      <c r="BS15" s="566" t="s">
        <v>1482</v>
      </c>
      <c r="BT15" s="566" t="s">
        <v>1482</v>
      </c>
      <c r="BU15" s="566" t="s">
        <v>1482</v>
      </c>
      <c r="BV15" s="566" t="s">
        <v>1482</v>
      </c>
    </row>
    <row r="16" spans="1:74" ht="11.05" customHeight="1" x14ac:dyDescent="0.2">
      <c r="A16" s="209" t="s">
        <v>1584</v>
      </c>
      <c r="B16" s="496" t="s">
        <v>1569</v>
      </c>
      <c r="C16" s="397">
        <v>2.129</v>
      </c>
      <c r="D16" s="397">
        <v>2.0219999999999998</v>
      </c>
      <c r="E16" s="397">
        <v>2.1419999999999999</v>
      </c>
      <c r="F16" s="397">
        <v>2.1909999999999998</v>
      </c>
      <c r="G16" s="397">
        <v>2.23</v>
      </c>
      <c r="H16" s="397">
        <v>2.2309999999999999</v>
      </c>
      <c r="I16" s="397">
        <v>2.1520000000000001</v>
      </c>
      <c r="J16" s="397">
        <v>2.214</v>
      </c>
      <c r="K16" s="397">
        <v>2.2599999999999998</v>
      </c>
      <c r="L16" s="397">
        <v>2.2400000000000002</v>
      </c>
      <c r="M16" s="397">
        <v>2.3029999999999999</v>
      </c>
      <c r="N16" s="397">
        <v>2.2589999999999999</v>
      </c>
      <c r="O16" s="397">
        <v>2.1259999999999999</v>
      </c>
      <c r="P16" s="397">
        <v>2.153</v>
      </c>
      <c r="Q16" s="397">
        <v>2.2589999999999999</v>
      </c>
      <c r="R16" s="397">
        <v>1.8460000000000001</v>
      </c>
      <c r="S16" s="397">
        <v>2.089</v>
      </c>
      <c r="T16" s="397">
        <v>2.2959999999999998</v>
      </c>
      <c r="U16" s="397">
        <v>2.33</v>
      </c>
      <c r="V16" s="397">
        <v>2.319</v>
      </c>
      <c r="W16" s="397">
        <v>2.383</v>
      </c>
      <c r="X16" s="397">
        <v>2.3660000000000001</v>
      </c>
      <c r="Y16" s="397">
        <v>2.2890000000000001</v>
      </c>
      <c r="Z16" s="397">
        <v>1.9930000000000001</v>
      </c>
      <c r="AA16" s="397">
        <v>2.1789999999999998</v>
      </c>
      <c r="AB16" s="397">
        <v>2.33</v>
      </c>
      <c r="AC16" s="397">
        <v>2.335</v>
      </c>
      <c r="AD16" s="397">
        <v>2.3889999999999998</v>
      </c>
      <c r="AE16" s="397">
        <v>2.4180000000000001</v>
      </c>
      <c r="AF16" s="397">
        <v>2.4860000000000002</v>
      </c>
      <c r="AG16" s="397">
        <v>2.5259999999999998</v>
      </c>
      <c r="AH16" s="397">
        <v>2.5510000000000002</v>
      </c>
      <c r="AI16" s="397">
        <v>2.6429999999999998</v>
      </c>
      <c r="AJ16" s="397">
        <v>2.7029999999999998</v>
      </c>
      <c r="AK16" s="397">
        <v>2.657</v>
      </c>
      <c r="AL16" s="397">
        <v>2.706</v>
      </c>
      <c r="AM16" s="397">
        <v>2.3010000000000002</v>
      </c>
      <c r="AN16" s="397">
        <v>2.5830000000000002</v>
      </c>
      <c r="AO16" s="397">
        <v>2.6</v>
      </c>
      <c r="AP16" s="397">
        <v>2.6619999999999999</v>
      </c>
      <c r="AQ16" s="397">
        <v>2.69</v>
      </c>
      <c r="AR16" s="397">
        <v>2.6789999999999998</v>
      </c>
      <c r="AS16" s="397">
        <v>2.6629999999999998</v>
      </c>
      <c r="AT16" s="397">
        <v>2.7109999999999999</v>
      </c>
      <c r="AU16" s="397">
        <v>2.7330000000000001</v>
      </c>
      <c r="AV16" s="397">
        <v>2.6269999999999998</v>
      </c>
      <c r="AW16" s="397">
        <v>2.6749999999999998</v>
      </c>
      <c r="AX16" s="397">
        <v>2.5990000000000002</v>
      </c>
      <c r="AY16" s="397">
        <v>2.5550000000000002</v>
      </c>
      <c r="AZ16" s="397">
        <v>2.5150000000000001</v>
      </c>
      <c r="BA16" s="397">
        <v>2.6509999999999998</v>
      </c>
      <c r="BB16" s="397">
        <v>2.6720000000000002</v>
      </c>
      <c r="BC16" s="397">
        <v>2.734</v>
      </c>
      <c r="BD16" s="397">
        <v>2.7949999999999999</v>
      </c>
      <c r="BE16" s="401" t="s">
        <v>1482</v>
      </c>
      <c r="BF16" s="401" t="s">
        <v>1482</v>
      </c>
      <c r="BG16" s="401" t="s">
        <v>1482</v>
      </c>
      <c r="BH16" s="401" t="s">
        <v>1482</v>
      </c>
      <c r="BI16" s="401" t="s">
        <v>1482</v>
      </c>
      <c r="BJ16" s="566" t="s">
        <v>1482</v>
      </c>
      <c r="BK16" s="566" t="s">
        <v>1482</v>
      </c>
      <c r="BL16" s="566" t="s">
        <v>1482</v>
      </c>
      <c r="BM16" s="566" t="s">
        <v>1482</v>
      </c>
      <c r="BN16" s="566" t="s">
        <v>1482</v>
      </c>
      <c r="BO16" s="566" t="s">
        <v>1482</v>
      </c>
      <c r="BP16" s="566" t="s">
        <v>1482</v>
      </c>
      <c r="BQ16" s="566" t="s">
        <v>1482</v>
      </c>
      <c r="BR16" s="566" t="s">
        <v>1482</v>
      </c>
      <c r="BS16" s="566" t="s">
        <v>1482</v>
      </c>
      <c r="BT16" s="566" t="s">
        <v>1482</v>
      </c>
      <c r="BU16" s="566" t="s">
        <v>1482</v>
      </c>
      <c r="BV16" s="566" t="s">
        <v>1482</v>
      </c>
    </row>
    <row r="17" spans="1:74" ht="11.05" customHeight="1" x14ac:dyDescent="0.2">
      <c r="A17" s="209" t="s">
        <v>1585</v>
      </c>
      <c r="B17" s="496" t="s">
        <v>1586</v>
      </c>
      <c r="C17" s="397">
        <v>2.0009999999999999</v>
      </c>
      <c r="D17" s="397">
        <v>1.7290000000000001</v>
      </c>
      <c r="E17" s="397">
        <v>1.9510000000000001</v>
      </c>
      <c r="F17" s="397">
        <v>1.972</v>
      </c>
      <c r="G17" s="397">
        <v>1.9490000000000001</v>
      </c>
      <c r="H17" s="397">
        <v>1.94</v>
      </c>
      <c r="I17" s="397">
        <v>1.958</v>
      </c>
      <c r="J17" s="397">
        <v>1.9350000000000001</v>
      </c>
      <c r="K17" s="397">
        <v>1.95</v>
      </c>
      <c r="L17" s="397">
        <v>1.9650000000000001</v>
      </c>
      <c r="M17" s="397">
        <v>1.9570000000000001</v>
      </c>
      <c r="N17" s="397">
        <v>1.9430000000000001</v>
      </c>
      <c r="O17" s="397">
        <v>1.869</v>
      </c>
      <c r="P17" s="397">
        <v>1.82</v>
      </c>
      <c r="Q17" s="397">
        <v>1.853</v>
      </c>
      <c r="R17" s="397">
        <v>1.865</v>
      </c>
      <c r="S17" s="397">
        <v>1.8779999999999999</v>
      </c>
      <c r="T17" s="397">
        <v>1.8540000000000001</v>
      </c>
      <c r="U17" s="397">
        <v>1.841</v>
      </c>
      <c r="V17" s="397">
        <v>1.873</v>
      </c>
      <c r="W17" s="397">
        <v>1.869</v>
      </c>
      <c r="X17" s="397">
        <v>1.887</v>
      </c>
      <c r="Y17" s="397">
        <v>1.9239999999999999</v>
      </c>
      <c r="Z17" s="397">
        <v>1.845</v>
      </c>
      <c r="AA17" s="397">
        <v>1.827</v>
      </c>
      <c r="AB17" s="397">
        <v>1.7869999999999999</v>
      </c>
      <c r="AC17" s="397">
        <v>1.84</v>
      </c>
      <c r="AD17" s="397">
        <v>1.8360000000000001</v>
      </c>
      <c r="AE17" s="397">
        <v>1.8120000000000001</v>
      </c>
      <c r="AF17" s="397">
        <v>1.8009999999999999</v>
      </c>
      <c r="AG17" s="397">
        <v>1.7789999999999999</v>
      </c>
      <c r="AH17" s="397">
        <v>1.746</v>
      </c>
      <c r="AI17" s="397">
        <v>1.76</v>
      </c>
      <c r="AJ17" s="397">
        <v>1.7450000000000001</v>
      </c>
      <c r="AK17" s="397">
        <v>1.7490000000000001</v>
      </c>
      <c r="AL17" s="397">
        <v>1.7310000000000001</v>
      </c>
      <c r="AM17" s="397">
        <v>1.647</v>
      </c>
      <c r="AN17" s="397">
        <v>1.6819999999999999</v>
      </c>
      <c r="AO17" s="397">
        <v>1.669</v>
      </c>
      <c r="AP17" s="397">
        <v>1.6459999999999999</v>
      </c>
      <c r="AQ17" s="397">
        <v>1.6339999999999999</v>
      </c>
      <c r="AR17" s="397">
        <v>1.661</v>
      </c>
      <c r="AS17" s="397">
        <v>1.643</v>
      </c>
      <c r="AT17" s="397">
        <v>1.6319999999999999</v>
      </c>
      <c r="AU17" s="397">
        <v>1.653</v>
      </c>
      <c r="AV17" s="397">
        <v>1.6539999999999999</v>
      </c>
      <c r="AW17" s="397">
        <v>1.649</v>
      </c>
      <c r="AX17" s="397">
        <v>1.6519999999999999</v>
      </c>
      <c r="AY17" s="397">
        <v>1.619</v>
      </c>
      <c r="AZ17" s="397">
        <v>1.605</v>
      </c>
      <c r="BA17" s="397">
        <v>1.5269999999999999</v>
      </c>
      <c r="BB17" s="397">
        <v>1.5669999999999999</v>
      </c>
      <c r="BC17" s="397">
        <v>1.542</v>
      </c>
      <c r="BD17" s="397">
        <v>1.554</v>
      </c>
      <c r="BE17" s="401" t="s">
        <v>1482</v>
      </c>
      <c r="BF17" s="401" t="s">
        <v>1482</v>
      </c>
      <c r="BG17" s="401" t="s">
        <v>1482</v>
      </c>
      <c r="BH17" s="401" t="s">
        <v>1482</v>
      </c>
      <c r="BI17" s="401" t="s">
        <v>1482</v>
      </c>
      <c r="BJ17" s="566" t="s">
        <v>1482</v>
      </c>
      <c r="BK17" s="566" t="s">
        <v>1482</v>
      </c>
      <c r="BL17" s="566" t="s">
        <v>1482</v>
      </c>
      <c r="BM17" s="566" t="s">
        <v>1482</v>
      </c>
      <c r="BN17" s="566" t="s">
        <v>1482</v>
      </c>
      <c r="BO17" s="566" t="s">
        <v>1482</v>
      </c>
      <c r="BP17" s="566" t="s">
        <v>1482</v>
      </c>
      <c r="BQ17" s="566" t="s">
        <v>1482</v>
      </c>
      <c r="BR17" s="566" t="s">
        <v>1482</v>
      </c>
      <c r="BS17" s="566" t="s">
        <v>1482</v>
      </c>
      <c r="BT17" s="566" t="s">
        <v>1482</v>
      </c>
      <c r="BU17" s="566" t="s">
        <v>1482</v>
      </c>
      <c r="BV17" s="566" t="s">
        <v>1482</v>
      </c>
    </row>
    <row r="18" spans="1:74" ht="11.05" customHeight="1" x14ac:dyDescent="0.2">
      <c r="A18" s="209" t="s">
        <v>1587</v>
      </c>
      <c r="B18" s="496" t="s">
        <v>1571</v>
      </c>
      <c r="C18" s="397">
        <v>3.6440000000000001</v>
      </c>
      <c r="D18" s="397">
        <v>3.23</v>
      </c>
      <c r="E18" s="397">
        <v>3.8420000000000001</v>
      </c>
      <c r="F18" s="397">
        <v>3.9409999999999998</v>
      </c>
      <c r="G18" s="397">
        <v>3.8679999999999999</v>
      </c>
      <c r="H18" s="397">
        <v>3.8260000000000001</v>
      </c>
      <c r="I18" s="397">
        <v>3.9</v>
      </c>
      <c r="J18" s="397">
        <v>3.8319999999999999</v>
      </c>
      <c r="K18" s="397">
        <v>3.863</v>
      </c>
      <c r="L18" s="397">
        <v>3.831</v>
      </c>
      <c r="M18" s="397">
        <v>3.8159999999999998</v>
      </c>
      <c r="N18" s="397">
        <v>3.91</v>
      </c>
      <c r="O18" s="397">
        <v>3.8130000000000002</v>
      </c>
      <c r="P18" s="397">
        <v>3.9020000000000001</v>
      </c>
      <c r="Q18" s="397">
        <v>3.9649999999999999</v>
      </c>
      <c r="R18" s="397">
        <v>4.1379999999999999</v>
      </c>
      <c r="S18" s="397">
        <v>4.157</v>
      </c>
      <c r="T18" s="397">
        <v>4.2990000000000004</v>
      </c>
      <c r="U18" s="397">
        <v>4.2220000000000004</v>
      </c>
      <c r="V18" s="397">
        <v>4.2789999999999999</v>
      </c>
      <c r="W18" s="397">
        <v>4.2809999999999997</v>
      </c>
      <c r="X18" s="397">
        <v>4.2880000000000003</v>
      </c>
      <c r="Y18" s="397">
        <v>4.2469999999999999</v>
      </c>
      <c r="Z18" s="397">
        <v>4.2110000000000003</v>
      </c>
      <c r="AA18" s="397">
        <v>4.1660000000000004</v>
      </c>
      <c r="AB18" s="397">
        <v>4.2510000000000003</v>
      </c>
      <c r="AC18" s="397">
        <v>4.4870000000000001</v>
      </c>
      <c r="AD18" s="397">
        <v>4.4329999999999998</v>
      </c>
      <c r="AE18" s="397">
        <v>4.51</v>
      </c>
      <c r="AF18" s="397">
        <v>4.4260000000000002</v>
      </c>
      <c r="AG18" s="397">
        <v>4.444</v>
      </c>
      <c r="AH18" s="397">
        <v>4.375</v>
      </c>
      <c r="AI18" s="397">
        <v>4.4889999999999999</v>
      </c>
      <c r="AJ18" s="397">
        <v>4.4160000000000004</v>
      </c>
      <c r="AK18" s="397">
        <v>4.4009999999999998</v>
      </c>
      <c r="AL18" s="397">
        <v>4.3840000000000003</v>
      </c>
      <c r="AM18" s="397">
        <v>4.2939999999999996</v>
      </c>
      <c r="AN18" s="397">
        <v>4.3620000000000001</v>
      </c>
      <c r="AO18" s="397">
        <v>4.359</v>
      </c>
      <c r="AP18" s="397">
        <v>4.2380000000000004</v>
      </c>
      <c r="AQ18" s="397">
        <v>4.4320000000000004</v>
      </c>
      <c r="AR18" s="397">
        <v>4.4169999999999998</v>
      </c>
      <c r="AS18" s="397">
        <v>4.2939999999999996</v>
      </c>
      <c r="AT18" s="397">
        <v>4.2439999999999998</v>
      </c>
      <c r="AU18" s="397">
        <v>4.2610000000000001</v>
      </c>
      <c r="AV18" s="397">
        <v>4.4329999999999998</v>
      </c>
      <c r="AW18" s="397">
        <v>4.3259999999999996</v>
      </c>
      <c r="AX18" s="397">
        <v>4.1859999999999999</v>
      </c>
      <c r="AY18" s="397">
        <v>4.0220000000000002</v>
      </c>
      <c r="AZ18" s="397">
        <v>4.1079999999999997</v>
      </c>
      <c r="BA18" s="397">
        <v>4.2069999999999999</v>
      </c>
      <c r="BB18" s="397">
        <v>4.13</v>
      </c>
      <c r="BC18" s="397">
        <v>4.3079999999999998</v>
      </c>
      <c r="BD18" s="397">
        <v>4.29</v>
      </c>
      <c r="BE18" s="401" t="s">
        <v>1482</v>
      </c>
      <c r="BF18" s="401" t="s">
        <v>1482</v>
      </c>
      <c r="BG18" s="401" t="s">
        <v>1482</v>
      </c>
      <c r="BH18" s="401" t="s">
        <v>1482</v>
      </c>
      <c r="BI18" s="401" t="s">
        <v>1482</v>
      </c>
      <c r="BJ18" s="566" t="s">
        <v>1482</v>
      </c>
      <c r="BK18" s="566" t="s">
        <v>1482</v>
      </c>
      <c r="BL18" s="566" t="s">
        <v>1482</v>
      </c>
      <c r="BM18" s="566" t="s">
        <v>1482</v>
      </c>
      <c r="BN18" s="566" t="s">
        <v>1482</v>
      </c>
      <c r="BO18" s="566" t="s">
        <v>1482</v>
      </c>
      <c r="BP18" s="566" t="s">
        <v>1482</v>
      </c>
      <c r="BQ18" s="566" t="s">
        <v>1482</v>
      </c>
      <c r="BR18" s="566" t="s">
        <v>1482</v>
      </c>
      <c r="BS18" s="566" t="s">
        <v>1482</v>
      </c>
      <c r="BT18" s="566" t="s">
        <v>1482</v>
      </c>
      <c r="BU18" s="566" t="s">
        <v>1482</v>
      </c>
      <c r="BV18" s="566" t="s">
        <v>1482</v>
      </c>
    </row>
    <row r="19" spans="1:74" ht="11.05" customHeight="1" x14ac:dyDescent="0.2">
      <c r="A19" s="209" t="s">
        <v>1588</v>
      </c>
      <c r="B19" s="496" t="s">
        <v>1589</v>
      </c>
      <c r="C19" s="397">
        <v>1.085</v>
      </c>
      <c r="D19" s="397">
        <v>0.90400000000000003</v>
      </c>
      <c r="E19" s="397">
        <v>1.0980000000000001</v>
      </c>
      <c r="F19" s="397">
        <v>1.077</v>
      </c>
      <c r="G19" s="397">
        <v>1.0640000000000001</v>
      </c>
      <c r="H19" s="397">
        <v>1.0509999999999999</v>
      </c>
      <c r="I19" s="397">
        <v>1.048</v>
      </c>
      <c r="J19" s="397">
        <v>1.04</v>
      </c>
      <c r="K19" s="397">
        <v>1.038</v>
      </c>
      <c r="L19" s="397">
        <v>1.034</v>
      </c>
      <c r="M19" s="397">
        <v>1.026</v>
      </c>
      <c r="N19" s="397">
        <v>1.016</v>
      </c>
      <c r="O19" s="397">
        <v>0.98899999999999999</v>
      </c>
      <c r="P19" s="397">
        <v>0.97899999999999998</v>
      </c>
      <c r="Q19" s="397">
        <v>0.99199999999999999</v>
      </c>
      <c r="R19" s="397">
        <v>0.98899999999999999</v>
      </c>
      <c r="S19" s="397">
        <v>0.97699999999999998</v>
      </c>
      <c r="T19" s="397">
        <v>0.96699999999999997</v>
      </c>
      <c r="U19" s="397">
        <v>0.95899999999999996</v>
      </c>
      <c r="V19" s="397">
        <v>0.96199999999999997</v>
      </c>
      <c r="W19" s="397">
        <v>0.96099999999999997</v>
      </c>
      <c r="X19" s="397">
        <v>0.95399999999999996</v>
      </c>
      <c r="Y19" s="397">
        <v>0.94299999999999995</v>
      </c>
      <c r="Z19" s="397">
        <v>0.89800000000000002</v>
      </c>
      <c r="AA19" s="397">
        <v>0.93799999999999994</v>
      </c>
      <c r="AB19" s="397">
        <v>0.92800000000000005</v>
      </c>
      <c r="AC19" s="397">
        <v>0.92600000000000005</v>
      </c>
      <c r="AD19" s="397">
        <v>0.91300000000000003</v>
      </c>
      <c r="AE19" s="397">
        <v>0.90600000000000003</v>
      </c>
      <c r="AF19" s="397">
        <v>0.89700000000000002</v>
      </c>
      <c r="AG19" s="397">
        <v>0.89</v>
      </c>
      <c r="AH19" s="397">
        <v>0.88500000000000001</v>
      </c>
      <c r="AI19" s="397">
        <v>0.88400000000000001</v>
      </c>
      <c r="AJ19" s="397">
        <v>0.878</v>
      </c>
      <c r="AK19" s="397">
        <v>0.872</v>
      </c>
      <c r="AL19" s="397">
        <v>0.86199999999999999</v>
      </c>
      <c r="AM19" s="397">
        <v>0.77400000000000002</v>
      </c>
      <c r="AN19" s="397">
        <v>0.84599999999999997</v>
      </c>
      <c r="AO19" s="397">
        <v>0.84399999999999997</v>
      </c>
      <c r="AP19" s="397">
        <v>0.83199999999999996</v>
      </c>
      <c r="AQ19" s="397">
        <v>0.82499999999999996</v>
      </c>
      <c r="AR19" s="397">
        <v>0.81399999999999995</v>
      </c>
      <c r="AS19" s="397">
        <v>0.81100000000000005</v>
      </c>
      <c r="AT19" s="397">
        <v>0.80900000000000005</v>
      </c>
      <c r="AU19" s="397">
        <v>0.80500000000000005</v>
      </c>
      <c r="AV19" s="397">
        <v>0.79500000000000004</v>
      </c>
      <c r="AW19" s="397">
        <v>0.79600000000000004</v>
      </c>
      <c r="AX19" s="397">
        <v>0.78400000000000003</v>
      </c>
      <c r="AY19" s="397">
        <v>0.75900000000000001</v>
      </c>
      <c r="AZ19" s="397">
        <v>0.75</v>
      </c>
      <c r="BA19" s="397">
        <v>0.76500000000000001</v>
      </c>
      <c r="BB19" s="397">
        <v>0.75900000000000001</v>
      </c>
      <c r="BC19" s="397">
        <v>0.752</v>
      </c>
      <c r="BD19" s="397">
        <v>0.74099999999999999</v>
      </c>
      <c r="BE19" s="401" t="s">
        <v>1482</v>
      </c>
      <c r="BF19" s="401" t="s">
        <v>1482</v>
      </c>
      <c r="BG19" s="401" t="s">
        <v>1482</v>
      </c>
      <c r="BH19" s="401" t="s">
        <v>1482</v>
      </c>
      <c r="BI19" s="401" t="s">
        <v>1482</v>
      </c>
      <c r="BJ19" s="566" t="s">
        <v>1482</v>
      </c>
      <c r="BK19" s="566" t="s">
        <v>1482</v>
      </c>
      <c r="BL19" s="566" t="s">
        <v>1482</v>
      </c>
      <c r="BM19" s="566" t="s">
        <v>1482</v>
      </c>
      <c r="BN19" s="566" t="s">
        <v>1482</v>
      </c>
      <c r="BO19" s="566" t="s">
        <v>1482</v>
      </c>
      <c r="BP19" s="566" t="s">
        <v>1482</v>
      </c>
      <c r="BQ19" s="566" t="s">
        <v>1482</v>
      </c>
      <c r="BR19" s="566" t="s">
        <v>1482</v>
      </c>
      <c r="BS19" s="566" t="s">
        <v>1482</v>
      </c>
      <c r="BT19" s="566" t="s">
        <v>1482</v>
      </c>
      <c r="BU19" s="566" t="s">
        <v>1482</v>
      </c>
      <c r="BV19" s="566" t="s">
        <v>1482</v>
      </c>
    </row>
    <row r="20" spans="1:74" ht="11.05" customHeight="1" x14ac:dyDescent="0.2">
      <c r="A20" s="209" t="s">
        <v>1590</v>
      </c>
      <c r="B20" s="496" t="s">
        <v>1591</v>
      </c>
      <c r="C20" s="397">
        <v>10.247999999999999</v>
      </c>
      <c r="D20" s="397">
        <v>9.1750000000000007</v>
      </c>
      <c r="E20" s="397">
        <v>10.557</v>
      </c>
      <c r="F20" s="397">
        <v>10.683</v>
      </c>
      <c r="G20" s="397">
        <v>10.689</v>
      </c>
      <c r="H20" s="397">
        <v>10.961</v>
      </c>
      <c r="I20" s="397">
        <v>11.423999999999999</v>
      </c>
      <c r="J20" s="397">
        <v>11.348000000000001</v>
      </c>
      <c r="K20" s="397">
        <v>11.723000000000001</v>
      </c>
      <c r="L20" s="397">
        <v>11.913</v>
      </c>
      <c r="M20" s="397">
        <v>12.359</v>
      </c>
      <c r="N20" s="397">
        <v>12.548</v>
      </c>
      <c r="O20" s="397">
        <v>11.95</v>
      </c>
      <c r="P20" s="397">
        <v>11.997999999999999</v>
      </c>
      <c r="Q20" s="397">
        <v>11.801</v>
      </c>
      <c r="R20" s="397">
        <v>12.314</v>
      </c>
      <c r="S20" s="397">
        <v>12.744999999999999</v>
      </c>
      <c r="T20" s="397">
        <v>12.726000000000001</v>
      </c>
      <c r="U20" s="397">
        <v>12.739000000000001</v>
      </c>
      <c r="V20" s="397">
        <v>12.978999999999999</v>
      </c>
      <c r="W20" s="397">
        <v>13.372999999999999</v>
      </c>
      <c r="X20" s="397">
        <v>13.752000000000001</v>
      </c>
      <c r="Y20" s="397">
        <v>13.978999999999999</v>
      </c>
      <c r="Z20" s="397">
        <v>13.8</v>
      </c>
      <c r="AA20" s="397">
        <v>13.939</v>
      </c>
      <c r="AB20" s="397">
        <v>14.321999999999999</v>
      </c>
      <c r="AC20" s="397">
        <v>14.093</v>
      </c>
      <c r="AD20" s="397">
        <v>14.173</v>
      </c>
      <c r="AE20" s="397">
        <v>14.728</v>
      </c>
      <c r="AF20" s="397">
        <v>14.009</v>
      </c>
      <c r="AG20" s="397">
        <v>14.157</v>
      </c>
      <c r="AH20" s="397">
        <v>14.119</v>
      </c>
      <c r="AI20" s="397">
        <v>14.026999999999999</v>
      </c>
      <c r="AJ20" s="397">
        <v>13.896000000000001</v>
      </c>
      <c r="AK20" s="397">
        <v>13.808</v>
      </c>
      <c r="AL20" s="397">
        <v>13.414999999999999</v>
      </c>
      <c r="AM20" s="397">
        <v>13.305999999999999</v>
      </c>
      <c r="AN20" s="397">
        <v>13.49</v>
      </c>
      <c r="AO20" s="397">
        <v>12.86</v>
      </c>
      <c r="AP20" s="397">
        <v>12.000999999999999</v>
      </c>
      <c r="AQ20" s="397">
        <v>11.502000000000001</v>
      </c>
      <c r="AR20" s="397">
        <v>11.465</v>
      </c>
      <c r="AS20" s="397">
        <v>11.628</v>
      </c>
      <c r="AT20" s="397">
        <v>11.493</v>
      </c>
      <c r="AU20" s="397">
        <v>11.378</v>
      </c>
      <c r="AV20" s="397">
        <v>11.255000000000001</v>
      </c>
      <c r="AW20" s="397">
        <v>11.42</v>
      </c>
      <c r="AX20" s="397">
        <v>11.234</v>
      </c>
      <c r="AY20" s="397">
        <v>11.558</v>
      </c>
      <c r="AZ20" s="397">
        <v>11.622</v>
      </c>
      <c r="BA20" s="397">
        <v>12.348000000000001</v>
      </c>
      <c r="BB20" s="397">
        <v>12.263</v>
      </c>
      <c r="BC20" s="397">
        <v>12.039</v>
      </c>
      <c r="BD20" s="397">
        <v>12.023999999999999</v>
      </c>
      <c r="BE20" s="401" t="s">
        <v>1482</v>
      </c>
      <c r="BF20" s="401" t="s">
        <v>1482</v>
      </c>
      <c r="BG20" s="401" t="s">
        <v>1482</v>
      </c>
      <c r="BH20" s="401" t="s">
        <v>1482</v>
      </c>
      <c r="BI20" s="401" t="s">
        <v>1482</v>
      </c>
      <c r="BJ20" s="566" t="s">
        <v>1482</v>
      </c>
      <c r="BK20" s="566" t="s">
        <v>1482</v>
      </c>
      <c r="BL20" s="566" t="s">
        <v>1482</v>
      </c>
      <c r="BM20" s="566" t="s">
        <v>1482</v>
      </c>
      <c r="BN20" s="566" t="s">
        <v>1482</v>
      </c>
      <c r="BO20" s="566" t="s">
        <v>1482</v>
      </c>
      <c r="BP20" s="566" t="s">
        <v>1482</v>
      </c>
      <c r="BQ20" s="566" t="s">
        <v>1482</v>
      </c>
      <c r="BR20" s="566" t="s">
        <v>1482</v>
      </c>
      <c r="BS20" s="566" t="s">
        <v>1482</v>
      </c>
      <c r="BT20" s="566" t="s">
        <v>1482</v>
      </c>
      <c r="BU20" s="566" t="s">
        <v>1482</v>
      </c>
      <c r="BV20" s="566" t="s">
        <v>1482</v>
      </c>
    </row>
    <row r="21" spans="1:74" ht="11.05" customHeight="1" x14ac:dyDescent="0.2">
      <c r="A21" s="209" t="s">
        <v>1592</v>
      </c>
      <c r="B21" s="496" t="s">
        <v>1593</v>
      </c>
      <c r="C21" s="397">
        <v>25.452999999999999</v>
      </c>
      <c r="D21" s="397">
        <v>25.099</v>
      </c>
      <c r="E21" s="397">
        <v>24.971</v>
      </c>
      <c r="F21" s="397">
        <v>24.997</v>
      </c>
      <c r="G21" s="397">
        <v>24.922999999999998</v>
      </c>
      <c r="H21" s="397">
        <v>25.02</v>
      </c>
      <c r="I21" s="397">
        <v>24.905999999999999</v>
      </c>
      <c r="J21" s="397">
        <v>25.597000000000001</v>
      </c>
      <c r="K21" s="397">
        <v>25.54</v>
      </c>
      <c r="L21" s="397">
        <v>25.588999999999999</v>
      </c>
      <c r="M21" s="397">
        <v>26.068000000000001</v>
      </c>
      <c r="N21" s="397">
        <v>26.553000000000001</v>
      </c>
      <c r="O21" s="397">
        <v>25.721</v>
      </c>
      <c r="P21" s="397">
        <v>25.100999999999999</v>
      </c>
      <c r="Q21" s="397">
        <v>25.099</v>
      </c>
      <c r="R21" s="397">
        <v>25.212</v>
      </c>
      <c r="S21" s="397">
        <v>25.548999999999999</v>
      </c>
      <c r="T21" s="397">
        <v>25.545000000000002</v>
      </c>
      <c r="U21" s="397">
        <v>25.922000000000001</v>
      </c>
      <c r="V21" s="397">
        <v>25.695</v>
      </c>
      <c r="W21" s="397">
        <v>25.745999999999999</v>
      </c>
      <c r="X21" s="397">
        <v>25.614999999999998</v>
      </c>
      <c r="Y21" s="397">
        <v>25.734999999999999</v>
      </c>
      <c r="Z21" s="397">
        <v>25.195</v>
      </c>
      <c r="AA21" s="397">
        <v>26.166</v>
      </c>
      <c r="AB21" s="397">
        <v>25.803999999999998</v>
      </c>
      <c r="AC21" s="397">
        <v>26.04</v>
      </c>
      <c r="AD21" s="397">
        <v>25.847000000000001</v>
      </c>
      <c r="AE21" s="397">
        <v>26.155999999999999</v>
      </c>
      <c r="AF21" s="397">
        <v>26.47</v>
      </c>
      <c r="AG21" s="397">
        <v>26.468</v>
      </c>
      <c r="AH21" s="397">
        <v>26.501999999999999</v>
      </c>
      <c r="AI21" s="397">
        <v>26.196000000000002</v>
      </c>
      <c r="AJ21" s="397">
        <v>26.558</v>
      </c>
      <c r="AK21" s="397">
        <v>27.599</v>
      </c>
      <c r="AL21" s="397">
        <v>27.759</v>
      </c>
      <c r="AM21" s="397">
        <v>27.527000000000001</v>
      </c>
      <c r="AN21" s="397">
        <v>27.356000000000002</v>
      </c>
      <c r="AO21" s="397">
        <v>25.613</v>
      </c>
      <c r="AP21" s="397">
        <v>25.693000000000001</v>
      </c>
      <c r="AQ21" s="397">
        <v>25.462</v>
      </c>
      <c r="AR21" s="397">
        <v>26.215</v>
      </c>
      <c r="AS21" s="397">
        <v>26.855</v>
      </c>
      <c r="AT21" s="397">
        <v>26.141999999999999</v>
      </c>
      <c r="AU21" s="397">
        <v>25.667999999999999</v>
      </c>
      <c r="AV21" s="397">
        <v>25.861999999999998</v>
      </c>
      <c r="AW21" s="397">
        <v>25.942</v>
      </c>
      <c r="AX21" s="397">
        <v>27.196999999999999</v>
      </c>
      <c r="AY21" s="397">
        <v>26.515000000000001</v>
      </c>
      <c r="AZ21" s="397">
        <v>27.709</v>
      </c>
      <c r="BA21" s="397">
        <v>27.986999999999998</v>
      </c>
      <c r="BB21" s="397">
        <v>27.934999999999999</v>
      </c>
      <c r="BC21" s="397">
        <v>28.033000000000001</v>
      </c>
      <c r="BD21" s="397">
        <v>27.998999999999999</v>
      </c>
      <c r="BE21" s="401" t="s">
        <v>1482</v>
      </c>
      <c r="BF21" s="401" t="s">
        <v>1482</v>
      </c>
      <c r="BG21" s="401" t="s">
        <v>1482</v>
      </c>
      <c r="BH21" s="401" t="s">
        <v>1482</v>
      </c>
      <c r="BI21" s="401" t="s">
        <v>1482</v>
      </c>
      <c r="BJ21" s="566" t="s">
        <v>1482</v>
      </c>
      <c r="BK21" s="566" t="s">
        <v>1482</v>
      </c>
      <c r="BL21" s="566" t="s">
        <v>1482</v>
      </c>
      <c r="BM21" s="566" t="s">
        <v>1482</v>
      </c>
      <c r="BN21" s="566" t="s">
        <v>1482</v>
      </c>
      <c r="BO21" s="566" t="s">
        <v>1482</v>
      </c>
      <c r="BP21" s="566" t="s">
        <v>1482</v>
      </c>
      <c r="BQ21" s="566" t="s">
        <v>1482</v>
      </c>
      <c r="BR21" s="566" t="s">
        <v>1482</v>
      </c>
      <c r="BS21" s="566" t="s">
        <v>1482</v>
      </c>
      <c r="BT21" s="566" t="s">
        <v>1482</v>
      </c>
      <c r="BU21" s="566" t="s">
        <v>1482</v>
      </c>
      <c r="BV21" s="566" t="s">
        <v>1482</v>
      </c>
    </row>
    <row r="22" spans="1:74" ht="11.05" customHeight="1" x14ac:dyDescent="0.2">
      <c r="A22" s="209" t="s">
        <v>1594</v>
      </c>
      <c r="B22" s="496" t="s">
        <v>1573</v>
      </c>
      <c r="C22" s="397">
        <v>2.1779999999999999</v>
      </c>
      <c r="D22" s="397">
        <v>1.774</v>
      </c>
      <c r="E22" s="397">
        <v>2.1360000000000001</v>
      </c>
      <c r="F22" s="397">
        <v>2.137</v>
      </c>
      <c r="G22" s="397">
        <v>2.1459999999999999</v>
      </c>
      <c r="H22" s="397">
        <v>2.1110000000000002</v>
      </c>
      <c r="I22" s="397">
        <v>2.153</v>
      </c>
      <c r="J22" s="397">
        <v>2.1469999999999998</v>
      </c>
      <c r="K22" s="397">
        <v>2.254</v>
      </c>
      <c r="L22" s="397">
        <v>2.2949999999999999</v>
      </c>
      <c r="M22" s="397">
        <v>2.2669999999999999</v>
      </c>
      <c r="N22" s="397">
        <v>2.2669999999999999</v>
      </c>
      <c r="O22" s="397">
        <v>2.198</v>
      </c>
      <c r="P22" s="397">
        <v>2.246</v>
      </c>
      <c r="Q22" s="397">
        <v>2.323</v>
      </c>
      <c r="R22" s="397">
        <v>2.3540000000000001</v>
      </c>
      <c r="S22" s="397">
        <v>2.3820000000000001</v>
      </c>
      <c r="T22" s="397">
        <v>2.4449999999999998</v>
      </c>
      <c r="U22" s="397">
        <v>2.4569999999999999</v>
      </c>
      <c r="V22" s="397">
        <v>2.403</v>
      </c>
      <c r="W22" s="397">
        <v>2.5190000000000001</v>
      </c>
      <c r="X22" s="397">
        <v>2.5830000000000002</v>
      </c>
      <c r="Y22" s="397">
        <v>2.4780000000000002</v>
      </c>
      <c r="Z22" s="397">
        <v>2.42</v>
      </c>
      <c r="AA22" s="397">
        <v>2.4950000000000001</v>
      </c>
      <c r="AB22" s="397">
        <v>2.4820000000000002</v>
      </c>
      <c r="AC22" s="397">
        <v>2.484</v>
      </c>
      <c r="AD22" s="397">
        <v>2.5070000000000001</v>
      </c>
      <c r="AE22" s="397">
        <v>2.5499999999999998</v>
      </c>
      <c r="AF22" s="397">
        <v>2.419</v>
      </c>
      <c r="AG22" s="397">
        <v>2.4260000000000002</v>
      </c>
      <c r="AH22" s="397">
        <v>2.36</v>
      </c>
      <c r="AI22" s="397">
        <v>2.5150000000000001</v>
      </c>
      <c r="AJ22" s="397">
        <v>2.4180000000000001</v>
      </c>
      <c r="AK22" s="397">
        <v>2.3860000000000001</v>
      </c>
      <c r="AL22" s="397">
        <v>2.4590000000000001</v>
      </c>
      <c r="AM22" s="397">
        <v>2.3170000000000002</v>
      </c>
      <c r="AN22" s="397">
        <v>2.4140000000000001</v>
      </c>
      <c r="AO22" s="397">
        <v>2.298</v>
      </c>
      <c r="AP22" s="397">
        <v>2.3069999999999999</v>
      </c>
      <c r="AQ22" s="397">
        <v>2.3050000000000002</v>
      </c>
      <c r="AR22" s="397">
        <v>2.2490000000000001</v>
      </c>
      <c r="AS22" s="397">
        <v>2.2330000000000001</v>
      </c>
      <c r="AT22" s="397">
        <v>2.1960000000000002</v>
      </c>
      <c r="AU22" s="397">
        <v>2.1709999999999998</v>
      </c>
      <c r="AV22" s="397">
        <v>2.1850000000000001</v>
      </c>
      <c r="AW22" s="397">
        <v>2.1640000000000001</v>
      </c>
      <c r="AX22" s="397">
        <v>2.1349999999999998</v>
      </c>
      <c r="AY22" s="397">
        <v>2.04</v>
      </c>
      <c r="AZ22" s="397">
        <v>2.0489999999999999</v>
      </c>
      <c r="BA22" s="397">
        <v>1.9730000000000001</v>
      </c>
      <c r="BB22" s="397">
        <v>1.9570000000000001</v>
      </c>
      <c r="BC22" s="397">
        <v>1.9339999999999999</v>
      </c>
      <c r="BD22" s="397">
        <v>1.843</v>
      </c>
      <c r="BE22" s="401" t="s">
        <v>1482</v>
      </c>
      <c r="BF22" s="401" t="s">
        <v>1482</v>
      </c>
      <c r="BG22" s="401" t="s">
        <v>1482</v>
      </c>
      <c r="BH22" s="401" t="s">
        <v>1482</v>
      </c>
      <c r="BI22" s="401" t="s">
        <v>1482</v>
      </c>
      <c r="BJ22" s="566" t="s">
        <v>1482</v>
      </c>
      <c r="BK22" s="566" t="s">
        <v>1482</v>
      </c>
      <c r="BL22" s="566" t="s">
        <v>1482</v>
      </c>
      <c r="BM22" s="566" t="s">
        <v>1482</v>
      </c>
      <c r="BN22" s="566" t="s">
        <v>1482</v>
      </c>
      <c r="BO22" s="566" t="s">
        <v>1482</v>
      </c>
      <c r="BP22" s="566" t="s">
        <v>1482</v>
      </c>
      <c r="BQ22" s="566" t="s">
        <v>1482</v>
      </c>
      <c r="BR22" s="566" t="s">
        <v>1482</v>
      </c>
      <c r="BS22" s="566" t="s">
        <v>1482</v>
      </c>
      <c r="BT22" s="566" t="s">
        <v>1482</v>
      </c>
      <c r="BU22" s="566" t="s">
        <v>1482</v>
      </c>
      <c r="BV22" s="566" t="s">
        <v>1482</v>
      </c>
    </row>
    <row r="23" spans="1:74" ht="11.05" customHeight="1" x14ac:dyDescent="0.2">
      <c r="A23" s="209" t="s">
        <v>1595</v>
      </c>
      <c r="B23" s="496" t="s">
        <v>1575</v>
      </c>
      <c r="C23" s="397">
        <v>2.4990000000000001</v>
      </c>
      <c r="D23" s="397">
        <v>2.4630000000000001</v>
      </c>
      <c r="E23" s="397">
        <v>2.4630000000000001</v>
      </c>
      <c r="F23" s="397">
        <v>2.605</v>
      </c>
      <c r="G23" s="397">
        <v>2.657</v>
      </c>
      <c r="H23" s="397">
        <v>2.6120000000000001</v>
      </c>
      <c r="I23" s="397">
        <v>2.63</v>
      </c>
      <c r="J23" s="397">
        <v>2.5950000000000002</v>
      </c>
      <c r="K23" s="397">
        <v>2.5910000000000002</v>
      </c>
      <c r="L23" s="397">
        <v>2.6360000000000001</v>
      </c>
      <c r="M23" s="397">
        <v>2.6059999999999999</v>
      </c>
      <c r="N23" s="397">
        <v>2.5990000000000002</v>
      </c>
      <c r="O23" s="397">
        <v>2.476</v>
      </c>
      <c r="P23" s="397">
        <v>2.508</v>
      </c>
      <c r="Q23" s="397">
        <v>2.5670000000000002</v>
      </c>
      <c r="R23" s="397">
        <v>2.5640000000000001</v>
      </c>
      <c r="S23" s="397">
        <v>2.5209999999999999</v>
      </c>
      <c r="T23" s="397">
        <v>2.5</v>
      </c>
      <c r="U23" s="397">
        <v>2.5190000000000001</v>
      </c>
      <c r="V23" s="397">
        <v>2.5590000000000002</v>
      </c>
      <c r="W23" s="397">
        <v>2.5710000000000002</v>
      </c>
      <c r="X23" s="397">
        <v>2.5710000000000002</v>
      </c>
      <c r="Y23" s="397">
        <v>2.581</v>
      </c>
      <c r="Z23" s="397">
        <v>2.4279999999999999</v>
      </c>
      <c r="AA23" s="397">
        <v>2.5009999999999999</v>
      </c>
      <c r="AB23" s="397">
        <v>2.4870000000000001</v>
      </c>
      <c r="AC23" s="397">
        <v>2.516</v>
      </c>
      <c r="AD23" s="397">
        <v>2.5329999999999999</v>
      </c>
      <c r="AE23" s="397">
        <v>2.5489999999999999</v>
      </c>
      <c r="AF23" s="397">
        <v>2.5870000000000002</v>
      </c>
      <c r="AG23" s="397">
        <v>2.601</v>
      </c>
      <c r="AH23" s="397">
        <v>2.657</v>
      </c>
      <c r="AI23" s="397">
        <v>2.6440000000000001</v>
      </c>
      <c r="AJ23" s="397">
        <v>2.6739999999999999</v>
      </c>
      <c r="AK23" s="397">
        <v>2.7269999999999999</v>
      </c>
      <c r="AL23" s="397">
        <v>2.7570000000000001</v>
      </c>
      <c r="AM23" s="397">
        <v>2.62</v>
      </c>
      <c r="AN23" s="397">
        <v>2.7719999999999998</v>
      </c>
      <c r="AO23" s="397">
        <v>2.81</v>
      </c>
      <c r="AP23" s="397">
        <v>2.7360000000000002</v>
      </c>
      <c r="AQ23" s="397">
        <v>2.7440000000000002</v>
      </c>
      <c r="AR23" s="397">
        <v>2.7170000000000001</v>
      </c>
      <c r="AS23" s="397">
        <v>2.7450000000000001</v>
      </c>
      <c r="AT23" s="397">
        <v>2.762</v>
      </c>
      <c r="AU23" s="397">
        <v>2.7480000000000002</v>
      </c>
      <c r="AV23" s="397">
        <v>2.7949999999999999</v>
      </c>
      <c r="AW23" s="397">
        <v>2.855</v>
      </c>
      <c r="AX23" s="397">
        <v>2.883</v>
      </c>
      <c r="AY23" s="397">
        <v>2.7360000000000002</v>
      </c>
      <c r="AZ23" s="397">
        <v>2.7389999999999999</v>
      </c>
      <c r="BA23" s="397">
        <v>2.8140000000000001</v>
      </c>
      <c r="BB23" s="397">
        <v>2.7959999999999998</v>
      </c>
      <c r="BC23" s="397">
        <v>2.8090000000000002</v>
      </c>
      <c r="BD23" s="397">
        <v>2.8210000000000002</v>
      </c>
      <c r="BE23" s="401" t="s">
        <v>1482</v>
      </c>
      <c r="BF23" s="401" t="s">
        <v>1482</v>
      </c>
      <c r="BG23" s="401" t="s">
        <v>1482</v>
      </c>
      <c r="BH23" s="401" t="s">
        <v>1482</v>
      </c>
      <c r="BI23" s="401" t="s">
        <v>1482</v>
      </c>
      <c r="BJ23" s="566" t="s">
        <v>1482</v>
      </c>
      <c r="BK23" s="566" t="s">
        <v>1482</v>
      </c>
      <c r="BL23" s="566" t="s">
        <v>1482</v>
      </c>
      <c r="BM23" s="566" t="s">
        <v>1482</v>
      </c>
      <c r="BN23" s="566" t="s">
        <v>1482</v>
      </c>
      <c r="BO23" s="566" t="s">
        <v>1482</v>
      </c>
      <c r="BP23" s="566" t="s">
        <v>1482</v>
      </c>
      <c r="BQ23" s="566" t="s">
        <v>1482</v>
      </c>
      <c r="BR23" s="566" t="s">
        <v>1482</v>
      </c>
      <c r="BS23" s="566" t="s">
        <v>1482</v>
      </c>
      <c r="BT23" s="566" t="s">
        <v>1482</v>
      </c>
      <c r="BU23" s="566" t="s">
        <v>1482</v>
      </c>
      <c r="BV23" s="566" t="s">
        <v>1482</v>
      </c>
    </row>
    <row r="24" spans="1:74" ht="11.05" customHeight="1" x14ac:dyDescent="0.2">
      <c r="A24" s="209" t="s">
        <v>1596</v>
      </c>
      <c r="B24" s="496" t="s">
        <v>1577</v>
      </c>
      <c r="C24" s="397">
        <v>11.191000000000001</v>
      </c>
      <c r="D24" s="397">
        <v>9.52</v>
      </c>
      <c r="E24" s="397">
        <v>10.929</v>
      </c>
      <c r="F24" s="397">
        <v>12.064</v>
      </c>
      <c r="G24" s="397">
        <v>11.962</v>
      </c>
      <c r="H24" s="397">
        <v>12.180999999999999</v>
      </c>
      <c r="I24" s="397">
        <v>12.407999999999999</v>
      </c>
      <c r="J24" s="397">
        <v>12.619</v>
      </c>
      <c r="K24" s="397">
        <v>12.821</v>
      </c>
      <c r="L24" s="397">
        <v>12.942</v>
      </c>
      <c r="M24" s="397">
        <v>13.099</v>
      </c>
      <c r="N24" s="397">
        <v>13.233000000000001</v>
      </c>
      <c r="O24" s="397">
        <v>13.237</v>
      </c>
      <c r="P24" s="397">
        <v>13.430999999999999</v>
      </c>
      <c r="Q24" s="397">
        <v>13.866</v>
      </c>
      <c r="R24" s="397">
        <v>14.542999999999999</v>
      </c>
      <c r="S24" s="397">
        <v>14.513999999999999</v>
      </c>
      <c r="T24" s="397">
        <v>14.504</v>
      </c>
      <c r="U24" s="397">
        <v>14.718</v>
      </c>
      <c r="V24" s="397">
        <v>14.989000000000001</v>
      </c>
      <c r="W24" s="397">
        <v>15.388999999999999</v>
      </c>
      <c r="X24" s="397">
        <v>15.407999999999999</v>
      </c>
      <c r="Y24" s="397">
        <v>15.433999999999999</v>
      </c>
      <c r="Z24" s="397">
        <v>15.265000000000001</v>
      </c>
      <c r="AA24" s="397">
        <v>15.522</v>
      </c>
      <c r="AB24" s="397">
        <v>15.734999999999999</v>
      </c>
      <c r="AC24" s="397">
        <v>16.103999999999999</v>
      </c>
      <c r="AD24" s="397">
        <v>16.529</v>
      </c>
      <c r="AE24" s="397">
        <v>16.405000000000001</v>
      </c>
      <c r="AF24" s="397">
        <v>16.318999999999999</v>
      </c>
      <c r="AG24" s="397">
        <v>16.544</v>
      </c>
      <c r="AH24" s="397">
        <v>16.902000000000001</v>
      </c>
      <c r="AI24" s="397">
        <v>17.271999999999998</v>
      </c>
      <c r="AJ24" s="397">
        <v>17.114999999999998</v>
      </c>
      <c r="AK24" s="397">
        <v>17.599</v>
      </c>
      <c r="AL24" s="397">
        <v>17.783000000000001</v>
      </c>
      <c r="AM24" s="397">
        <v>17.183</v>
      </c>
      <c r="AN24" s="397">
        <v>17.907</v>
      </c>
      <c r="AO24" s="397">
        <v>18.117000000000001</v>
      </c>
      <c r="AP24" s="397">
        <v>18.427</v>
      </c>
      <c r="AQ24" s="397">
        <v>18.251999999999999</v>
      </c>
      <c r="AR24" s="397">
        <v>18.747</v>
      </c>
      <c r="AS24" s="397">
        <v>18.978999999999999</v>
      </c>
      <c r="AT24" s="397">
        <v>19.423999999999999</v>
      </c>
      <c r="AU24" s="397">
        <v>19.620999999999999</v>
      </c>
      <c r="AV24" s="397">
        <v>19.829000000000001</v>
      </c>
      <c r="AW24" s="397">
        <v>19.905000000000001</v>
      </c>
      <c r="AX24" s="397">
        <v>19.744</v>
      </c>
      <c r="AY24" s="397">
        <v>19.271999999999998</v>
      </c>
      <c r="AZ24" s="397">
        <v>19.745999999999999</v>
      </c>
      <c r="BA24" s="397">
        <v>19.925000000000001</v>
      </c>
      <c r="BB24" s="397">
        <v>20.039000000000001</v>
      </c>
      <c r="BC24" s="397">
        <v>20.099</v>
      </c>
      <c r="BD24" s="397">
        <v>20.132999999999999</v>
      </c>
      <c r="BE24" s="401" t="s">
        <v>1482</v>
      </c>
      <c r="BF24" s="401" t="s">
        <v>1482</v>
      </c>
      <c r="BG24" s="401" t="s">
        <v>1482</v>
      </c>
      <c r="BH24" s="401" t="s">
        <v>1482</v>
      </c>
      <c r="BI24" s="401" t="s">
        <v>1482</v>
      </c>
      <c r="BJ24" s="566" t="s">
        <v>1482</v>
      </c>
      <c r="BK24" s="566" t="s">
        <v>1482</v>
      </c>
      <c r="BL24" s="566" t="s">
        <v>1482</v>
      </c>
      <c r="BM24" s="566" t="s">
        <v>1482</v>
      </c>
      <c r="BN24" s="566" t="s">
        <v>1482</v>
      </c>
      <c r="BO24" s="566" t="s">
        <v>1482</v>
      </c>
      <c r="BP24" s="566" t="s">
        <v>1482</v>
      </c>
      <c r="BQ24" s="566" t="s">
        <v>1482</v>
      </c>
      <c r="BR24" s="566" t="s">
        <v>1482</v>
      </c>
      <c r="BS24" s="566" t="s">
        <v>1482</v>
      </c>
      <c r="BT24" s="566" t="s">
        <v>1482</v>
      </c>
      <c r="BU24" s="566" t="s">
        <v>1482</v>
      </c>
      <c r="BV24" s="566" t="s">
        <v>1482</v>
      </c>
    </row>
    <row r="25" spans="1:74" ht="11.05" customHeight="1" x14ac:dyDescent="0.2">
      <c r="A25" s="209" t="s">
        <v>1597</v>
      </c>
      <c r="B25" s="496" t="s">
        <v>1598</v>
      </c>
      <c r="C25" s="397">
        <v>6.6580000000000004</v>
      </c>
      <c r="D25" s="397">
        <v>6.9210000000000003</v>
      </c>
      <c r="E25" s="397">
        <v>7.0880000000000001</v>
      </c>
      <c r="F25" s="397">
        <v>6.5780000000000003</v>
      </c>
      <c r="G25" s="397">
        <v>6.7939999999999996</v>
      </c>
      <c r="H25" s="397">
        <v>6.976</v>
      </c>
      <c r="I25" s="397">
        <v>6.5759999999999996</v>
      </c>
      <c r="J25" s="397">
        <v>6.7089999999999996</v>
      </c>
      <c r="K25" s="397">
        <v>6.7519999999999998</v>
      </c>
      <c r="L25" s="397">
        <v>6.8849999999999998</v>
      </c>
      <c r="M25" s="397">
        <v>7.0869999999999997</v>
      </c>
      <c r="N25" s="397">
        <v>7.173</v>
      </c>
      <c r="O25" s="397">
        <v>6.6970000000000001</v>
      </c>
      <c r="P25" s="397">
        <v>6.8890000000000002</v>
      </c>
      <c r="Q25" s="397">
        <v>6.968</v>
      </c>
      <c r="R25" s="397">
        <v>6.6180000000000003</v>
      </c>
      <c r="S25" s="397">
        <v>6.7910000000000004</v>
      </c>
      <c r="T25" s="397">
        <v>7.01</v>
      </c>
      <c r="U25" s="397">
        <v>6.7190000000000003</v>
      </c>
      <c r="V25" s="397">
        <v>6.9720000000000004</v>
      </c>
      <c r="W25" s="397">
        <v>7.1</v>
      </c>
      <c r="X25" s="397">
        <v>6.665</v>
      </c>
      <c r="Y25" s="397">
        <v>7.0289999999999999</v>
      </c>
      <c r="Z25" s="397">
        <v>7.4589999999999996</v>
      </c>
      <c r="AA25" s="397">
        <v>7.0170000000000003</v>
      </c>
      <c r="AB25" s="397">
        <v>7.1740000000000004</v>
      </c>
      <c r="AC25" s="397">
        <v>7.2060000000000004</v>
      </c>
      <c r="AD25" s="397">
        <v>6.6150000000000002</v>
      </c>
      <c r="AE25" s="397">
        <v>6.8769999999999998</v>
      </c>
      <c r="AF25" s="397">
        <v>6.93</v>
      </c>
      <c r="AG25" s="397">
        <v>6.734</v>
      </c>
      <c r="AH25" s="397">
        <v>6.81</v>
      </c>
      <c r="AI25" s="397">
        <v>6.8049999999999997</v>
      </c>
      <c r="AJ25" s="397">
        <v>6.3860000000000001</v>
      </c>
      <c r="AK25" s="397">
        <v>6.5819999999999999</v>
      </c>
      <c r="AL25" s="397">
        <v>6.718</v>
      </c>
      <c r="AM25" s="397">
        <v>6.4279999999999999</v>
      </c>
      <c r="AN25" s="397">
        <v>6.5529999999999999</v>
      </c>
      <c r="AO25" s="397">
        <v>6.5350000000000001</v>
      </c>
      <c r="AP25" s="397">
        <v>6.452</v>
      </c>
      <c r="AQ25" s="397">
        <v>6.5910000000000002</v>
      </c>
      <c r="AR25" s="397">
        <v>6.6559999999999997</v>
      </c>
      <c r="AS25" s="397">
        <v>6.3129999999999997</v>
      </c>
      <c r="AT25" s="397">
        <v>6.4550000000000001</v>
      </c>
      <c r="AU25" s="397">
        <v>6.8120000000000003</v>
      </c>
      <c r="AV25" s="397">
        <v>6.6070000000000002</v>
      </c>
      <c r="AW25" s="397">
        <v>6.8280000000000003</v>
      </c>
      <c r="AX25" s="397">
        <v>7.0750000000000002</v>
      </c>
      <c r="AY25" s="397">
        <v>6.7050000000000001</v>
      </c>
      <c r="AZ25" s="397">
        <v>6.8440000000000003</v>
      </c>
      <c r="BA25" s="397">
        <v>6.8529999999999998</v>
      </c>
      <c r="BB25" s="397">
        <v>6.4459999999999997</v>
      </c>
      <c r="BC25" s="397">
        <v>6.6589999999999998</v>
      </c>
      <c r="BD25" s="397">
        <v>6.7130000000000001</v>
      </c>
      <c r="BE25" s="401" t="s">
        <v>1482</v>
      </c>
      <c r="BF25" s="401" t="s">
        <v>1482</v>
      </c>
      <c r="BG25" s="401" t="s">
        <v>1482</v>
      </c>
      <c r="BH25" s="401" t="s">
        <v>1482</v>
      </c>
      <c r="BI25" s="401" t="s">
        <v>1482</v>
      </c>
      <c r="BJ25" s="566" t="s">
        <v>1482</v>
      </c>
      <c r="BK25" s="566" t="s">
        <v>1482</v>
      </c>
      <c r="BL25" s="566" t="s">
        <v>1482</v>
      </c>
      <c r="BM25" s="566" t="s">
        <v>1482</v>
      </c>
      <c r="BN25" s="566" t="s">
        <v>1482</v>
      </c>
      <c r="BO25" s="566" t="s">
        <v>1482</v>
      </c>
      <c r="BP25" s="566" t="s">
        <v>1482</v>
      </c>
      <c r="BQ25" s="566" t="s">
        <v>1482</v>
      </c>
      <c r="BR25" s="566" t="s">
        <v>1482</v>
      </c>
      <c r="BS25" s="566" t="s">
        <v>1482</v>
      </c>
      <c r="BT25" s="566" t="s">
        <v>1482</v>
      </c>
      <c r="BU25" s="566" t="s">
        <v>1482</v>
      </c>
      <c r="BV25" s="566" t="s">
        <v>1482</v>
      </c>
    </row>
    <row r="26" spans="1:74" ht="11.05" customHeight="1" x14ac:dyDescent="0.2">
      <c r="A26" s="209" t="s">
        <v>1599</v>
      </c>
      <c r="B26" s="496" t="s">
        <v>1579</v>
      </c>
      <c r="C26" s="397">
        <v>2.5150000000000001</v>
      </c>
      <c r="D26" s="397">
        <v>2.1070000000000002</v>
      </c>
      <c r="E26" s="397">
        <v>2.6379999999999999</v>
      </c>
      <c r="F26" s="397">
        <v>2.6909999999999998</v>
      </c>
      <c r="G26" s="397">
        <v>2.6309999999999998</v>
      </c>
      <c r="H26" s="397">
        <v>2.6440000000000001</v>
      </c>
      <c r="I26" s="397">
        <v>2.72</v>
      </c>
      <c r="J26" s="397">
        <v>2.6680000000000001</v>
      </c>
      <c r="K26" s="397">
        <v>2.6720000000000002</v>
      </c>
      <c r="L26" s="397">
        <v>2.6659999999999999</v>
      </c>
      <c r="M26" s="397">
        <v>2.69</v>
      </c>
      <c r="N26" s="397">
        <v>2.6030000000000002</v>
      </c>
      <c r="O26" s="397">
        <v>2.56</v>
      </c>
      <c r="P26" s="397">
        <v>2.5299999999999998</v>
      </c>
      <c r="Q26" s="397">
        <v>2.621</v>
      </c>
      <c r="R26" s="397">
        <v>2.8149999999999999</v>
      </c>
      <c r="S26" s="397">
        <v>2.8570000000000002</v>
      </c>
      <c r="T26" s="397">
        <v>2.8769999999999998</v>
      </c>
      <c r="U26" s="397">
        <v>2.85</v>
      </c>
      <c r="V26" s="397">
        <v>2.8929999999999998</v>
      </c>
      <c r="W26" s="397">
        <v>3.0209999999999999</v>
      </c>
      <c r="X26" s="397">
        <v>2.8380000000000001</v>
      </c>
      <c r="Y26" s="397">
        <v>2.9769999999999999</v>
      </c>
      <c r="Z26" s="397">
        <v>2.9140000000000001</v>
      </c>
      <c r="AA26" s="397">
        <v>3.1269999999999998</v>
      </c>
      <c r="AB26" s="397">
        <v>2.8159999999999998</v>
      </c>
      <c r="AC26" s="397">
        <v>2.782</v>
      </c>
      <c r="AD26" s="397">
        <v>2.7559999999999998</v>
      </c>
      <c r="AE26" s="397">
        <v>2.746</v>
      </c>
      <c r="AF26" s="397">
        <v>2.7410000000000001</v>
      </c>
      <c r="AG26" s="397">
        <v>2.74</v>
      </c>
      <c r="AH26" s="397">
        <v>2.673</v>
      </c>
      <c r="AI26" s="397">
        <v>2.665</v>
      </c>
      <c r="AJ26" s="397">
        <v>2.6640000000000001</v>
      </c>
      <c r="AK26" s="397">
        <v>2.6339999999999999</v>
      </c>
      <c r="AL26" s="397">
        <v>2.669</v>
      </c>
      <c r="AM26" s="397">
        <v>2.4470000000000001</v>
      </c>
      <c r="AN26" s="397">
        <v>2.5739999999999998</v>
      </c>
      <c r="AO26" s="397">
        <v>2.5139999999999998</v>
      </c>
      <c r="AP26" s="397">
        <v>2.54</v>
      </c>
      <c r="AQ26" s="397">
        <v>2.6309999999999998</v>
      </c>
      <c r="AR26" s="397">
        <v>2.4849999999999999</v>
      </c>
      <c r="AS26" s="397">
        <v>2.5979999999999999</v>
      </c>
      <c r="AT26" s="397">
        <v>2.4990000000000001</v>
      </c>
      <c r="AU26" s="397">
        <v>2.5169999999999999</v>
      </c>
      <c r="AV26" s="397">
        <v>2.5310000000000001</v>
      </c>
      <c r="AW26" s="397">
        <v>2.4809999999999999</v>
      </c>
      <c r="AX26" s="397">
        <v>2.3260000000000001</v>
      </c>
      <c r="AY26" s="397">
        <v>2.395</v>
      </c>
      <c r="AZ26" s="397">
        <v>2.4580000000000002</v>
      </c>
      <c r="BA26" s="397">
        <v>2.4510000000000001</v>
      </c>
      <c r="BB26" s="397">
        <v>2.4860000000000002</v>
      </c>
      <c r="BC26" s="397">
        <v>2.5579999999999998</v>
      </c>
      <c r="BD26" s="397">
        <v>2.5</v>
      </c>
      <c r="BE26" s="401" t="s">
        <v>1482</v>
      </c>
      <c r="BF26" s="401" t="s">
        <v>1482</v>
      </c>
      <c r="BG26" s="401" t="s">
        <v>1482</v>
      </c>
      <c r="BH26" s="401" t="s">
        <v>1482</v>
      </c>
      <c r="BI26" s="401" t="s">
        <v>1482</v>
      </c>
      <c r="BJ26" s="566" t="s">
        <v>1482</v>
      </c>
      <c r="BK26" s="566" t="s">
        <v>1482</v>
      </c>
      <c r="BL26" s="566" t="s">
        <v>1482</v>
      </c>
      <c r="BM26" s="566" t="s">
        <v>1482</v>
      </c>
      <c r="BN26" s="566" t="s">
        <v>1482</v>
      </c>
      <c r="BO26" s="566" t="s">
        <v>1482</v>
      </c>
      <c r="BP26" s="566" t="s">
        <v>1482</v>
      </c>
      <c r="BQ26" s="566" t="s">
        <v>1482</v>
      </c>
      <c r="BR26" s="566" t="s">
        <v>1482</v>
      </c>
      <c r="BS26" s="566" t="s">
        <v>1482</v>
      </c>
      <c r="BT26" s="566" t="s">
        <v>1482</v>
      </c>
      <c r="BU26" s="566" t="s">
        <v>1482</v>
      </c>
      <c r="BV26" s="566" t="s">
        <v>1482</v>
      </c>
    </row>
    <row r="27" spans="1:74" ht="11.05" customHeight="1" x14ac:dyDescent="0.2">
      <c r="A27" s="209" t="s">
        <v>1600</v>
      </c>
      <c r="B27" s="563" t="s">
        <v>1581</v>
      </c>
      <c r="C27" s="499">
        <v>1.9650000000000001</v>
      </c>
      <c r="D27" s="499">
        <v>1.835</v>
      </c>
      <c r="E27" s="499">
        <v>1.9650000000000001</v>
      </c>
      <c r="F27" s="499">
        <v>1.9770000000000001</v>
      </c>
      <c r="G27" s="499">
        <v>1.863</v>
      </c>
      <c r="H27" s="499">
        <v>2.0019999999999998</v>
      </c>
      <c r="I27" s="499">
        <v>1.835</v>
      </c>
      <c r="J27" s="499">
        <v>2.004</v>
      </c>
      <c r="K27" s="499">
        <v>2.0510000000000002</v>
      </c>
      <c r="L27" s="499">
        <v>2.157</v>
      </c>
      <c r="M27" s="499">
        <v>2.1859999999999999</v>
      </c>
      <c r="N27" s="499">
        <v>2.1960000000000002</v>
      </c>
      <c r="O27" s="499">
        <v>2.1230000000000002</v>
      </c>
      <c r="P27" s="499">
        <v>2.1509999999999998</v>
      </c>
      <c r="Q27" s="499">
        <v>2.2370000000000001</v>
      </c>
      <c r="R27" s="499">
        <v>2.2650000000000001</v>
      </c>
      <c r="S27" s="499">
        <v>2.3220000000000001</v>
      </c>
      <c r="T27" s="499">
        <v>2.2949999999999999</v>
      </c>
      <c r="U27" s="499">
        <v>2.3690000000000002</v>
      </c>
      <c r="V27" s="499">
        <v>2.3639999999999999</v>
      </c>
      <c r="W27" s="499">
        <v>2.3340000000000001</v>
      </c>
      <c r="X27" s="499">
        <v>2.4279999999999999</v>
      </c>
      <c r="Y27" s="499">
        <v>2.4620000000000002</v>
      </c>
      <c r="Z27" s="499">
        <v>2.56</v>
      </c>
      <c r="AA27" s="499">
        <v>2.609</v>
      </c>
      <c r="AB27" s="499">
        <v>2.5910000000000002</v>
      </c>
      <c r="AC27" s="499">
        <v>2.6440000000000001</v>
      </c>
      <c r="AD27" s="499">
        <v>2.6179999999999999</v>
      </c>
      <c r="AE27" s="499">
        <v>2.589</v>
      </c>
      <c r="AF27" s="499">
        <v>2.5670000000000002</v>
      </c>
      <c r="AG27" s="499">
        <v>2.6219999999999999</v>
      </c>
      <c r="AH27" s="499">
        <v>2.625</v>
      </c>
      <c r="AI27" s="499">
        <v>2.6139999999999999</v>
      </c>
      <c r="AJ27" s="499">
        <v>2.649</v>
      </c>
      <c r="AK27" s="499">
        <v>2.7450000000000001</v>
      </c>
      <c r="AL27" s="499">
        <v>2.7629999999999999</v>
      </c>
      <c r="AM27" s="499">
        <v>2.7559999999999998</v>
      </c>
      <c r="AN27" s="499">
        <v>2.8119999999999998</v>
      </c>
      <c r="AO27" s="499">
        <v>2.7280000000000002</v>
      </c>
      <c r="AP27" s="499">
        <v>2.6190000000000002</v>
      </c>
      <c r="AQ27" s="499">
        <v>2.7480000000000002</v>
      </c>
      <c r="AR27" s="499">
        <v>2.5920000000000001</v>
      </c>
      <c r="AS27" s="499">
        <v>2.7109999999999999</v>
      </c>
      <c r="AT27" s="499">
        <v>2.7410000000000001</v>
      </c>
      <c r="AU27" s="499">
        <v>2.7240000000000002</v>
      </c>
      <c r="AV27" s="499">
        <v>2.802</v>
      </c>
      <c r="AW27" s="499">
        <v>2.85</v>
      </c>
      <c r="AX27" s="499">
        <v>3.008</v>
      </c>
      <c r="AY27" s="499">
        <v>3.0739999999999998</v>
      </c>
      <c r="AZ27" s="499">
        <v>3.11</v>
      </c>
      <c r="BA27" s="499">
        <v>3.13</v>
      </c>
      <c r="BB27" s="499">
        <v>3.0569999999999999</v>
      </c>
      <c r="BC27" s="499">
        <v>3.0859999999999999</v>
      </c>
      <c r="BD27" s="499">
        <v>3.0059999999999998</v>
      </c>
      <c r="BE27" s="404" t="s">
        <v>1482</v>
      </c>
      <c r="BF27" s="404" t="s">
        <v>1482</v>
      </c>
      <c r="BG27" s="404" t="s">
        <v>1482</v>
      </c>
      <c r="BH27" s="404" t="s">
        <v>1482</v>
      </c>
      <c r="BI27" s="404" t="s">
        <v>1482</v>
      </c>
      <c r="BJ27" s="567" t="s">
        <v>1482</v>
      </c>
      <c r="BK27" s="567" t="s">
        <v>1482</v>
      </c>
      <c r="BL27" s="567" t="s">
        <v>1482</v>
      </c>
      <c r="BM27" s="567" t="s">
        <v>1482</v>
      </c>
      <c r="BN27" s="567" t="s">
        <v>1482</v>
      </c>
      <c r="BO27" s="567" t="s">
        <v>1482</v>
      </c>
      <c r="BP27" s="567" t="s">
        <v>1482</v>
      </c>
      <c r="BQ27" s="567" t="s">
        <v>1482</v>
      </c>
      <c r="BR27" s="567" t="s">
        <v>1482</v>
      </c>
      <c r="BS27" s="567" t="s">
        <v>1482</v>
      </c>
      <c r="BT27" s="567" t="s">
        <v>1482</v>
      </c>
      <c r="BU27" s="567" t="s">
        <v>1482</v>
      </c>
      <c r="BV27" s="567" t="s">
        <v>1482</v>
      </c>
    </row>
    <row r="28" spans="1:74" s="79" customFormat="1" ht="11.95" customHeight="1" x14ac:dyDescent="0.2">
      <c r="A28" s="1"/>
      <c r="B28" s="484" t="s">
        <v>1601</v>
      </c>
      <c r="C28" s="547"/>
      <c r="D28" s="547"/>
      <c r="E28" s="547"/>
      <c r="F28" s="547"/>
      <c r="G28" s="547"/>
      <c r="H28" s="604"/>
      <c r="I28" s="547"/>
      <c r="J28" s="547"/>
      <c r="K28" s="547"/>
      <c r="L28" s="547"/>
      <c r="M28" s="547"/>
      <c r="N28" s="547"/>
      <c r="O28" s="547"/>
      <c r="P28" s="547"/>
      <c r="Q28" s="547"/>
      <c r="R28" s="547"/>
      <c r="AY28" s="593"/>
      <c r="AZ28" s="593"/>
      <c r="BA28" s="593"/>
      <c r="BB28" s="593"/>
      <c r="BC28" s="593"/>
      <c r="BD28" s="593"/>
      <c r="BE28" s="593"/>
      <c r="BF28" s="593"/>
      <c r="BG28" s="593"/>
      <c r="BH28" s="593"/>
      <c r="BI28" s="593"/>
      <c r="BJ28" s="159"/>
    </row>
    <row r="29" spans="1:74" s="284" customFormat="1" ht="11.95" customHeight="1" x14ac:dyDescent="0.2">
      <c r="A29" s="283"/>
      <c r="B29" s="274" t="s">
        <v>114</v>
      </c>
      <c r="C29" s="274"/>
      <c r="D29" s="274"/>
      <c r="E29" s="274"/>
      <c r="F29" s="274"/>
      <c r="G29" s="274"/>
      <c r="H29" s="514"/>
      <c r="I29" s="274"/>
      <c r="J29" s="274"/>
      <c r="K29" s="274"/>
      <c r="L29" s="274"/>
      <c r="M29" s="274"/>
      <c r="N29" s="274"/>
      <c r="O29" s="274"/>
      <c r="P29" s="274"/>
      <c r="Q29" s="274"/>
      <c r="R29" s="561"/>
      <c r="AY29" s="287"/>
      <c r="AZ29" s="287"/>
      <c r="BA29" s="287"/>
      <c r="BB29" s="287"/>
      <c r="BC29" s="287"/>
      <c r="BD29" s="287"/>
      <c r="BE29" s="287"/>
      <c r="BF29" s="287"/>
      <c r="BG29" s="287"/>
      <c r="BH29" s="287"/>
      <c r="BI29" s="287"/>
    </row>
    <row r="30" spans="1:74" s="121" customFormat="1" ht="11.95" customHeight="1" x14ac:dyDescent="0.2">
      <c r="A30" s="120"/>
      <c r="B30" s="992" t="str">
        <f>Dates!$G$2</f>
        <v>EIA completed modeling and analysis for this report on Wednesday, July 2, 2025.</v>
      </c>
      <c r="C30" s="979"/>
      <c r="D30" s="979"/>
      <c r="E30" s="979"/>
      <c r="F30" s="979"/>
      <c r="G30" s="979"/>
      <c r="H30" s="979"/>
      <c r="I30" s="979"/>
      <c r="J30" s="979"/>
      <c r="K30" s="979"/>
      <c r="L30" s="979"/>
      <c r="M30" s="979"/>
      <c r="N30" s="979"/>
      <c r="O30" s="979"/>
      <c r="P30" s="979"/>
      <c r="Q30" s="979"/>
      <c r="R30" s="560"/>
      <c r="AY30" s="594"/>
      <c r="AZ30" s="594"/>
      <c r="BA30" s="594"/>
      <c r="BB30" s="594"/>
      <c r="BC30" s="594"/>
      <c r="BD30" s="594"/>
      <c r="BE30" s="594"/>
      <c r="BF30" s="594"/>
      <c r="BG30" s="594"/>
      <c r="BH30" s="594"/>
      <c r="BI30" s="594"/>
      <c r="BJ30" s="160"/>
    </row>
    <row r="31" spans="1:74" s="121" customFormat="1" ht="11.95" customHeight="1" x14ac:dyDescent="0.2">
      <c r="A31" s="120"/>
      <c r="B31" s="987" t="s">
        <v>115</v>
      </c>
      <c r="C31" s="988"/>
      <c r="D31" s="988"/>
      <c r="E31" s="988"/>
      <c r="F31" s="988"/>
      <c r="G31" s="988"/>
      <c r="H31" s="988"/>
      <c r="I31" s="988"/>
      <c r="J31" s="988"/>
      <c r="K31" s="988"/>
      <c r="L31" s="988"/>
      <c r="M31" s="988"/>
      <c r="N31" s="988"/>
      <c r="O31" s="988"/>
      <c r="P31" s="988"/>
      <c r="Q31" s="988"/>
      <c r="R31" s="560"/>
      <c r="AY31" s="594"/>
      <c r="AZ31" s="594"/>
      <c r="BA31" s="594"/>
      <c r="BB31" s="594"/>
      <c r="BC31" s="594"/>
      <c r="BD31" s="594"/>
      <c r="BE31" s="594"/>
      <c r="BF31" s="594"/>
      <c r="BG31" s="594"/>
      <c r="BH31" s="594"/>
      <c r="BI31" s="594"/>
      <c r="BJ31" s="160"/>
    </row>
    <row r="32" spans="1:74" s="79" customFormat="1" ht="11.95" customHeight="1" x14ac:dyDescent="0.2">
      <c r="A32" s="1"/>
      <c r="B32" s="1098" t="s">
        <v>116</v>
      </c>
      <c r="C32" s="1099"/>
      <c r="D32" s="1099"/>
      <c r="E32" s="1099"/>
      <c r="F32" s="1099"/>
      <c r="G32" s="1099"/>
      <c r="H32" s="1099"/>
      <c r="I32" s="1099"/>
      <c r="J32" s="1099"/>
      <c r="K32" s="1099"/>
      <c r="L32" s="1099"/>
      <c r="M32" s="1099"/>
      <c r="N32" s="1099"/>
      <c r="O32" s="1099"/>
      <c r="P32" s="1099"/>
      <c r="Q32" s="1099"/>
      <c r="R32" s="560"/>
      <c r="AY32" s="593"/>
      <c r="AZ32" s="593"/>
      <c r="BA32" s="593"/>
      <c r="BB32" s="593"/>
      <c r="BC32" s="593"/>
      <c r="BD32" s="593"/>
      <c r="BE32" s="593"/>
      <c r="BF32" s="593"/>
      <c r="BG32" s="593"/>
      <c r="BH32" s="593"/>
      <c r="BI32" s="593"/>
      <c r="BJ32" s="159"/>
    </row>
    <row r="33" spans="1:74" s="121" customFormat="1" ht="11.95" customHeight="1" x14ac:dyDescent="0.2">
      <c r="A33" s="120"/>
      <c r="B33" s="1013" t="s">
        <v>122</v>
      </c>
      <c r="C33" s="1014"/>
      <c r="D33" s="1014"/>
      <c r="E33" s="1014"/>
      <c r="F33" s="1014"/>
      <c r="G33" s="1014"/>
      <c r="H33" s="1014"/>
      <c r="I33" s="1014"/>
      <c r="J33" s="1014"/>
      <c r="K33" s="1014"/>
      <c r="L33" s="1014"/>
      <c r="M33" s="1014"/>
      <c r="N33" s="1014"/>
      <c r="O33" s="1014"/>
      <c r="P33" s="1014"/>
      <c r="Q33" s="1014"/>
      <c r="R33" s="560"/>
      <c r="AY33" s="594"/>
      <c r="AZ33" s="594"/>
      <c r="BA33" s="594"/>
      <c r="BB33" s="594"/>
      <c r="BC33" s="594"/>
      <c r="BD33" s="594"/>
      <c r="BE33" s="594"/>
      <c r="BF33" s="594"/>
      <c r="BG33" s="594"/>
      <c r="BH33" s="594"/>
      <c r="BI33" s="594"/>
      <c r="BJ33" s="160"/>
    </row>
    <row r="34" spans="1:74" s="121" customFormat="1" ht="11.95" customHeight="1" x14ac:dyDescent="0.2">
      <c r="A34" s="120"/>
      <c r="B34" s="1110" t="s">
        <v>118</v>
      </c>
      <c r="C34" s="1110"/>
      <c r="D34" s="1110"/>
      <c r="E34" s="1110"/>
      <c r="F34" s="1110"/>
      <c r="G34" s="1110"/>
      <c r="H34" s="1110"/>
      <c r="I34" s="1110"/>
      <c r="J34" s="1110"/>
      <c r="K34" s="1110"/>
      <c r="L34" s="1110"/>
      <c r="M34" s="1110"/>
      <c r="N34" s="1110"/>
      <c r="O34" s="1110"/>
      <c r="P34" s="1110"/>
      <c r="Q34" s="1110"/>
      <c r="R34" s="1110"/>
      <c r="AY34" s="594"/>
      <c r="AZ34" s="594"/>
      <c r="BA34" s="594"/>
      <c r="BB34" s="594"/>
      <c r="BC34" s="594"/>
      <c r="BD34" s="594"/>
      <c r="BE34" s="594"/>
      <c r="BF34" s="594"/>
      <c r="BG34" s="594"/>
      <c r="BH34" s="594"/>
      <c r="BI34" s="594"/>
      <c r="BJ34" s="160"/>
    </row>
    <row r="35" spans="1:74" s="121" customFormat="1" ht="11.95" customHeight="1" x14ac:dyDescent="0.2">
      <c r="A35" s="120"/>
      <c r="B35" s="1013" t="s">
        <v>1602</v>
      </c>
      <c r="C35" s="1070"/>
      <c r="D35" s="1070"/>
      <c r="E35" s="1070"/>
      <c r="F35" s="1070"/>
      <c r="G35" s="1070"/>
      <c r="H35" s="1070"/>
      <c r="I35" s="1070"/>
      <c r="J35" s="1070"/>
      <c r="K35" s="1070"/>
      <c r="L35" s="1070"/>
      <c r="M35" s="1070"/>
      <c r="N35" s="1070"/>
      <c r="O35" s="1070"/>
      <c r="P35" s="1070"/>
      <c r="Q35" s="1014"/>
      <c r="R35" s="560"/>
      <c r="AY35" s="594"/>
      <c r="AZ35" s="594"/>
      <c r="BA35" s="594"/>
      <c r="BB35" s="594"/>
      <c r="BC35" s="594"/>
      <c r="BD35" s="594"/>
      <c r="BE35" s="594"/>
      <c r="BF35" s="594"/>
      <c r="BG35" s="594"/>
      <c r="BH35" s="594"/>
      <c r="BI35" s="594"/>
      <c r="BJ35" s="160"/>
    </row>
    <row r="36" spans="1:74" s="121" customFormat="1" ht="11.95" customHeight="1" x14ac:dyDescent="0.15">
      <c r="A36" s="2"/>
      <c r="B36" s="1013"/>
      <c r="C36" s="995"/>
      <c r="D36" s="995"/>
      <c r="E36" s="995"/>
      <c r="F36" s="995"/>
      <c r="G36" s="995"/>
      <c r="H36" s="995"/>
      <c r="I36" s="995"/>
      <c r="J36" s="995"/>
      <c r="K36" s="995"/>
      <c r="L36" s="995"/>
      <c r="M36" s="995"/>
      <c r="N36" s="995"/>
      <c r="O36" s="995"/>
      <c r="P36" s="995"/>
      <c r="Q36" s="995"/>
      <c r="AY36" s="594"/>
      <c r="AZ36" s="594"/>
      <c r="BA36" s="594"/>
      <c r="BB36" s="594"/>
      <c r="BC36" s="594"/>
      <c r="BD36" s="594"/>
      <c r="BE36" s="594"/>
      <c r="BF36" s="594"/>
      <c r="BG36" s="594"/>
      <c r="BH36" s="594"/>
      <c r="BI36" s="594"/>
      <c r="BJ36" s="160"/>
    </row>
    <row r="37" spans="1:74" s="121" customFormat="1" ht="11.95" customHeight="1" x14ac:dyDescent="0.15">
      <c r="A37" s="2"/>
      <c r="B37" s="1109"/>
      <c r="C37" s="995"/>
      <c r="D37" s="995"/>
      <c r="E37" s="995"/>
      <c r="F37" s="995"/>
      <c r="G37" s="995"/>
      <c r="H37" s="995"/>
      <c r="I37" s="995"/>
      <c r="J37" s="995"/>
      <c r="K37" s="995"/>
      <c r="L37" s="995"/>
      <c r="M37" s="995"/>
      <c r="N37" s="995"/>
      <c r="O37" s="995"/>
      <c r="P37" s="995"/>
      <c r="Q37" s="995"/>
      <c r="AY37" s="594"/>
      <c r="AZ37" s="594"/>
      <c r="BA37" s="594"/>
      <c r="BB37" s="594"/>
      <c r="BC37" s="594"/>
      <c r="BD37" s="594"/>
      <c r="BE37" s="594"/>
      <c r="BF37" s="594"/>
      <c r="BG37" s="594"/>
      <c r="BH37" s="594"/>
      <c r="BI37" s="594"/>
      <c r="BJ37" s="160"/>
    </row>
    <row r="38" spans="1:74" s="122" customFormat="1" ht="11.95" customHeight="1" x14ac:dyDescent="0.15">
      <c r="A38" s="2"/>
      <c r="B38" s="274"/>
      <c r="C38" s="483"/>
      <c r="D38" s="483"/>
      <c r="E38" s="483"/>
      <c r="F38" s="483"/>
      <c r="G38" s="483"/>
      <c r="H38" s="483"/>
      <c r="I38" s="483"/>
      <c r="J38" s="483"/>
      <c r="K38" s="483"/>
      <c r="L38" s="483"/>
      <c r="M38" s="483"/>
      <c r="N38" s="483"/>
      <c r="O38" s="483"/>
      <c r="P38" s="483"/>
      <c r="Q38" s="483"/>
      <c r="AY38" s="594"/>
      <c r="AZ38" s="594"/>
      <c r="BA38" s="594"/>
      <c r="BB38" s="594"/>
      <c r="BC38" s="594"/>
      <c r="BD38" s="594"/>
      <c r="BE38" s="594"/>
      <c r="BF38" s="594"/>
      <c r="BG38" s="594"/>
      <c r="BH38" s="594"/>
      <c r="BI38" s="594"/>
      <c r="BJ38" s="161"/>
    </row>
    <row r="39" spans="1:74" ht="12.85" x14ac:dyDescent="0.15">
      <c r="B39" s="1013"/>
      <c r="C39" s="1016"/>
      <c r="D39" s="1016"/>
      <c r="E39" s="1016"/>
      <c r="F39" s="1016"/>
      <c r="G39" s="1016"/>
      <c r="H39" s="1016"/>
      <c r="I39" s="1016"/>
      <c r="J39" s="1016"/>
      <c r="K39" s="1016"/>
      <c r="L39" s="1016"/>
      <c r="M39" s="1016"/>
      <c r="N39" s="1016"/>
      <c r="O39" s="1016"/>
      <c r="P39" s="1016"/>
      <c r="Q39" s="995"/>
      <c r="BD39" s="593"/>
      <c r="BE39" s="593"/>
      <c r="BF39" s="593"/>
      <c r="BK39" s="105"/>
      <c r="BL39" s="105"/>
      <c r="BM39" s="105"/>
      <c r="BN39" s="105"/>
      <c r="BO39" s="105"/>
      <c r="BP39" s="105"/>
      <c r="BQ39" s="105"/>
      <c r="BR39" s="105"/>
      <c r="BS39" s="105"/>
      <c r="BT39" s="105"/>
      <c r="BU39" s="105"/>
      <c r="BV39" s="105"/>
    </row>
    <row r="40" spans="1:74" ht="12.85" x14ac:dyDescent="0.15">
      <c r="B40" s="1115"/>
      <c r="C40" s="1014"/>
      <c r="D40" s="1014"/>
      <c r="E40" s="1014"/>
      <c r="F40" s="1014"/>
      <c r="G40" s="1014"/>
      <c r="H40" s="1014"/>
      <c r="I40" s="1014"/>
      <c r="J40" s="1014"/>
      <c r="K40" s="1014"/>
      <c r="L40" s="1014"/>
      <c r="M40" s="1014"/>
      <c r="N40" s="1014"/>
      <c r="O40" s="1014"/>
      <c r="P40" s="1014"/>
      <c r="Q40" s="995"/>
      <c r="BK40" s="105"/>
      <c r="BL40" s="105"/>
      <c r="BM40" s="105"/>
      <c r="BN40" s="105"/>
      <c r="BO40" s="105"/>
      <c r="BP40" s="105"/>
      <c r="BQ40" s="105"/>
      <c r="BR40" s="105"/>
      <c r="BS40" s="105"/>
      <c r="BT40" s="105"/>
      <c r="BU40" s="105"/>
      <c r="BV40" s="105"/>
    </row>
    <row r="41" spans="1:74" ht="12.85" x14ac:dyDescent="0.15">
      <c r="B41" s="1011"/>
      <c r="C41" s="995"/>
      <c r="D41" s="995"/>
      <c r="E41" s="995"/>
      <c r="F41" s="995"/>
      <c r="G41" s="995"/>
      <c r="H41" s="995"/>
      <c r="I41" s="995"/>
      <c r="J41" s="995"/>
      <c r="K41" s="995"/>
      <c r="L41" s="995"/>
      <c r="M41" s="995"/>
      <c r="N41" s="995"/>
      <c r="O41" s="995"/>
      <c r="P41" s="995"/>
      <c r="Q41" s="995"/>
      <c r="BK41" s="105"/>
      <c r="BL41" s="105"/>
      <c r="BM41" s="105"/>
      <c r="BN41" s="105"/>
      <c r="BO41" s="105"/>
      <c r="BP41" s="105"/>
      <c r="BQ41" s="105"/>
      <c r="BR41" s="105"/>
      <c r="BS41" s="105"/>
      <c r="BT41" s="105"/>
      <c r="BU41" s="105"/>
      <c r="BV41" s="105"/>
    </row>
    <row r="42" spans="1:74" x14ac:dyDescent="0.15">
      <c r="BK42" s="105"/>
      <c r="BL42" s="105"/>
      <c r="BM42" s="105"/>
      <c r="BN42" s="105"/>
      <c r="BO42" s="105"/>
      <c r="BP42" s="105"/>
      <c r="BQ42" s="105"/>
      <c r="BR42" s="105"/>
      <c r="BS42" s="105"/>
      <c r="BT42" s="105"/>
      <c r="BU42" s="105"/>
      <c r="BV42" s="105"/>
    </row>
    <row r="43" spans="1:74" x14ac:dyDescent="0.15">
      <c r="BK43" s="105"/>
      <c r="BL43" s="105"/>
      <c r="BM43" s="105"/>
      <c r="BN43" s="105"/>
      <c r="BO43" s="105"/>
      <c r="BP43" s="105"/>
      <c r="BQ43" s="105"/>
      <c r="BR43" s="105"/>
      <c r="BS43" s="105"/>
      <c r="BT43" s="105"/>
      <c r="BU43" s="105"/>
      <c r="BV43" s="105"/>
    </row>
    <row r="44" spans="1:74" x14ac:dyDescent="0.15">
      <c r="BK44" s="105"/>
      <c r="BL44" s="105"/>
      <c r="BM44" s="105"/>
      <c r="BN44" s="105"/>
      <c r="BO44" s="105"/>
      <c r="BP44" s="105"/>
      <c r="BQ44" s="105"/>
      <c r="BR44" s="105"/>
      <c r="BS44" s="105"/>
      <c r="BT44" s="105"/>
      <c r="BU44" s="105"/>
      <c r="BV44" s="105"/>
    </row>
    <row r="45" spans="1:74" x14ac:dyDescent="0.15">
      <c r="BK45" s="105"/>
      <c r="BL45" s="105"/>
      <c r="BM45" s="105"/>
      <c r="BN45" s="105"/>
      <c r="BO45" s="105"/>
      <c r="BP45" s="105"/>
      <c r="BQ45" s="105"/>
      <c r="BR45" s="105"/>
      <c r="BS45" s="105"/>
      <c r="BT45" s="105"/>
      <c r="BU45" s="105"/>
      <c r="BV45" s="105"/>
    </row>
    <row r="46" spans="1:74" x14ac:dyDescent="0.15">
      <c r="BK46" s="105"/>
      <c r="BL46" s="105"/>
      <c r="BM46" s="105"/>
      <c r="BN46" s="105"/>
      <c r="BO46" s="105"/>
      <c r="BP46" s="105"/>
      <c r="BQ46" s="105"/>
      <c r="BR46" s="105"/>
      <c r="BS46" s="105"/>
      <c r="BT46" s="105"/>
      <c r="BU46" s="105"/>
      <c r="BV46" s="105"/>
    </row>
    <row r="47" spans="1:74" x14ac:dyDescent="0.15">
      <c r="BK47" s="105"/>
      <c r="BL47" s="105"/>
      <c r="BM47" s="105"/>
      <c r="BN47" s="105"/>
      <c r="BO47" s="105"/>
      <c r="BP47" s="105"/>
      <c r="BQ47" s="105"/>
      <c r="BR47" s="105"/>
      <c r="BS47" s="105"/>
      <c r="BT47" s="105"/>
      <c r="BU47" s="105"/>
      <c r="BV47" s="105"/>
    </row>
    <row r="48" spans="1:74" x14ac:dyDescent="0.15">
      <c r="BK48" s="105"/>
      <c r="BL48" s="105"/>
      <c r="BM48" s="105"/>
      <c r="BN48" s="105"/>
      <c r="BO48" s="105"/>
      <c r="BP48" s="105"/>
      <c r="BQ48" s="105"/>
      <c r="BR48" s="105"/>
      <c r="BS48" s="105"/>
      <c r="BT48" s="105"/>
      <c r="BU48" s="105"/>
      <c r="BV48" s="105"/>
    </row>
    <row r="49" spans="63:74" x14ac:dyDescent="0.15">
      <c r="BK49" s="105"/>
      <c r="BL49" s="105"/>
      <c r="BM49" s="105"/>
      <c r="BN49" s="105"/>
      <c r="BO49" s="105"/>
      <c r="BP49" s="105"/>
      <c r="BQ49" s="105"/>
      <c r="BR49" s="105"/>
      <c r="BS49" s="105"/>
      <c r="BT49" s="105"/>
      <c r="BU49" s="105"/>
      <c r="BV49" s="105"/>
    </row>
    <row r="50" spans="63:74" x14ac:dyDescent="0.15">
      <c r="BK50" s="105"/>
      <c r="BL50" s="105"/>
      <c r="BM50" s="105"/>
      <c r="BN50" s="105"/>
      <c r="BO50" s="105"/>
      <c r="BP50" s="105"/>
      <c r="BQ50" s="105"/>
      <c r="BR50" s="105"/>
      <c r="BS50" s="105"/>
      <c r="BT50" s="105"/>
      <c r="BU50" s="105"/>
      <c r="BV50" s="105"/>
    </row>
    <row r="51" spans="63:74" x14ac:dyDescent="0.15">
      <c r="BK51" s="105"/>
      <c r="BL51" s="105"/>
      <c r="BM51" s="105"/>
      <c r="BN51" s="105"/>
      <c r="BO51" s="105"/>
      <c r="BP51" s="105"/>
      <c r="BQ51" s="105"/>
      <c r="BR51" s="105"/>
      <c r="BS51" s="105"/>
      <c r="BT51" s="105"/>
      <c r="BU51" s="105"/>
      <c r="BV51" s="105"/>
    </row>
    <row r="52" spans="63:74" x14ac:dyDescent="0.15">
      <c r="BK52" s="105"/>
      <c r="BL52" s="105"/>
      <c r="BM52" s="105"/>
      <c r="BN52" s="105"/>
      <c r="BO52" s="105"/>
      <c r="BP52" s="105"/>
      <c r="BQ52" s="105"/>
      <c r="BR52" s="105"/>
      <c r="BS52" s="105"/>
      <c r="BT52" s="105"/>
      <c r="BU52" s="105"/>
      <c r="BV52" s="105"/>
    </row>
    <row r="53" spans="63:74" x14ac:dyDescent="0.15">
      <c r="BK53" s="105"/>
      <c r="BL53" s="105"/>
      <c r="BM53" s="105"/>
      <c r="BN53" s="105"/>
      <c r="BO53" s="105"/>
      <c r="BP53" s="105"/>
      <c r="BQ53" s="105"/>
      <c r="BR53" s="105"/>
      <c r="BS53" s="105"/>
      <c r="BT53" s="105"/>
      <c r="BU53" s="105"/>
      <c r="BV53" s="105"/>
    </row>
    <row r="54" spans="63:74" x14ac:dyDescent="0.15">
      <c r="BK54" s="105"/>
      <c r="BL54" s="105"/>
      <c r="BM54" s="105"/>
      <c r="BN54" s="105"/>
      <c r="BO54" s="105"/>
      <c r="BP54" s="105"/>
      <c r="BQ54" s="105"/>
      <c r="BR54" s="105"/>
      <c r="BS54" s="105"/>
      <c r="BT54" s="105"/>
      <c r="BU54" s="105"/>
      <c r="BV54" s="105"/>
    </row>
    <row r="55" spans="63:74" x14ac:dyDescent="0.15">
      <c r="BK55" s="105"/>
      <c r="BL55" s="105"/>
      <c r="BM55" s="105"/>
      <c r="BN55" s="105"/>
      <c r="BO55" s="105"/>
      <c r="BP55" s="105"/>
      <c r="BQ55" s="105"/>
      <c r="BR55" s="105"/>
      <c r="BS55" s="105"/>
      <c r="BT55" s="105"/>
      <c r="BU55" s="105"/>
      <c r="BV55" s="105"/>
    </row>
    <row r="56" spans="63:74" x14ac:dyDescent="0.15">
      <c r="BK56" s="105"/>
      <c r="BL56" s="105"/>
      <c r="BM56" s="105"/>
      <c r="BN56" s="105"/>
      <c r="BO56" s="105"/>
      <c r="BP56" s="105"/>
      <c r="BQ56" s="105"/>
      <c r="BR56" s="105"/>
      <c r="BS56" s="105"/>
      <c r="BT56" s="105"/>
      <c r="BU56" s="105"/>
      <c r="BV56" s="105"/>
    </row>
    <row r="57" spans="63:74" x14ac:dyDescent="0.15">
      <c r="BK57" s="105"/>
      <c r="BL57" s="105"/>
      <c r="BM57" s="105"/>
      <c r="BN57" s="105"/>
      <c r="BO57" s="105"/>
      <c r="BP57" s="105"/>
      <c r="BQ57" s="105"/>
      <c r="BR57" s="105"/>
      <c r="BS57" s="105"/>
      <c r="BT57" s="105"/>
      <c r="BU57" s="105"/>
      <c r="BV57" s="105"/>
    </row>
    <row r="58" spans="63:74" x14ac:dyDescent="0.15">
      <c r="BK58" s="105"/>
      <c r="BL58" s="105"/>
      <c r="BM58" s="105"/>
      <c r="BN58" s="105"/>
      <c r="BO58" s="105"/>
      <c r="BP58" s="105"/>
      <c r="BQ58" s="105"/>
      <c r="BR58" s="105"/>
      <c r="BS58" s="105"/>
      <c r="BT58" s="105"/>
      <c r="BU58" s="105"/>
      <c r="BV58" s="105"/>
    </row>
    <row r="59" spans="63:74" x14ac:dyDescent="0.15">
      <c r="BK59" s="105"/>
      <c r="BL59" s="105"/>
      <c r="BM59" s="105"/>
      <c r="BN59" s="105"/>
      <c r="BO59" s="105"/>
      <c r="BP59" s="105"/>
      <c r="BQ59" s="105"/>
      <c r="BR59" s="105"/>
      <c r="BS59" s="105"/>
      <c r="BT59" s="105"/>
      <c r="BU59" s="105"/>
      <c r="BV59" s="105"/>
    </row>
    <row r="60" spans="63:74" x14ac:dyDescent="0.15">
      <c r="BK60" s="105"/>
      <c r="BL60" s="105"/>
      <c r="BM60" s="105"/>
      <c r="BN60" s="105"/>
      <c r="BO60" s="105"/>
      <c r="BP60" s="105"/>
      <c r="BQ60" s="105"/>
      <c r="BR60" s="105"/>
      <c r="BS60" s="105"/>
      <c r="BT60" s="105"/>
      <c r="BU60" s="105"/>
      <c r="BV60" s="105"/>
    </row>
    <row r="61" spans="63:74" x14ac:dyDescent="0.15">
      <c r="BK61" s="105"/>
      <c r="BL61" s="105"/>
      <c r="BM61" s="105"/>
      <c r="BN61" s="105"/>
      <c r="BO61" s="105"/>
      <c r="BP61" s="105"/>
      <c r="BQ61" s="105"/>
      <c r="BR61" s="105"/>
      <c r="BS61" s="105"/>
      <c r="BT61" s="105"/>
      <c r="BU61" s="105"/>
      <c r="BV61" s="105"/>
    </row>
    <row r="62" spans="63:74" x14ac:dyDescent="0.15">
      <c r="BK62" s="105"/>
      <c r="BL62" s="105"/>
      <c r="BM62" s="105"/>
      <c r="BN62" s="105"/>
      <c r="BO62" s="105"/>
      <c r="BP62" s="105"/>
      <c r="BQ62" s="105"/>
      <c r="BR62" s="105"/>
      <c r="BS62" s="105"/>
      <c r="BT62" s="105"/>
      <c r="BU62" s="105"/>
      <c r="BV62" s="105"/>
    </row>
    <row r="63" spans="63:74" x14ac:dyDescent="0.15">
      <c r="BK63" s="105"/>
      <c r="BL63" s="105"/>
      <c r="BM63" s="105"/>
      <c r="BN63" s="105"/>
      <c r="BO63" s="105"/>
      <c r="BP63" s="105"/>
      <c r="BQ63" s="105"/>
      <c r="BR63" s="105"/>
      <c r="BS63" s="105"/>
      <c r="BT63" s="105"/>
      <c r="BU63" s="105"/>
      <c r="BV63" s="105"/>
    </row>
    <row r="64" spans="63:74" x14ac:dyDescent="0.15">
      <c r="BK64" s="105"/>
      <c r="BL64" s="105"/>
      <c r="BM64" s="105"/>
      <c r="BN64" s="105"/>
      <c r="BO64" s="105"/>
      <c r="BP64" s="105"/>
      <c r="BQ64" s="105"/>
      <c r="BR64" s="105"/>
      <c r="BS64" s="105"/>
      <c r="BT64" s="105"/>
      <c r="BU64" s="105"/>
      <c r="BV64" s="105"/>
    </row>
    <row r="65" spans="63:74" x14ac:dyDescent="0.15">
      <c r="BK65" s="105"/>
      <c r="BL65" s="105"/>
      <c r="BM65" s="105"/>
      <c r="BN65" s="105"/>
      <c r="BO65" s="105"/>
      <c r="BP65" s="105"/>
      <c r="BQ65" s="105"/>
      <c r="BR65" s="105"/>
      <c r="BS65" s="105"/>
      <c r="BT65" s="105"/>
      <c r="BU65" s="105"/>
      <c r="BV65" s="105"/>
    </row>
    <row r="66" spans="63:74" x14ac:dyDescent="0.15">
      <c r="BK66" s="105"/>
      <c r="BL66" s="105"/>
      <c r="BM66" s="105"/>
      <c r="BN66" s="105"/>
      <c r="BO66" s="105"/>
      <c r="BP66" s="105"/>
      <c r="BQ66" s="105"/>
      <c r="BR66" s="105"/>
      <c r="BS66" s="105"/>
      <c r="BT66" s="105"/>
      <c r="BU66" s="105"/>
      <c r="BV66" s="105"/>
    </row>
    <row r="67" spans="63:74" x14ac:dyDescent="0.15">
      <c r="BK67" s="105"/>
      <c r="BL67" s="105"/>
      <c r="BM67" s="105"/>
      <c r="BN67" s="105"/>
      <c r="BO67" s="105"/>
      <c r="BP67" s="105"/>
      <c r="BQ67" s="105"/>
      <c r="BR67" s="105"/>
      <c r="BS67" s="105"/>
      <c r="BT67" s="105"/>
      <c r="BU67" s="105"/>
      <c r="BV67" s="105"/>
    </row>
    <row r="68" spans="63:74" x14ac:dyDescent="0.15">
      <c r="BK68" s="105"/>
      <c r="BL68" s="105"/>
      <c r="BM68" s="105"/>
      <c r="BN68" s="105"/>
      <c r="BO68" s="105"/>
      <c r="BP68" s="105"/>
      <c r="BQ68" s="105"/>
      <c r="BR68" s="105"/>
      <c r="BS68" s="105"/>
      <c r="BT68" s="105"/>
      <c r="BU68" s="105"/>
      <c r="BV68" s="105"/>
    </row>
    <row r="69" spans="63:74" x14ac:dyDescent="0.15">
      <c r="BK69" s="105"/>
      <c r="BL69" s="105"/>
      <c r="BM69" s="105"/>
      <c r="BN69" s="105"/>
      <c r="BO69" s="105"/>
      <c r="BP69" s="105"/>
      <c r="BQ69" s="105"/>
      <c r="BR69" s="105"/>
      <c r="BS69" s="105"/>
      <c r="BT69" s="105"/>
      <c r="BU69" s="105"/>
      <c r="BV69" s="105"/>
    </row>
    <row r="70" spans="63:74" x14ac:dyDescent="0.15">
      <c r="BK70" s="105"/>
      <c r="BL70" s="105"/>
      <c r="BM70" s="105"/>
      <c r="BN70" s="105"/>
      <c r="BO70" s="105"/>
      <c r="BP70" s="105"/>
      <c r="BQ70" s="105"/>
      <c r="BR70" s="105"/>
      <c r="BS70" s="105"/>
      <c r="BT70" s="105"/>
      <c r="BU70" s="105"/>
      <c r="BV70" s="105"/>
    </row>
    <row r="71" spans="63:74" x14ac:dyDescent="0.15">
      <c r="BK71" s="105"/>
      <c r="BL71" s="105"/>
      <c r="BM71" s="105"/>
      <c r="BN71" s="105"/>
      <c r="BO71" s="105"/>
      <c r="BP71" s="105"/>
      <c r="BQ71" s="105"/>
      <c r="BR71" s="105"/>
      <c r="BS71" s="105"/>
      <c r="BT71" s="105"/>
      <c r="BU71" s="105"/>
      <c r="BV71" s="105"/>
    </row>
    <row r="72" spans="63:74" x14ac:dyDescent="0.15">
      <c r="BK72" s="105"/>
      <c r="BL72" s="105"/>
      <c r="BM72" s="105"/>
      <c r="BN72" s="105"/>
      <c r="BO72" s="105"/>
      <c r="BP72" s="105"/>
      <c r="BQ72" s="105"/>
      <c r="BR72" s="105"/>
      <c r="BS72" s="105"/>
      <c r="BT72" s="105"/>
      <c r="BU72" s="105"/>
      <c r="BV72" s="105"/>
    </row>
    <row r="73" spans="63:74" x14ac:dyDescent="0.15">
      <c r="BK73" s="105"/>
      <c r="BL73" s="105"/>
      <c r="BM73" s="105"/>
      <c r="BN73" s="105"/>
      <c r="BO73" s="105"/>
      <c r="BP73" s="105"/>
      <c r="BQ73" s="105"/>
      <c r="BR73" s="105"/>
      <c r="BS73" s="105"/>
      <c r="BT73" s="105"/>
      <c r="BU73" s="105"/>
      <c r="BV73" s="105"/>
    </row>
    <row r="74" spans="63:74" x14ac:dyDescent="0.15">
      <c r="BK74" s="105"/>
      <c r="BL74" s="105"/>
      <c r="BM74" s="105"/>
      <c r="BN74" s="105"/>
      <c r="BO74" s="105"/>
      <c r="BP74" s="105"/>
      <c r="BQ74" s="105"/>
      <c r="BR74" s="105"/>
      <c r="BS74" s="105"/>
      <c r="BT74" s="105"/>
      <c r="BU74" s="105"/>
      <c r="BV74" s="105"/>
    </row>
    <row r="75" spans="63:74" x14ac:dyDescent="0.15">
      <c r="BK75" s="105"/>
      <c r="BL75" s="105"/>
      <c r="BM75" s="105"/>
      <c r="BN75" s="105"/>
      <c r="BO75" s="105"/>
      <c r="BP75" s="105"/>
      <c r="BQ75" s="105"/>
      <c r="BR75" s="105"/>
      <c r="BS75" s="105"/>
      <c r="BT75" s="105"/>
      <c r="BU75" s="105"/>
      <c r="BV75" s="105"/>
    </row>
    <row r="76" spans="63:74" x14ac:dyDescent="0.15">
      <c r="BK76" s="105"/>
      <c r="BL76" s="105"/>
      <c r="BM76" s="105"/>
      <c r="BN76" s="105"/>
      <c r="BO76" s="105"/>
      <c r="BP76" s="105"/>
      <c r="BQ76" s="105"/>
      <c r="BR76" s="105"/>
      <c r="BS76" s="105"/>
      <c r="BT76" s="105"/>
      <c r="BU76" s="105"/>
      <c r="BV76" s="105"/>
    </row>
    <row r="77" spans="63:74" x14ac:dyDescent="0.15">
      <c r="BK77" s="105"/>
      <c r="BL77" s="105"/>
      <c r="BM77" s="105"/>
      <c r="BN77" s="105"/>
      <c r="BO77" s="105"/>
      <c r="BP77" s="105"/>
      <c r="BQ77" s="105"/>
      <c r="BR77" s="105"/>
      <c r="BS77" s="105"/>
      <c r="BT77" s="105"/>
      <c r="BU77" s="105"/>
      <c r="BV77" s="105"/>
    </row>
    <row r="78" spans="63:74" x14ac:dyDescent="0.15">
      <c r="BK78" s="105"/>
      <c r="BL78" s="105"/>
      <c r="BM78" s="105"/>
      <c r="BN78" s="105"/>
      <c r="BO78" s="105"/>
      <c r="BP78" s="105"/>
      <c r="BQ78" s="105"/>
      <c r="BR78" s="105"/>
      <c r="BS78" s="105"/>
      <c r="BT78" s="105"/>
      <c r="BU78" s="105"/>
      <c r="BV78" s="105"/>
    </row>
    <row r="79" spans="63:74" x14ac:dyDescent="0.15">
      <c r="BK79" s="105"/>
      <c r="BL79" s="105"/>
      <c r="BM79" s="105"/>
      <c r="BN79" s="105"/>
      <c r="BO79" s="105"/>
      <c r="BP79" s="105"/>
      <c r="BQ79" s="105"/>
      <c r="BR79" s="105"/>
      <c r="BS79" s="105"/>
      <c r="BT79" s="105"/>
      <c r="BU79" s="105"/>
      <c r="BV79" s="105"/>
    </row>
    <row r="80" spans="63:74" x14ac:dyDescent="0.15">
      <c r="BK80" s="105"/>
      <c r="BL80" s="105"/>
      <c r="BM80" s="105"/>
      <c r="BN80" s="105"/>
      <c r="BO80" s="105"/>
      <c r="BP80" s="105"/>
      <c r="BQ80" s="105"/>
      <c r="BR80" s="105"/>
      <c r="BS80" s="105"/>
      <c r="BT80" s="105"/>
      <c r="BU80" s="105"/>
      <c r="BV80" s="105"/>
    </row>
    <row r="81" spans="63:74" x14ac:dyDescent="0.15">
      <c r="BK81" s="105"/>
      <c r="BL81" s="105"/>
      <c r="BM81" s="105"/>
      <c r="BN81" s="105"/>
      <c r="BO81" s="105"/>
      <c r="BP81" s="105"/>
      <c r="BQ81" s="105"/>
      <c r="BR81" s="105"/>
      <c r="BS81" s="105"/>
      <c r="BT81" s="105"/>
      <c r="BU81" s="105"/>
      <c r="BV81" s="105"/>
    </row>
    <row r="82" spans="63:74" x14ac:dyDescent="0.15">
      <c r="BK82" s="105"/>
      <c r="BL82" s="105"/>
      <c r="BM82" s="105"/>
      <c r="BN82" s="105"/>
      <c r="BO82" s="105"/>
      <c r="BP82" s="105"/>
      <c r="BQ82" s="105"/>
      <c r="BR82" s="105"/>
      <c r="BS82" s="105"/>
      <c r="BT82" s="105"/>
      <c r="BU82" s="105"/>
      <c r="BV82" s="105"/>
    </row>
    <row r="83" spans="63:74" x14ac:dyDescent="0.15">
      <c r="BK83" s="105"/>
      <c r="BL83" s="105"/>
      <c r="BM83" s="105"/>
      <c r="BN83" s="105"/>
      <c r="BO83" s="105"/>
      <c r="BP83" s="105"/>
      <c r="BQ83" s="105"/>
      <c r="BR83" s="105"/>
      <c r="BS83" s="105"/>
      <c r="BT83" s="105"/>
      <c r="BU83" s="105"/>
      <c r="BV83" s="105"/>
    </row>
    <row r="84" spans="63:74" x14ac:dyDescent="0.15">
      <c r="BK84" s="105"/>
      <c r="BL84" s="105"/>
      <c r="BM84" s="105"/>
      <c r="BN84" s="105"/>
      <c r="BO84" s="105"/>
      <c r="BP84" s="105"/>
      <c r="BQ84" s="105"/>
      <c r="BR84" s="105"/>
      <c r="BS84" s="105"/>
      <c r="BT84" s="105"/>
      <c r="BU84" s="105"/>
      <c r="BV84" s="105"/>
    </row>
    <row r="85" spans="63:74" x14ac:dyDescent="0.15">
      <c r="BK85" s="105"/>
      <c r="BL85" s="105"/>
      <c r="BM85" s="105"/>
      <c r="BN85" s="105"/>
      <c r="BO85" s="105"/>
      <c r="BP85" s="105"/>
      <c r="BQ85" s="105"/>
      <c r="BR85" s="105"/>
      <c r="BS85" s="105"/>
      <c r="BT85" s="105"/>
      <c r="BU85" s="105"/>
      <c r="BV85" s="105"/>
    </row>
    <row r="86" spans="63:74" x14ac:dyDescent="0.15">
      <c r="BK86" s="105"/>
      <c r="BL86" s="105"/>
      <c r="BM86" s="105"/>
      <c r="BN86" s="105"/>
      <c r="BO86" s="105"/>
      <c r="BP86" s="105"/>
      <c r="BQ86" s="105"/>
      <c r="BR86" s="105"/>
      <c r="BS86" s="105"/>
      <c r="BT86" s="105"/>
      <c r="BU86" s="105"/>
      <c r="BV86" s="105"/>
    </row>
    <row r="87" spans="63:74" x14ac:dyDescent="0.15">
      <c r="BK87" s="105"/>
      <c r="BL87" s="105"/>
      <c r="BM87" s="105"/>
      <c r="BN87" s="105"/>
      <c r="BO87" s="105"/>
      <c r="BP87" s="105"/>
      <c r="BQ87" s="105"/>
      <c r="BR87" s="105"/>
      <c r="BS87" s="105"/>
      <c r="BT87" s="105"/>
      <c r="BU87" s="105"/>
      <c r="BV87" s="105"/>
    </row>
    <row r="88" spans="63:74" x14ac:dyDescent="0.15">
      <c r="BK88" s="105"/>
      <c r="BL88" s="105"/>
      <c r="BM88" s="105"/>
      <c r="BN88" s="105"/>
      <c r="BO88" s="105"/>
      <c r="BP88" s="105"/>
      <c r="BQ88" s="105"/>
      <c r="BR88" s="105"/>
      <c r="BS88" s="105"/>
      <c r="BT88" s="105"/>
      <c r="BU88" s="105"/>
      <c r="BV88" s="105"/>
    </row>
    <row r="89" spans="63:74" x14ac:dyDescent="0.15">
      <c r="BK89" s="105"/>
      <c r="BL89" s="105"/>
      <c r="BM89" s="105"/>
      <c r="BN89" s="105"/>
      <c r="BO89" s="105"/>
      <c r="BP89" s="105"/>
      <c r="BQ89" s="105"/>
      <c r="BR89" s="105"/>
      <c r="BS89" s="105"/>
      <c r="BT89" s="105"/>
      <c r="BU89" s="105"/>
      <c r="BV89" s="105"/>
    </row>
    <row r="90" spans="63:74" x14ac:dyDescent="0.15">
      <c r="BK90" s="105"/>
      <c r="BL90" s="105"/>
      <c r="BM90" s="105"/>
      <c r="BN90" s="105"/>
      <c r="BO90" s="105"/>
      <c r="BP90" s="105"/>
      <c r="BQ90" s="105"/>
      <c r="BR90" s="105"/>
      <c r="BS90" s="105"/>
      <c r="BT90" s="105"/>
      <c r="BU90" s="105"/>
      <c r="BV90" s="105"/>
    </row>
    <row r="91" spans="63:74" x14ac:dyDescent="0.15">
      <c r="BK91" s="105"/>
      <c r="BL91" s="105"/>
      <c r="BM91" s="105"/>
      <c r="BN91" s="105"/>
      <c r="BO91" s="105"/>
      <c r="BP91" s="105"/>
      <c r="BQ91" s="105"/>
      <c r="BR91" s="105"/>
      <c r="BS91" s="105"/>
      <c r="BT91" s="105"/>
      <c r="BU91" s="105"/>
      <c r="BV91" s="105"/>
    </row>
    <row r="92" spans="63:74" x14ac:dyDescent="0.15">
      <c r="BK92" s="105"/>
      <c r="BL92" s="105"/>
      <c r="BM92" s="105"/>
      <c r="BN92" s="105"/>
      <c r="BO92" s="105"/>
      <c r="BP92" s="105"/>
      <c r="BQ92" s="105"/>
      <c r="BR92" s="105"/>
      <c r="BS92" s="105"/>
      <c r="BT92" s="105"/>
      <c r="BU92" s="105"/>
      <c r="BV92" s="105"/>
    </row>
    <row r="93" spans="63:74" x14ac:dyDescent="0.15">
      <c r="BK93" s="105"/>
      <c r="BL93" s="105"/>
      <c r="BM93" s="105"/>
      <c r="BN93" s="105"/>
      <c r="BO93" s="105"/>
      <c r="BP93" s="105"/>
      <c r="BQ93" s="105"/>
      <c r="BR93" s="105"/>
      <c r="BS93" s="105"/>
      <c r="BT93" s="105"/>
      <c r="BU93" s="105"/>
      <c r="BV93" s="105"/>
    </row>
    <row r="94" spans="63:74" x14ac:dyDescent="0.15">
      <c r="BK94" s="105"/>
      <c r="BL94" s="105"/>
      <c r="BM94" s="105"/>
      <c r="BN94" s="105"/>
      <c r="BO94" s="105"/>
      <c r="BP94" s="105"/>
      <c r="BQ94" s="105"/>
      <c r="BR94" s="105"/>
      <c r="BS94" s="105"/>
      <c r="BT94" s="105"/>
      <c r="BU94" s="105"/>
      <c r="BV94" s="105"/>
    </row>
    <row r="95" spans="63:74" x14ac:dyDescent="0.15">
      <c r="BK95" s="105"/>
      <c r="BL95" s="105"/>
      <c r="BM95" s="105"/>
      <c r="BN95" s="105"/>
      <c r="BO95" s="105"/>
      <c r="BP95" s="105"/>
      <c r="BQ95" s="105"/>
      <c r="BR95" s="105"/>
      <c r="BS95" s="105"/>
      <c r="BT95" s="105"/>
      <c r="BU95" s="105"/>
      <c r="BV95" s="105"/>
    </row>
    <row r="96" spans="63:74" x14ac:dyDescent="0.15">
      <c r="BK96" s="105"/>
      <c r="BL96" s="105"/>
      <c r="BM96" s="105"/>
      <c r="BN96" s="105"/>
      <c r="BO96" s="105"/>
      <c r="BP96" s="105"/>
      <c r="BQ96" s="105"/>
      <c r="BR96" s="105"/>
      <c r="BS96" s="105"/>
      <c r="BT96" s="105"/>
      <c r="BU96" s="105"/>
      <c r="BV96" s="105"/>
    </row>
    <row r="97" spans="63:74" x14ac:dyDescent="0.15">
      <c r="BK97" s="105"/>
      <c r="BL97" s="105"/>
      <c r="BM97" s="105"/>
      <c r="BN97" s="105"/>
      <c r="BO97" s="105"/>
      <c r="BP97" s="105"/>
      <c r="BQ97" s="105"/>
      <c r="BR97" s="105"/>
      <c r="BS97" s="105"/>
      <c r="BT97" s="105"/>
      <c r="BU97" s="105"/>
      <c r="BV97" s="105"/>
    </row>
    <row r="98" spans="63:74" x14ac:dyDescent="0.15">
      <c r="BK98" s="105"/>
      <c r="BL98" s="105"/>
      <c r="BM98" s="105"/>
      <c r="BN98" s="105"/>
      <c r="BO98" s="105"/>
      <c r="BP98" s="105"/>
      <c r="BQ98" s="105"/>
      <c r="BR98" s="105"/>
      <c r="BS98" s="105"/>
      <c r="BT98" s="105"/>
      <c r="BU98" s="105"/>
      <c r="BV98" s="105"/>
    </row>
    <row r="99" spans="63:74" x14ac:dyDescent="0.15">
      <c r="BK99" s="105"/>
      <c r="BL99" s="105"/>
      <c r="BM99" s="105"/>
      <c r="BN99" s="105"/>
      <c r="BO99" s="105"/>
      <c r="BP99" s="105"/>
      <c r="BQ99" s="105"/>
      <c r="BR99" s="105"/>
      <c r="BS99" s="105"/>
      <c r="BT99" s="105"/>
      <c r="BU99" s="105"/>
      <c r="BV99" s="105"/>
    </row>
    <row r="100" spans="63:74" x14ac:dyDescent="0.15">
      <c r="BK100" s="105"/>
      <c r="BL100" s="105"/>
      <c r="BM100" s="105"/>
      <c r="BN100" s="105"/>
      <c r="BO100" s="105"/>
      <c r="BP100" s="105"/>
      <c r="BQ100" s="105"/>
      <c r="BR100" s="105"/>
      <c r="BS100" s="105"/>
      <c r="BT100" s="105"/>
      <c r="BU100" s="105"/>
      <c r="BV100" s="105"/>
    </row>
    <row r="101" spans="63:74" x14ac:dyDescent="0.15">
      <c r="BK101" s="105"/>
      <c r="BL101" s="105"/>
      <c r="BM101" s="105"/>
      <c r="BN101" s="105"/>
      <c r="BO101" s="105"/>
      <c r="BP101" s="105"/>
      <c r="BQ101" s="105"/>
      <c r="BR101" s="105"/>
      <c r="BS101" s="105"/>
      <c r="BT101" s="105"/>
      <c r="BU101" s="105"/>
      <c r="BV101" s="105"/>
    </row>
    <row r="102" spans="63:74" x14ac:dyDescent="0.15">
      <c r="BK102" s="105"/>
      <c r="BL102" s="105"/>
      <c r="BM102" s="105"/>
      <c r="BN102" s="105"/>
      <c r="BO102" s="105"/>
      <c r="BP102" s="105"/>
      <c r="BQ102" s="105"/>
      <c r="BR102" s="105"/>
      <c r="BS102" s="105"/>
      <c r="BT102" s="105"/>
      <c r="BU102" s="105"/>
      <c r="BV102" s="105"/>
    </row>
    <row r="103" spans="63:74" x14ac:dyDescent="0.15">
      <c r="BK103" s="105"/>
      <c r="BL103" s="105"/>
      <c r="BM103" s="105"/>
      <c r="BN103" s="105"/>
      <c r="BO103" s="105"/>
      <c r="BP103" s="105"/>
      <c r="BQ103" s="105"/>
      <c r="BR103" s="105"/>
      <c r="BS103" s="105"/>
      <c r="BT103" s="105"/>
      <c r="BU103" s="105"/>
      <c r="BV103" s="105"/>
    </row>
    <row r="104" spans="63:74" x14ac:dyDescent="0.15">
      <c r="BK104" s="105"/>
      <c r="BL104" s="105"/>
      <c r="BM104" s="105"/>
      <c r="BN104" s="105"/>
      <c r="BO104" s="105"/>
      <c r="BP104" s="105"/>
      <c r="BQ104" s="105"/>
      <c r="BR104" s="105"/>
      <c r="BS104" s="105"/>
      <c r="BT104" s="105"/>
      <c r="BU104" s="105"/>
      <c r="BV104" s="105"/>
    </row>
    <row r="105" spans="63:74" x14ac:dyDescent="0.15">
      <c r="BK105" s="105"/>
      <c r="BL105" s="105"/>
      <c r="BM105" s="105"/>
      <c r="BN105" s="105"/>
      <c r="BO105" s="105"/>
      <c r="BP105" s="105"/>
      <c r="BQ105" s="105"/>
      <c r="BR105" s="105"/>
      <c r="BS105" s="105"/>
      <c r="BT105" s="105"/>
      <c r="BU105" s="105"/>
      <c r="BV105" s="105"/>
    </row>
    <row r="106" spans="63:74" x14ac:dyDescent="0.15">
      <c r="BK106" s="105"/>
      <c r="BL106" s="105"/>
      <c r="BM106" s="105"/>
      <c r="BN106" s="105"/>
      <c r="BO106" s="105"/>
      <c r="BP106" s="105"/>
      <c r="BQ106" s="105"/>
      <c r="BR106" s="105"/>
      <c r="BS106" s="105"/>
      <c r="BT106" s="105"/>
      <c r="BU106" s="105"/>
      <c r="BV106" s="105"/>
    </row>
    <row r="107" spans="63:74" x14ac:dyDescent="0.15">
      <c r="BK107" s="105"/>
      <c r="BL107" s="105"/>
      <c r="BM107" s="105"/>
      <c r="BN107" s="105"/>
      <c r="BO107" s="105"/>
      <c r="BP107" s="105"/>
      <c r="BQ107" s="105"/>
      <c r="BR107" s="105"/>
      <c r="BS107" s="105"/>
      <c r="BT107" s="105"/>
      <c r="BU107" s="105"/>
      <c r="BV107" s="105"/>
    </row>
    <row r="108" spans="63:74" x14ac:dyDescent="0.15">
      <c r="BK108" s="105"/>
      <c r="BL108" s="105"/>
      <c r="BM108" s="105"/>
      <c r="BN108" s="105"/>
      <c r="BO108" s="105"/>
      <c r="BP108" s="105"/>
      <c r="BQ108" s="105"/>
      <c r="BR108" s="105"/>
      <c r="BS108" s="105"/>
      <c r="BT108" s="105"/>
      <c r="BU108" s="105"/>
      <c r="BV108" s="105"/>
    </row>
    <row r="109" spans="63:74" x14ac:dyDescent="0.15">
      <c r="BK109" s="105"/>
      <c r="BL109" s="105"/>
      <c r="BM109" s="105"/>
      <c r="BN109" s="105"/>
      <c r="BO109" s="105"/>
      <c r="BP109" s="105"/>
      <c r="BQ109" s="105"/>
      <c r="BR109" s="105"/>
      <c r="BS109" s="105"/>
      <c r="BT109" s="105"/>
      <c r="BU109" s="105"/>
      <c r="BV109" s="105"/>
    </row>
    <row r="110" spans="63:74" x14ac:dyDescent="0.15">
      <c r="BK110" s="105"/>
      <c r="BL110" s="105"/>
      <c r="BM110" s="105"/>
      <c r="BN110" s="105"/>
      <c r="BO110" s="105"/>
      <c r="BP110" s="105"/>
      <c r="BQ110" s="105"/>
      <c r="BR110" s="105"/>
      <c r="BS110" s="105"/>
      <c r="BT110" s="105"/>
      <c r="BU110" s="105"/>
      <c r="BV110" s="105"/>
    </row>
    <row r="111" spans="63:74" x14ac:dyDescent="0.15">
      <c r="BK111" s="105"/>
      <c r="BL111" s="105"/>
      <c r="BM111" s="105"/>
      <c r="BN111" s="105"/>
      <c r="BO111" s="105"/>
      <c r="BP111" s="105"/>
      <c r="BQ111" s="105"/>
      <c r="BR111" s="105"/>
      <c r="BS111" s="105"/>
      <c r="BT111" s="105"/>
      <c r="BU111" s="105"/>
      <c r="BV111" s="105"/>
    </row>
    <row r="112" spans="63:74" x14ac:dyDescent="0.15">
      <c r="BK112" s="105"/>
      <c r="BL112" s="105"/>
      <c r="BM112" s="105"/>
      <c r="BN112" s="105"/>
      <c r="BO112" s="105"/>
      <c r="BP112" s="105"/>
      <c r="BQ112" s="105"/>
      <c r="BR112" s="105"/>
      <c r="BS112" s="105"/>
      <c r="BT112" s="105"/>
      <c r="BU112" s="105"/>
      <c r="BV112" s="105"/>
    </row>
    <row r="113" spans="63:74" x14ac:dyDescent="0.15">
      <c r="BK113" s="105"/>
      <c r="BL113" s="105"/>
      <c r="BM113" s="105"/>
      <c r="BN113" s="105"/>
      <c r="BO113" s="105"/>
      <c r="BP113" s="105"/>
      <c r="BQ113" s="105"/>
      <c r="BR113" s="105"/>
      <c r="BS113" s="105"/>
      <c r="BT113" s="105"/>
      <c r="BU113" s="105"/>
      <c r="BV113" s="105"/>
    </row>
    <row r="114" spans="63:74" x14ac:dyDescent="0.15">
      <c r="BK114" s="105"/>
      <c r="BL114" s="105"/>
      <c r="BM114" s="105"/>
      <c r="BN114" s="105"/>
      <c r="BO114" s="105"/>
      <c r="BP114" s="105"/>
      <c r="BQ114" s="105"/>
      <c r="BR114" s="105"/>
      <c r="BS114" s="105"/>
      <c r="BT114" s="105"/>
      <c r="BU114" s="105"/>
      <c r="BV114" s="105"/>
    </row>
    <row r="115" spans="63:74" x14ac:dyDescent="0.15">
      <c r="BK115" s="105"/>
      <c r="BL115" s="105"/>
      <c r="BM115" s="105"/>
      <c r="BN115" s="105"/>
      <c r="BO115" s="105"/>
      <c r="BP115" s="105"/>
      <c r="BQ115" s="105"/>
      <c r="BR115" s="105"/>
      <c r="BS115" s="105"/>
      <c r="BT115" s="105"/>
      <c r="BU115" s="105"/>
      <c r="BV115" s="105"/>
    </row>
    <row r="116" spans="63:74" x14ac:dyDescent="0.15">
      <c r="BK116" s="105"/>
      <c r="BL116" s="105"/>
      <c r="BM116" s="105"/>
      <c r="BN116" s="105"/>
      <c r="BO116" s="105"/>
      <c r="BP116" s="105"/>
      <c r="BQ116" s="105"/>
      <c r="BR116" s="105"/>
      <c r="BS116" s="105"/>
      <c r="BT116" s="105"/>
      <c r="BU116" s="105"/>
      <c r="BV116" s="105"/>
    </row>
    <row r="117" spans="63:74" x14ac:dyDescent="0.15">
      <c r="BK117" s="105"/>
      <c r="BL117" s="105"/>
      <c r="BM117" s="105"/>
      <c r="BN117" s="105"/>
      <c r="BO117" s="105"/>
      <c r="BP117" s="105"/>
      <c r="BQ117" s="105"/>
      <c r="BR117" s="105"/>
      <c r="BS117" s="105"/>
      <c r="BT117" s="105"/>
      <c r="BU117" s="105"/>
      <c r="BV117" s="105"/>
    </row>
    <row r="118" spans="63:74" x14ac:dyDescent="0.15">
      <c r="BK118" s="105"/>
      <c r="BL118" s="105"/>
      <c r="BM118" s="105"/>
      <c r="BN118" s="105"/>
      <c r="BO118" s="105"/>
      <c r="BP118" s="105"/>
      <c r="BQ118" s="105"/>
      <c r="BR118" s="105"/>
      <c r="BS118" s="105"/>
      <c r="BT118" s="105"/>
      <c r="BU118" s="105"/>
      <c r="BV118" s="105"/>
    </row>
    <row r="119" spans="63:74" x14ac:dyDescent="0.15">
      <c r="BK119" s="105"/>
      <c r="BL119" s="105"/>
      <c r="BM119" s="105"/>
      <c r="BN119" s="105"/>
      <c r="BO119" s="105"/>
      <c r="BP119" s="105"/>
      <c r="BQ119" s="105"/>
      <c r="BR119" s="105"/>
      <c r="BS119" s="105"/>
      <c r="BT119" s="105"/>
      <c r="BU119" s="105"/>
      <c r="BV119" s="105"/>
    </row>
    <row r="120" spans="63:74" x14ac:dyDescent="0.15">
      <c r="BK120" s="105"/>
      <c r="BL120" s="105"/>
      <c r="BM120" s="105"/>
      <c r="BN120" s="105"/>
      <c r="BO120" s="105"/>
      <c r="BP120" s="105"/>
      <c r="BQ120" s="105"/>
      <c r="BR120" s="105"/>
      <c r="BS120" s="105"/>
      <c r="BT120" s="105"/>
      <c r="BU120" s="105"/>
      <c r="BV120" s="105"/>
    </row>
    <row r="121" spans="63:74" x14ac:dyDescent="0.15">
      <c r="BK121" s="105"/>
      <c r="BL121" s="105"/>
      <c r="BM121" s="105"/>
      <c r="BN121" s="105"/>
      <c r="BO121" s="105"/>
      <c r="BP121" s="105"/>
      <c r="BQ121" s="105"/>
      <c r="BR121" s="105"/>
      <c r="BS121" s="105"/>
      <c r="BT121" s="105"/>
      <c r="BU121" s="105"/>
      <c r="BV121" s="105"/>
    </row>
    <row r="122" spans="63:74" x14ac:dyDescent="0.15">
      <c r="BK122" s="105"/>
      <c r="BL122" s="105"/>
      <c r="BM122" s="105"/>
      <c r="BN122" s="105"/>
      <c r="BO122" s="105"/>
      <c r="BP122" s="105"/>
      <c r="BQ122" s="105"/>
      <c r="BR122" s="105"/>
      <c r="BS122" s="105"/>
      <c r="BT122" s="105"/>
      <c r="BU122" s="105"/>
      <c r="BV122" s="105"/>
    </row>
    <row r="123" spans="63:74" x14ac:dyDescent="0.15">
      <c r="BK123" s="105"/>
      <c r="BL123" s="105"/>
      <c r="BM123" s="105"/>
      <c r="BN123" s="105"/>
      <c r="BO123" s="105"/>
      <c r="BP123" s="105"/>
      <c r="BQ123" s="105"/>
      <c r="BR123" s="105"/>
      <c r="BS123" s="105"/>
      <c r="BT123" s="105"/>
      <c r="BU123" s="105"/>
      <c r="BV123" s="105"/>
    </row>
    <row r="124" spans="63:74" x14ac:dyDescent="0.15">
      <c r="BK124" s="105"/>
      <c r="BL124" s="105"/>
      <c r="BM124" s="105"/>
      <c r="BN124" s="105"/>
      <c r="BO124" s="105"/>
      <c r="BP124" s="105"/>
      <c r="BQ124" s="105"/>
      <c r="BR124" s="105"/>
      <c r="BS124" s="105"/>
      <c r="BT124" s="105"/>
      <c r="BU124" s="105"/>
      <c r="BV124" s="105"/>
    </row>
    <row r="125" spans="63:74" x14ac:dyDescent="0.15">
      <c r="BK125" s="105"/>
      <c r="BL125" s="105"/>
      <c r="BM125" s="105"/>
      <c r="BN125" s="105"/>
      <c r="BO125" s="105"/>
      <c r="BP125" s="105"/>
      <c r="BQ125" s="105"/>
      <c r="BR125" s="105"/>
      <c r="BS125" s="105"/>
      <c r="BT125" s="105"/>
      <c r="BU125" s="105"/>
      <c r="BV125" s="105"/>
    </row>
    <row r="126" spans="63:74" x14ac:dyDescent="0.15">
      <c r="BK126" s="105"/>
      <c r="BL126" s="105"/>
      <c r="BM126" s="105"/>
      <c r="BN126" s="105"/>
      <c r="BO126" s="105"/>
      <c r="BP126" s="105"/>
      <c r="BQ126" s="105"/>
      <c r="BR126" s="105"/>
      <c r="BS126" s="105"/>
      <c r="BT126" s="105"/>
      <c r="BU126" s="105"/>
      <c r="BV126" s="105"/>
    </row>
    <row r="127" spans="63:74" x14ac:dyDescent="0.15">
      <c r="BK127" s="105"/>
      <c r="BL127" s="105"/>
      <c r="BM127" s="105"/>
      <c r="BN127" s="105"/>
      <c r="BO127" s="105"/>
      <c r="BP127" s="105"/>
      <c r="BQ127" s="105"/>
      <c r="BR127" s="105"/>
      <c r="BS127" s="105"/>
      <c r="BT127" s="105"/>
      <c r="BU127" s="105"/>
      <c r="BV127" s="105"/>
    </row>
    <row r="128" spans="63:74" x14ac:dyDescent="0.15">
      <c r="BK128" s="105"/>
      <c r="BL128" s="105"/>
      <c r="BM128" s="105"/>
      <c r="BN128" s="105"/>
      <c r="BO128" s="105"/>
      <c r="BP128" s="105"/>
      <c r="BQ128" s="105"/>
      <c r="BR128" s="105"/>
      <c r="BS128" s="105"/>
      <c r="BT128" s="105"/>
      <c r="BU128" s="105"/>
      <c r="BV128" s="105"/>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48"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5" transitionEvaluation="1" transitionEntry="1">
    <pageSetUpPr fitToPage="1"/>
  </sheetPr>
  <dimension ref="A1:BV145"/>
  <sheetViews>
    <sheetView showGridLines="0" zoomScaleNormal="100" workbookViewId="0">
      <pane xSplit="2" ySplit="4" topLeftCell="AU5" activePane="bottomRight" state="frozen"/>
      <selection pane="topRight" activeCell="BF1" sqref="BF1"/>
      <selection pane="bottomLeft" activeCell="BF1" sqref="BF1"/>
      <selection pane="bottomRight" activeCell="B1" sqref="B1:AL1"/>
    </sheetView>
  </sheetViews>
  <sheetFormatPr defaultColWidth="9.625" defaultRowHeight="10.7" x14ac:dyDescent="0.2"/>
  <cols>
    <col min="1" max="1" width="10.625" style="7" bestFit="1" customWidth="1"/>
    <col min="2" max="2" width="56.625" style="7" customWidth="1"/>
    <col min="3" max="12" width="6.625" style="7" customWidth="1"/>
    <col min="13" max="13" width="7.375" style="7" customWidth="1"/>
    <col min="14" max="50" width="6.625" style="7" customWidth="1"/>
    <col min="51" max="55" width="6.625" style="765" customWidth="1"/>
    <col min="56" max="56" width="6.625" style="574" customWidth="1"/>
    <col min="57" max="57" width="6.625" style="246" customWidth="1"/>
    <col min="58" max="58" width="6.625" style="574" customWidth="1"/>
    <col min="59" max="61" width="6.625" style="765" customWidth="1"/>
    <col min="62" max="62" width="6.625" style="90" customWidth="1"/>
    <col min="63" max="74" width="6.625" style="7" customWidth="1"/>
    <col min="75" max="16384" width="9.625" style="7"/>
  </cols>
  <sheetData>
    <row r="1" spans="1:74" ht="12.85" x14ac:dyDescent="0.2">
      <c r="A1" s="976" t="s">
        <v>38</v>
      </c>
      <c r="B1" s="978" t="s">
        <v>12</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599"/>
      <c r="AN1" s="599"/>
      <c r="AO1" s="599"/>
      <c r="AP1" s="599"/>
      <c r="AQ1" s="599"/>
      <c r="AR1" s="599"/>
      <c r="AS1" s="599"/>
      <c r="AT1" s="599"/>
      <c r="AU1" s="599"/>
      <c r="AV1" s="599"/>
      <c r="AW1" s="599"/>
      <c r="AX1" s="599"/>
      <c r="BK1" s="599"/>
      <c r="BL1" s="599"/>
      <c r="BM1" s="599"/>
      <c r="BN1" s="599"/>
      <c r="BO1" s="599"/>
      <c r="BP1" s="599"/>
      <c r="BQ1" s="599"/>
      <c r="BR1" s="599"/>
      <c r="BS1" s="599"/>
      <c r="BT1" s="599"/>
      <c r="BU1" s="599"/>
      <c r="BV1" s="599"/>
    </row>
    <row r="2" spans="1:74" s="8" customFormat="1" ht="12.85" x14ac:dyDescent="0.2">
      <c r="A2" s="977"/>
      <c r="B2" s="916" t="str">
        <f>"U.S. Energy Information Administration  |  Short-Term Energy Outlook  - "&amp;Dates!D1</f>
        <v>U.S. Energy Information Administration  |  Short-Term Energy Outlook  - July 2025</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924"/>
      <c r="AN2" s="924"/>
      <c r="AO2" s="924"/>
      <c r="AP2" s="924"/>
      <c r="AQ2" s="924"/>
      <c r="AR2" s="924"/>
      <c r="AS2" s="924"/>
      <c r="AT2" s="924"/>
      <c r="AU2" s="924"/>
      <c r="AV2" s="924"/>
      <c r="AW2" s="924"/>
      <c r="AX2" s="924"/>
      <c r="AY2" s="766"/>
      <c r="AZ2" s="766"/>
      <c r="BA2" s="766"/>
      <c r="BB2" s="766"/>
      <c r="BC2" s="766"/>
      <c r="BD2" s="275"/>
      <c r="BE2" s="217"/>
      <c r="BF2" s="275"/>
      <c r="BG2" s="766"/>
      <c r="BH2" s="766"/>
      <c r="BI2" s="766"/>
      <c r="BJ2" s="110"/>
      <c r="BK2" s="924"/>
      <c r="BL2" s="924"/>
      <c r="BM2" s="924"/>
      <c r="BN2" s="924"/>
      <c r="BO2" s="924"/>
      <c r="BP2" s="924"/>
      <c r="BQ2" s="924"/>
      <c r="BR2" s="924"/>
      <c r="BS2" s="924"/>
      <c r="BT2" s="924"/>
      <c r="BU2" s="924"/>
      <c r="BV2" s="924"/>
    </row>
    <row r="3" spans="1:74"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06"/>
      <c r="B5" s="12" t="s">
        <v>52</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815"/>
      <c r="AZ5" s="815"/>
      <c r="BA5" s="815"/>
      <c r="BB5" s="815"/>
      <c r="BC5" s="815"/>
      <c r="BD5" s="899"/>
      <c r="BE5" s="793"/>
      <c r="BF5" s="793"/>
      <c r="BG5" s="793"/>
      <c r="BH5" s="298"/>
      <c r="BI5" s="298"/>
      <c r="BJ5" s="298"/>
      <c r="BK5" s="298"/>
      <c r="BL5" s="298"/>
      <c r="BM5" s="298"/>
      <c r="BN5" s="298"/>
      <c r="BO5" s="298"/>
      <c r="BP5" s="298"/>
      <c r="BQ5" s="298"/>
      <c r="BR5" s="298"/>
      <c r="BS5" s="298"/>
      <c r="BT5" s="298"/>
      <c r="BU5" s="298"/>
      <c r="BV5" s="298"/>
    </row>
    <row r="6" spans="1:74" ht="11.05" customHeight="1" x14ac:dyDescent="0.2">
      <c r="A6" s="206"/>
      <c r="B6" s="12"/>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815"/>
      <c r="AZ6" s="815"/>
      <c r="BA6" s="815"/>
      <c r="BB6" s="815"/>
      <c r="BC6" s="815"/>
      <c r="BD6" s="899"/>
      <c r="BE6" s="793"/>
      <c r="BF6" s="793"/>
      <c r="BG6" s="793"/>
      <c r="BH6" s="298"/>
      <c r="BI6" s="298"/>
      <c r="BJ6" s="298"/>
      <c r="BK6" s="298"/>
      <c r="BL6" s="298"/>
      <c r="BM6" s="298" t="s">
        <v>53</v>
      </c>
      <c r="BN6" s="298"/>
      <c r="BO6" s="298"/>
      <c r="BP6" s="298"/>
      <c r="BQ6" s="298"/>
      <c r="BR6" s="298"/>
      <c r="BS6" s="298"/>
      <c r="BT6" s="298"/>
      <c r="BU6" s="298"/>
      <c r="BV6" s="298"/>
    </row>
    <row r="7" spans="1:74" ht="11.05" customHeight="1" x14ac:dyDescent="0.2">
      <c r="A7" s="206"/>
      <c r="B7" s="309" t="s">
        <v>54</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815"/>
      <c r="AZ7" s="891"/>
      <c r="BA7" s="815"/>
      <c r="BB7" s="815"/>
      <c r="BC7" s="815"/>
      <c r="BD7" s="899"/>
      <c r="BE7" s="793"/>
      <c r="BF7" s="793"/>
      <c r="BG7" s="793"/>
      <c r="BH7" s="298"/>
      <c r="BI7" s="298"/>
      <c r="BJ7" s="298"/>
      <c r="BK7" s="298"/>
      <c r="BL7" s="298"/>
      <c r="BM7" s="298"/>
      <c r="BN7" s="298"/>
      <c r="BO7" s="298"/>
      <c r="BP7" s="298"/>
      <c r="BQ7" s="298"/>
      <c r="BR7" s="298"/>
      <c r="BS7" s="299"/>
      <c r="BT7" s="298"/>
      <c r="BU7" s="298"/>
      <c r="BV7" s="298"/>
    </row>
    <row r="8" spans="1:74" ht="11.05" customHeight="1" x14ac:dyDescent="0.2">
      <c r="A8" s="206" t="s">
        <v>55</v>
      </c>
      <c r="B8" s="310" t="s">
        <v>56</v>
      </c>
      <c r="C8" s="289">
        <v>11.152018</v>
      </c>
      <c r="D8" s="289">
        <v>9.9382450000000002</v>
      </c>
      <c r="E8" s="289">
        <v>11.372411</v>
      </c>
      <c r="F8" s="289">
        <v>11.352838999999999</v>
      </c>
      <c r="G8" s="289">
        <v>11.422691</v>
      </c>
      <c r="H8" s="289">
        <v>11.393758</v>
      </c>
      <c r="I8" s="289">
        <v>11.416297999999999</v>
      </c>
      <c r="J8" s="289">
        <v>11.314076999999999</v>
      </c>
      <c r="K8" s="289">
        <v>10.957162</v>
      </c>
      <c r="L8" s="289">
        <v>11.636974</v>
      </c>
      <c r="M8" s="289">
        <v>11.867466</v>
      </c>
      <c r="N8" s="289">
        <v>11.752307</v>
      </c>
      <c r="O8" s="289">
        <v>11.442453</v>
      </c>
      <c r="P8" s="289">
        <v>11.467150999999999</v>
      </c>
      <c r="Q8" s="289">
        <v>11.875298000000001</v>
      </c>
      <c r="R8" s="289">
        <v>11.812170999999999</v>
      </c>
      <c r="S8" s="289">
        <v>11.741680000000001</v>
      </c>
      <c r="T8" s="289">
        <v>11.912832999999999</v>
      </c>
      <c r="U8" s="289">
        <v>11.991593</v>
      </c>
      <c r="V8" s="289">
        <v>12.122529</v>
      </c>
      <c r="W8" s="289">
        <v>12.438625999999999</v>
      </c>
      <c r="X8" s="289">
        <v>12.431267</v>
      </c>
      <c r="Y8" s="289">
        <v>12.466752</v>
      </c>
      <c r="Z8" s="289">
        <v>12.17512</v>
      </c>
      <c r="AA8" s="289">
        <v>12.610580000000001</v>
      </c>
      <c r="AB8" s="289">
        <v>12.590515</v>
      </c>
      <c r="AC8" s="289">
        <v>12.815473000000001</v>
      </c>
      <c r="AD8" s="289">
        <v>12.680327999999999</v>
      </c>
      <c r="AE8" s="289">
        <v>12.729638</v>
      </c>
      <c r="AF8" s="289">
        <v>12.865575</v>
      </c>
      <c r="AG8" s="289">
        <v>12.935294000000001</v>
      </c>
      <c r="AH8" s="289">
        <v>13.047376</v>
      </c>
      <c r="AI8" s="289">
        <v>13.176662</v>
      </c>
      <c r="AJ8" s="289">
        <v>13.148883</v>
      </c>
      <c r="AK8" s="289">
        <v>13.281094</v>
      </c>
      <c r="AL8" s="289">
        <v>13.307957999999999</v>
      </c>
      <c r="AM8" s="289">
        <v>12.553566</v>
      </c>
      <c r="AN8" s="289">
        <v>13.102080000000001</v>
      </c>
      <c r="AO8" s="289">
        <v>13.170783</v>
      </c>
      <c r="AP8" s="289">
        <v>13.248628999999999</v>
      </c>
      <c r="AQ8" s="289">
        <v>13.201128000000001</v>
      </c>
      <c r="AR8" s="289">
        <v>13.239855</v>
      </c>
      <c r="AS8" s="289">
        <v>13.191927</v>
      </c>
      <c r="AT8" s="289">
        <v>13.363545</v>
      </c>
      <c r="AU8" s="289">
        <v>13.184703000000001</v>
      </c>
      <c r="AV8" s="289">
        <v>13.450094</v>
      </c>
      <c r="AW8" s="289">
        <v>13.352046</v>
      </c>
      <c r="AX8" s="289">
        <v>13.437830999999999</v>
      </c>
      <c r="AY8" s="816">
        <v>13.140518</v>
      </c>
      <c r="AZ8" s="816">
        <v>13.239694999999999</v>
      </c>
      <c r="BA8" s="816">
        <v>13.450243</v>
      </c>
      <c r="BB8" s="816">
        <v>13.468432999999999</v>
      </c>
      <c r="BC8" s="816">
        <v>13.406067876</v>
      </c>
      <c r="BD8" s="816">
        <v>13.367578321</v>
      </c>
      <c r="BE8" s="300">
        <v>13.38434</v>
      </c>
      <c r="BF8" s="300">
        <v>13.40705</v>
      </c>
      <c r="BG8" s="300">
        <v>13.29349</v>
      </c>
      <c r="BH8" s="300">
        <v>13.34132</v>
      </c>
      <c r="BI8" s="300">
        <v>13.4658</v>
      </c>
      <c r="BJ8" s="300">
        <v>13.481</v>
      </c>
      <c r="BK8" s="300">
        <v>13.46665</v>
      </c>
      <c r="BL8" s="300">
        <v>13.37302</v>
      </c>
      <c r="BM8" s="300">
        <v>13.422420000000001</v>
      </c>
      <c r="BN8" s="300">
        <v>13.498089999999999</v>
      </c>
      <c r="BO8" s="300">
        <v>13.490790000000001</v>
      </c>
      <c r="BP8" s="300">
        <v>13.44281</v>
      </c>
      <c r="BQ8" s="300">
        <v>13.3886</v>
      </c>
      <c r="BR8" s="300">
        <v>13.37768</v>
      </c>
      <c r="BS8" s="300">
        <v>13.220179999999999</v>
      </c>
      <c r="BT8" s="300">
        <v>13.24211</v>
      </c>
      <c r="BU8" s="300">
        <v>13.292350000000001</v>
      </c>
      <c r="BV8" s="300">
        <v>13.25151</v>
      </c>
    </row>
    <row r="9" spans="1:74" ht="11.05" customHeight="1" x14ac:dyDescent="0.2">
      <c r="A9" s="206"/>
      <c r="B9" s="31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816"/>
      <c r="AZ9" s="816"/>
      <c r="BA9" s="816"/>
      <c r="BB9" s="816"/>
      <c r="BC9" s="816"/>
      <c r="BD9" s="816"/>
      <c r="BE9" s="300"/>
      <c r="BF9" s="300"/>
      <c r="BG9" s="300"/>
      <c r="BH9" s="300"/>
      <c r="BI9" s="300"/>
      <c r="BJ9" s="300"/>
      <c r="BK9" s="300"/>
      <c r="BL9" s="300"/>
      <c r="BM9" s="300"/>
      <c r="BN9" s="300"/>
      <c r="BO9" s="300"/>
      <c r="BP9" s="300"/>
      <c r="BQ9" s="300"/>
      <c r="BR9" s="300"/>
      <c r="BS9" s="300"/>
      <c r="BT9" s="300"/>
      <c r="BU9" s="300"/>
      <c r="BV9" s="300"/>
    </row>
    <row r="10" spans="1:74" ht="11.05" customHeight="1" x14ac:dyDescent="0.2">
      <c r="A10" s="206"/>
      <c r="B10" s="309" t="s">
        <v>57</v>
      </c>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817"/>
      <c r="AZ10" s="817"/>
      <c r="BA10" s="817"/>
      <c r="BB10" s="817"/>
      <c r="BC10" s="817"/>
      <c r="BD10" s="817"/>
      <c r="BE10" s="301"/>
      <c r="BF10" s="301"/>
      <c r="BG10" s="301"/>
      <c r="BH10" s="301"/>
      <c r="BI10" s="301"/>
      <c r="BJ10" s="301"/>
      <c r="BK10" s="301"/>
      <c r="BL10" s="301"/>
      <c r="BM10" s="301"/>
      <c r="BN10" s="301"/>
      <c r="BO10" s="301"/>
      <c r="BP10" s="301"/>
      <c r="BQ10" s="301"/>
      <c r="BR10" s="301"/>
      <c r="BS10" s="301"/>
      <c r="BT10" s="301"/>
      <c r="BU10" s="301"/>
      <c r="BV10" s="301"/>
    </row>
    <row r="11" spans="1:74" ht="11.05" customHeight="1" x14ac:dyDescent="0.2">
      <c r="A11" s="206" t="s">
        <v>58</v>
      </c>
      <c r="B11" s="310" t="s">
        <v>59</v>
      </c>
      <c r="C11" s="291">
        <v>92.644387097000006</v>
      </c>
      <c r="D11" s="291">
        <v>85.780857143000006</v>
      </c>
      <c r="E11" s="291">
        <v>93.553870967999998</v>
      </c>
      <c r="F11" s="291">
        <v>94.286233332999998</v>
      </c>
      <c r="G11" s="291">
        <v>94.210677419000007</v>
      </c>
      <c r="H11" s="291">
        <v>93.873199999999997</v>
      </c>
      <c r="I11" s="291">
        <v>94.760225805999994</v>
      </c>
      <c r="J11" s="291">
        <v>95.041032258000001</v>
      </c>
      <c r="K11" s="291">
        <v>95.686233333000004</v>
      </c>
      <c r="L11" s="291">
        <v>97.205645161000007</v>
      </c>
      <c r="M11" s="291">
        <v>98.302733333000006</v>
      </c>
      <c r="N11" s="291">
        <v>99.131096774</v>
      </c>
      <c r="O11" s="291">
        <v>95.189354839000003</v>
      </c>
      <c r="P11" s="291">
        <v>96.099785714000006</v>
      </c>
      <c r="Q11" s="291">
        <v>97.676806451999994</v>
      </c>
      <c r="R11" s="291">
        <v>98.637933333000007</v>
      </c>
      <c r="S11" s="291">
        <v>98.706225806000006</v>
      </c>
      <c r="T11" s="291">
        <v>99.000966667</v>
      </c>
      <c r="U11" s="291">
        <v>99.790580645000006</v>
      </c>
      <c r="V11" s="291">
        <v>100.43803226</v>
      </c>
      <c r="W11" s="291">
        <v>101.9952</v>
      </c>
      <c r="X11" s="291">
        <v>101.81396774</v>
      </c>
      <c r="Y11" s="291">
        <v>101.9417</v>
      </c>
      <c r="Z11" s="291">
        <v>100.47758064999999</v>
      </c>
      <c r="AA11" s="291">
        <v>102.04648387</v>
      </c>
      <c r="AB11" s="291">
        <v>101.78489286</v>
      </c>
      <c r="AC11" s="291">
        <v>103.21383871</v>
      </c>
      <c r="AD11" s="291">
        <v>102.29973333</v>
      </c>
      <c r="AE11" s="291">
        <v>103.49554839</v>
      </c>
      <c r="AF11" s="291">
        <v>103.1194</v>
      </c>
      <c r="AG11" s="291">
        <v>103.33883871</v>
      </c>
      <c r="AH11" s="291">
        <v>104.05980645</v>
      </c>
      <c r="AI11" s="291">
        <v>104.18313333</v>
      </c>
      <c r="AJ11" s="291">
        <v>104.06154839</v>
      </c>
      <c r="AK11" s="291">
        <v>105.5497</v>
      </c>
      <c r="AL11" s="291">
        <v>105.54935484000001</v>
      </c>
      <c r="AM11" s="291">
        <v>103.43012903</v>
      </c>
      <c r="AN11" s="291">
        <v>105.90217241000001</v>
      </c>
      <c r="AO11" s="291">
        <v>102.59780644999999</v>
      </c>
      <c r="AP11" s="291">
        <v>101.6829</v>
      </c>
      <c r="AQ11" s="291">
        <v>101.5013871</v>
      </c>
      <c r="AR11" s="291">
        <v>102.76996667</v>
      </c>
      <c r="AS11" s="291">
        <v>104.11870967999999</v>
      </c>
      <c r="AT11" s="291">
        <v>103.04990323</v>
      </c>
      <c r="AU11" s="291">
        <v>101.79993333</v>
      </c>
      <c r="AV11" s="291">
        <v>102.88677419</v>
      </c>
      <c r="AW11" s="291">
        <v>102.99290000000001</v>
      </c>
      <c r="AX11" s="291">
        <v>105.57870968</v>
      </c>
      <c r="AY11" s="818">
        <v>104.3723871</v>
      </c>
      <c r="AZ11" s="818">
        <v>104.96410714</v>
      </c>
      <c r="BA11" s="818">
        <v>107.27722581</v>
      </c>
      <c r="BB11" s="818">
        <v>107.1842</v>
      </c>
      <c r="BC11" s="818">
        <v>106.0501</v>
      </c>
      <c r="BD11" s="818">
        <v>106.01949999999999</v>
      </c>
      <c r="BE11" s="302">
        <v>106.2893</v>
      </c>
      <c r="BF11" s="302">
        <v>106.2373</v>
      </c>
      <c r="BG11" s="302">
        <v>105.83629999999999</v>
      </c>
      <c r="BH11" s="302">
        <v>105.0936</v>
      </c>
      <c r="BI11" s="302">
        <v>105.4687</v>
      </c>
      <c r="BJ11" s="302">
        <v>105.761</v>
      </c>
      <c r="BK11" s="302">
        <v>106.6309</v>
      </c>
      <c r="BL11" s="302">
        <v>104.6678</v>
      </c>
      <c r="BM11" s="302">
        <v>105.21210000000001</v>
      </c>
      <c r="BN11" s="302">
        <v>105.1737</v>
      </c>
      <c r="BO11" s="302">
        <v>105.4254</v>
      </c>
      <c r="BP11" s="302">
        <v>105.4783</v>
      </c>
      <c r="BQ11" s="302">
        <v>105.3886</v>
      </c>
      <c r="BR11" s="302">
        <v>105.3079</v>
      </c>
      <c r="BS11" s="302">
        <v>105.0645</v>
      </c>
      <c r="BT11" s="302">
        <v>105.0081</v>
      </c>
      <c r="BU11" s="302">
        <v>105.139</v>
      </c>
      <c r="BV11" s="302">
        <v>106.33159999999999</v>
      </c>
    </row>
    <row r="12" spans="1:74" ht="11.05" customHeight="1" x14ac:dyDescent="0.2">
      <c r="A12" s="206"/>
      <c r="B12" s="311"/>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816"/>
      <c r="AZ12" s="816"/>
      <c r="BA12" s="816"/>
      <c r="BB12" s="816"/>
      <c r="BC12" s="816"/>
      <c r="BD12" s="816"/>
      <c r="BE12" s="300"/>
      <c r="BF12" s="300"/>
      <c r="BG12" s="300"/>
      <c r="BH12" s="300"/>
      <c r="BI12" s="300"/>
      <c r="BJ12" s="300"/>
      <c r="BK12" s="300"/>
      <c r="BL12" s="300"/>
      <c r="BM12" s="300"/>
      <c r="BN12" s="300"/>
      <c r="BO12" s="300"/>
      <c r="BP12" s="300"/>
      <c r="BQ12" s="300"/>
      <c r="BR12" s="300"/>
      <c r="BS12" s="300"/>
      <c r="BT12" s="300"/>
      <c r="BU12" s="300"/>
      <c r="BV12" s="300"/>
    </row>
    <row r="13" spans="1:74" ht="11.05" customHeight="1" x14ac:dyDescent="0.2">
      <c r="A13" s="206"/>
      <c r="B13" s="309" t="s">
        <v>60</v>
      </c>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90"/>
      <c r="AR13" s="290"/>
      <c r="AS13" s="290"/>
      <c r="AT13" s="290"/>
      <c r="AU13" s="290"/>
      <c r="AV13" s="290"/>
      <c r="AW13" s="290"/>
      <c r="AX13" s="290"/>
      <c r="AY13" s="817"/>
      <c r="AZ13" s="817"/>
      <c r="BA13" s="817"/>
      <c r="BB13" s="817"/>
      <c r="BC13" s="817"/>
      <c r="BD13" s="817"/>
      <c r="BE13" s="301"/>
      <c r="BF13" s="301"/>
      <c r="BG13" s="301"/>
      <c r="BH13" s="301"/>
      <c r="BI13" s="301"/>
      <c r="BJ13" s="301"/>
      <c r="BK13" s="301"/>
      <c r="BL13" s="301"/>
      <c r="BM13" s="301"/>
      <c r="BN13" s="301"/>
      <c r="BO13" s="301"/>
      <c r="BP13" s="301"/>
      <c r="BQ13" s="301"/>
      <c r="BR13" s="301"/>
      <c r="BS13" s="301"/>
      <c r="BT13" s="301"/>
      <c r="BU13" s="301"/>
      <c r="BV13" s="301"/>
    </row>
    <row r="14" spans="1:74" ht="11.05" customHeight="1" x14ac:dyDescent="0.2">
      <c r="A14" s="206" t="s">
        <v>61</v>
      </c>
      <c r="B14" s="310" t="s">
        <v>62</v>
      </c>
      <c r="C14" s="291">
        <v>48.495550999999999</v>
      </c>
      <c r="D14" s="291">
        <v>40.817064999999999</v>
      </c>
      <c r="E14" s="291">
        <v>50.817703000000002</v>
      </c>
      <c r="F14" s="291">
        <v>45.294547000000001</v>
      </c>
      <c r="G14" s="291">
        <v>48.607135999999997</v>
      </c>
      <c r="H14" s="291">
        <v>48.772692999999997</v>
      </c>
      <c r="I14" s="291">
        <v>48.47289</v>
      </c>
      <c r="J14" s="291">
        <v>50.039026</v>
      </c>
      <c r="K14" s="291">
        <v>49.759599999999999</v>
      </c>
      <c r="L14" s="291">
        <v>48.953837999999998</v>
      </c>
      <c r="M14" s="291">
        <v>48.825009999999999</v>
      </c>
      <c r="N14" s="291">
        <v>48.576219000000002</v>
      </c>
      <c r="O14" s="291">
        <v>49.887262999999997</v>
      </c>
      <c r="P14" s="291">
        <v>47.875067000000001</v>
      </c>
      <c r="Q14" s="291">
        <v>51.548139999999997</v>
      </c>
      <c r="R14" s="291">
        <v>46.387467999999998</v>
      </c>
      <c r="S14" s="291">
        <v>49.552526</v>
      </c>
      <c r="T14" s="291">
        <v>48.670070000000003</v>
      </c>
      <c r="U14" s="291">
        <v>49.301246999999996</v>
      </c>
      <c r="V14" s="291">
        <v>53.601346999999997</v>
      </c>
      <c r="W14" s="291">
        <v>51.574119000000003</v>
      </c>
      <c r="X14" s="291">
        <v>51.331895000000003</v>
      </c>
      <c r="Y14" s="291">
        <v>48.753593000000002</v>
      </c>
      <c r="Z14" s="291">
        <v>45.672547000000002</v>
      </c>
      <c r="AA14" s="291">
        <v>51.052731999999999</v>
      </c>
      <c r="AB14" s="291">
        <v>45.750903999999998</v>
      </c>
      <c r="AC14" s="291">
        <v>52.027268999999997</v>
      </c>
      <c r="AD14" s="291">
        <v>47.006179000000003</v>
      </c>
      <c r="AE14" s="291">
        <v>48.262134000000003</v>
      </c>
      <c r="AF14" s="291">
        <v>47.18356</v>
      </c>
      <c r="AG14" s="291">
        <v>46.594642999999998</v>
      </c>
      <c r="AH14" s="291">
        <v>50.624502999999997</v>
      </c>
      <c r="AI14" s="291">
        <v>48.619798000000003</v>
      </c>
      <c r="AJ14" s="291">
        <v>47.602803999999999</v>
      </c>
      <c r="AK14" s="291">
        <v>47.518639</v>
      </c>
      <c r="AL14" s="291">
        <v>45.710852000000003</v>
      </c>
      <c r="AM14" s="291">
        <v>44.052010000000003</v>
      </c>
      <c r="AN14" s="291">
        <v>44.010722000000001</v>
      </c>
      <c r="AO14" s="291">
        <v>41.808231999999997</v>
      </c>
      <c r="AP14" s="291">
        <v>35.709395000000001</v>
      </c>
      <c r="AQ14" s="291">
        <v>39.370106</v>
      </c>
      <c r="AR14" s="291">
        <v>43.003757999999998</v>
      </c>
      <c r="AS14" s="291">
        <v>43.342917999999997</v>
      </c>
      <c r="AT14" s="291">
        <v>47.110135</v>
      </c>
      <c r="AU14" s="291">
        <v>45.723695999999997</v>
      </c>
      <c r="AV14" s="291">
        <v>44.295355000000001</v>
      </c>
      <c r="AW14" s="291">
        <v>40.96387</v>
      </c>
      <c r="AX14" s="291">
        <v>42.738095999999999</v>
      </c>
      <c r="AY14" s="818">
        <v>44.845035000000003</v>
      </c>
      <c r="AZ14" s="818">
        <v>39.706701000000002</v>
      </c>
      <c r="BA14" s="818">
        <v>47.781933000000002</v>
      </c>
      <c r="BB14" s="818">
        <v>43.695901999999997</v>
      </c>
      <c r="BC14" s="818">
        <v>46.227415000000001</v>
      </c>
      <c r="BD14" s="818">
        <v>45.243871429000002</v>
      </c>
      <c r="BE14" s="302">
        <v>43.98939</v>
      </c>
      <c r="BF14" s="302">
        <v>47.249070000000003</v>
      </c>
      <c r="BG14" s="302">
        <v>41.553719999999998</v>
      </c>
      <c r="BH14" s="302">
        <v>41.667230000000004</v>
      </c>
      <c r="BI14" s="302">
        <v>39.04871</v>
      </c>
      <c r="BJ14" s="302">
        <v>38.879959999999997</v>
      </c>
      <c r="BK14" s="302">
        <v>40.68826</v>
      </c>
      <c r="BL14" s="302">
        <v>36.674599999999998</v>
      </c>
      <c r="BM14" s="302">
        <v>40.660519999999998</v>
      </c>
      <c r="BN14" s="302">
        <v>36.282310000000003</v>
      </c>
      <c r="BO14" s="302">
        <v>38.431789999999999</v>
      </c>
      <c r="BP14" s="302">
        <v>37.818919999999999</v>
      </c>
      <c r="BQ14" s="302">
        <v>39.19182</v>
      </c>
      <c r="BR14" s="302">
        <v>44.066180000000003</v>
      </c>
      <c r="BS14" s="302">
        <v>40.110109999999999</v>
      </c>
      <c r="BT14" s="302">
        <v>41.495750000000001</v>
      </c>
      <c r="BU14" s="302">
        <v>40.224690000000002</v>
      </c>
      <c r="BV14" s="302">
        <v>39.459409999999998</v>
      </c>
    </row>
    <row r="15" spans="1:74" ht="11.05" customHeight="1" x14ac:dyDescent="0.2">
      <c r="A15" s="206"/>
      <c r="B15" s="13"/>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817"/>
      <c r="AZ15" s="817"/>
      <c r="BA15" s="817"/>
      <c r="BB15" s="817"/>
      <c r="BC15" s="817"/>
      <c r="BD15" s="817"/>
      <c r="BE15" s="301"/>
      <c r="BF15" s="301"/>
      <c r="BG15" s="301"/>
      <c r="BH15" s="301"/>
      <c r="BI15" s="301"/>
      <c r="BJ15" s="301"/>
      <c r="BK15" s="301"/>
      <c r="BL15" s="301"/>
      <c r="BM15" s="301"/>
      <c r="BN15" s="301"/>
      <c r="BO15" s="301"/>
      <c r="BP15" s="301"/>
      <c r="BQ15" s="301"/>
      <c r="BR15" s="301"/>
      <c r="BS15" s="301"/>
      <c r="BT15" s="301"/>
      <c r="BU15" s="301"/>
      <c r="BV15" s="301"/>
    </row>
    <row r="16" spans="1:74" ht="11.05" customHeight="1" x14ac:dyDescent="0.2">
      <c r="A16" s="205"/>
      <c r="B16" s="12" t="s">
        <v>63</v>
      </c>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817"/>
      <c r="AZ16" s="817"/>
      <c r="BA16" s="817"/>
      <c r="BB16" s="817"/>
      <c r="BC16" s="817"/>
      <c r="BD16" s="817"/>
      <c r="BE16" s="301"/>
      <c r="BF16" s="301"/>
      <c r="BG16" s="301"/>
      <c r="BH16" s="301"/>
      <c r="BI16" s="301"/>
      <c r="BJ16" s="301"/>
      <c r="BK16" s="301"/>
      <c r="BL16" s="301"/>
      <c r="BM16" s="301"/>
      <c r="BN16" s="301"/>
      <c r="BO16" s="301"/>
      <c r="BP16" s="301"/>
      <c r="BQ16" s="301"/>
      <c r="BR16" s="301"/>
      <c r="BS16" s="301"/>
      <c r="BT16" s="301"/>
      <c r="BU16" s="301"/>
      <c r="BV16" s="301"/>
    </row>
    <row r="17" spans="1:74" ht="11.05" customHeight="1" x14ac:dyDescent="0.2">
      <c r="A17" s="205"/>
      <c r="B17" s="12"/>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817"/>
      <c r="AZ17" s="817"/>
      <c r="BA17" s="817"/>
      <c r="BB17" s="817"/>
      <c r="BC17" s="817"/>
      <c r="BD17" s="817"/>
      <c r="BE17" s="301"/>
      <c r="BF17" s="301"/>
      <c r="BG17" s="301"/>
      <c r="BH17" s="301"/>
      <c r="BI17" s="301"/>
      <c r="BJ17" s="301"/>
      <c r="BK17" s="301"/>
      <c r="BL17" s="301"/>
      <c r="BM17" s="301"/>
      <c r="BN17" s="301"/>
      <c r="BO17" s="301"/>
      <c r="BP17" s="301"/>
      <c r="BQ17" s="301"/>
      <c r="BR17" s="301"/>
      <c r="BS17" s="301"/>
      <c r="BT17" s="301"/>
      <c r="BU17" s="301"/>
      <c r="BV17" s="301"/>
    </row>
    <row r="18" spans="1:74" ht="11.05" customHeight="1" x14ac:dyDescent="0.2">
      <c r="A18" s="205"/>
      <c r="B18" s="309" t="s">
        <v>64</v>
      </c>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819"/>
      <c r="AZ18" s="819"/>
      <c r="BA18" s="819"/>
      <c r="BB18" s="819"/>
      <c r="BC18" s="819"/>
      <c r="BD18" s="819"/>
      <c r="BE18" s="303"/>
      <c r="BF18" s="303"/>
      <c r="BG18" s="303"/>
      <c r="BH18" s="303"/>
      <c r="BI18" s="303"/>
      <c r="BJ18" s="303"/>
      <c r="BK18" s="303"/>
      <c r="BL18" s="303"/>
      <c r="BM18" s="303"/>
      <c r="BN18" s="303"/>
      <c r="BO18" s="303"/>
      <c r="BP18" s="303"/>
      <c r="BQ18" s="303"/>
      <c r="BR18" s="303"/>
      <c r="BS18" s="303"/>
      <c r="BT18" s="303"/>
      <c r="BU18" s="303"/>
      <c r="BV18" s="303"/>
    </row>
    <row r="19" spans="1:74" ht="11.05" customHeight="1" x14ac:dyDescent="0.2">
      <c r="A19" s="206" t="s">
        <v>65</v>
      </c>
      <c r="B19" s="310" t="s">
        <v>56</v>
      </c>
      <c r="C19" s="289">
        <v>18.814347999999999</v>
      </c>
      <c r="D19" s="289">
        <v>17.699107999999999</v>
      </c>
      <c r="E19" s="289">
        <v>19.132116</v>
      </c>
      <c r="F19" s="289">
        <v>19.743698999999999</v>
      </c>
      <c r="G19" s="289">
        <v>20.049742999999999</v>
      </c>
      <c r="H19" s="289">
        <v>20.585872999999999</v>
      </c>
      <c r="I19" s="289">
        <v>20.171831000000001</v>
      </c>
      <c r="J19" s="289">
        <v>20.572572999999998</v>
      </c>
      <c r="K19" s="289">
        <v>20.138569</v>
      </c>
      <c r="L19" s="289">
        <v>20.37715</v>
      </c>
      <c r="M19" s="289">
        <v>20.572648000000001</v>
      </c>
      <c r="N19" s="289">
        <v>20.656690000000001</v>
      </c>
      <c r="O19" s="289">
        <v>19.613111</v>
      </c>
      <c r="P19" s="289">
        <v>20.190412999999999</v>
      </c>
      <c r="Q19" s="289">
        <v>20.483485999999999</v>
      </c>
      <c r="R19" s="289">
        <v>19.727340999999999</v>
      </c>
      <c r="S19" s="289">
        <v>19.839566999999999</v>
      </c>
      <c r="T19" s="289">
        <v>20.433236999999998</v>
      </c>
      <c r="U19" s="289">
        <v>19.925560999999998</v>
      </c>
      <c r="V19" s="289">
        <v>20.265028999999998</v>
      </c>
      <c r="W19" s="289">
        <v>20.129058000000001</v>
      </c>
      <c r="X19" s="289">
        <v>20.006618</v>
      </c>
      <c r="Y19" s="289">
        <v>20.214213999999998</v>
      </c>
      <c r="Z19" s="289">
        <v>19.327209</v>
      </c>
      <c r="AA19" s="289">
        <v>19.353483000000001</v>
      </c>
      <c r="AB19" s="289">
        <v>19.941524000000001</v>
      </c>
      <c r="AC19" s="289">
        <v>20.207293</v>
      </c>
      <c r="AD19" s="289">
        <v>19.971914999999999</v>
      </c>
      <c r="AE19" s="289">
        <v>20.323443000000001</v>
      </c>
      <c r="AF19" s="289">
        <v>20.755185999999998</v>
      </c>
      <c r="AG19" s="289">
        <v>20.042788999999999</v>
      </c>
      <c r="AH19" s="289">
        <v>20.767872000000001</v>
      </c>
      <c r="AI19" s="289">
        <v>20.154582999999999</v>
      </c>
      <c r="AJ19" s="289">
        <v>20.631443999999998</v>
      </c>
      <c r="AK19" s="289">
        <v>20.738980000000002</v>
      </c>
      <c r="AL19" s="289">
        <v>20.396183000000001</v>
      </c>
      <c r="AM19" s="289">
        <v>19.586971999999999</v>
      </c>
      <c r="AN19" s="289">
        <v>19.948526999999999</v>
      </c>
      <c r="AO19" s="289">
        <v>19.877115</v>
      </c>
      <c r="AP19" s="289">
        <v>20.008413999999998</v>
      </c>
      <c r="AQ19" s="289">
        <v>20.800183000000001</v>
      </c>
      <c r="AR19" s="289">
        <v>20.249020999999999</v>
      </c>
      <c r="AS19" s="289">
        <v>20.482396000000001</v>
      </c>
      <c r="AT19" s="289">
        <v>20.710635</v>
      </c>
      <c r="AU19" s="289">
        <v>20.308129000000001</v>
      </c>
      <c r="AV19" s="289">
        <v>21.009778000000001</v>
      </c>
      <c r="AW19" s="289">
        <v>20.234642000000001</v>
      </c>
      <c r="AX19" s="289">
        <v>20.432569000000001</v>
      </c>
      <c r="AY19" s="816">
        <v>20.735623</v>
      </c>
      <c r="AZ19" s="816">
        <v>20.225491000000002</v>
      </c>
      <c r="BA19" s="816">
        <v>19.949864000000002</v>
      </c>
      <c r="BB19" s="816">
        <v>20.212609</v>
      </c>
      <c r="BC19" s="816">
        <v>19.781994129000001</v>
      </c>
      <c r="BD19" s="816">
        <v>20.489535206999999</v>
      </c>
      <c r="BE19" s="300">
        <v>20.615169999999999</v>
      </c>
      <c r="BF19" s="300">
        <v>20.787230000000001</v>
      </c>
      <c r="BG19" s="300">
        <v>20.38841</v>
      </c>
      <c r="BH19" s="300">
        <v>20.66621</v>
      </c>
      <c r="BI19" s="300">
        <v>20.338640000000002</v>
      </c>
      <c r="BJ19" s="300">
        <v>20.41797</v>
      </c>
      <c r="BK19" s="300">
        <v>20.130089999999999</v>
      </c>
      <c r="BL19" s="300">
        <v>20.20617</v>
      </c>
      <c r="BM19" s="300">
        <v>20.261489999999998</v>
      </c>
      <c r="BN19" s="300">
        <v>20.287320000000001</v>
      </c>
      <c r="BO19" s="300">
        <v>20.41226</v>
      </c>
      <c r="BP19" s="300">
        <v>20.679410000000001</v>
      </c>
      <c r="BQ19" s="300">
        <v>20.629629999999999</v>
      </c>
      <c r="BR19" s="300">
        <v>20.730340000000002</v>
      </c>
      <c r="BS19" s="300">
        <v>20.275639999999999</v>
      </c>
      <c r="BT19" s="300">
        <v>20.539480000000001</v>
      </c>
      <c r="BU19" s="300">
        <v>20.423639999999999</v>
      </c>
      <c r="BV19" s="300">
        <v>20.469100000000001</v>
      </c>
    </row>
    <row r="20" spans="1:74" ht="11.05" customHeight="1" x14ac:dyDescent="0.2">
      <c r="A20" s="206"/>
      <c r="B20" s="312"/>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816"/>
      <c r="AZ20" s="816"/>
      <c r="BA20" s="816"/>
      <c r="BB20" s="816"/>
      <c r="BC20" s="816"/>
      <c r="BD20" s="816"/>
      <c r="BE20" s="300"/>
      <c r="BF20" s="300"/>
      <c r="BG20" s="300"/>
      <c r="BH20" s="300"/>
      <c r="BI20" s="300"/>
      <c r="BJ20" s="300"/>
      <c r="BK20" s="300"/>
      <c r="BL20" s="300"/>
      <c r="BM20" s="300"/>
      <c r="BN20" s="300"/>
      <c r="BO20" s="300"/>
      <c r="BP20" s="300"/>
      <c r="BQ20" s="300"/>
      <c r="BR20" s="300"/>
      <c r="BS20" s="300"/>
      <c r="BT20" s="300"/>
      <c r="BU20" s="300"/>
      <c r="BV20" s="300"/>
    </row>
    <row r="21" spans="1:74" ht="11.05" customHeight="1" x14ac:dyDescent="0.2">
      <c r="A21" s="205"/>
      <c r="B21" s="309" t="s">
        <v>66</v>
      </c>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820"/>
      <c r="AZ21" s="820"/>
      <c r="BA21" s="820"/>
      <c r="BB21" s="820"/>
      <c r="BC21" s="820"/>
      <c r="BD21" s="820"/>
      <c r="BE21" s="304"/>
      <c r="BF21" s="304"/>
      <c r="BG21" s="304"/>
      <c r="BH21" s="304"/>
      <c r="BI21" s="304"/>
      <c r="BJ21" s="304"/>
      <c r="BK21" s="304"/>
      <c r="BL21" s="304"/>
      <c r="BM21" s="304"/>
      <c r="BN21" s="304"/>
      <c r="BO21" s="304"/>
      <c r="BP21" s="304"/>
      <c r="BQ21" s="304"/>
      <c r="BR21" s="304"/>
      <c r="BS21" s="304"/>
      <c r="BT21" s="304"/>
      <c r="BU21" s="304"/>
      <c r="BV21" s="304"/>
    </row>
    <row r="22" spans="1:74" ht="11.05" customHeight="1" x14ac:dyDescent="0.2">
      <c r="A22" s="206" t="s">
        <v>67</v>
      </c>
      <c r="B22" s="310" t="s">
        <v>59</v>
      </c>
      <c r="C22" s="291">
        <v>107.58770968</v>
      </c>
      <c r="D22" s="291">
        <v>110.56132143000001</v>
      </c>
      <c r="E22" s="291">
        <v>85.164580645000001</v>
      </c>
      <c r="F22" s="291">
        <v>75.720699999999994</v>
      </c>
      <c r="G22" s="291">
        <v>68.271612903000005</v>
      </c>
      <c r="H22" s="291">
        <v>74.734366667000003</v>
      </c>
      <c r="I22" s="291">
        <v>77.986774194000006</v>
      </c>
      <c r="J22" s="291">
        <v>78.589225806000002</v>
      </c>
      <c r="K22" s="291">
        <v>71.273700000000005</v>
      </c>
      <c r="L22" s="291">
        <v>72.881516129000005</v>
      </c>
      <c r="M22" s="291">
        <v>89.499233333000006</v>
      </c>
      <c r="N22" s="291">
        <v>97.039387097000002</v>
      </c>
      <c r="O22" s="291">
        <v>115.55025806</v>
      </c>
      <c r="P22" s="291">
        <v>109.01546429</v>
      </c>
      <c r="Q22" s="291">
        <v>89.734451613000004</v>
      </c>
      <c r="R22" s="291">
        <v>78.606233333000006</v>
      </c>
      <c r="S22" s="291">
        <v>72.265258064999998</v>
      </c>
      <c r="T22" s="291">
        <v>77.236466667000002</v>
      </c>
      <c r="U22" s="291">
        <v>83.535548387000006</v>
      </c>
      <c r="V22" s="291">
        <v>82.796806451999998</v>
      </c>
      <c r="W22" s="291">
        <v>76.451033332999998</v>
      </c>
      <c r="X22" s="291">
        <v>76.207193548000006</v>
      </c>
      <c r="Y22" s="291">
        <v>92.298199999999994</v>
      </c>
      <c r="Z22" s="291">
        <v>108.99809677</v>
      </c>
      <c r="AA22" s="291">
        <v>107.18551613</v>
      </c>
      <c r="AB22" s="291">
        <v>105.87621428999999</v>
      </c>
      <c r="AC22" s="291">
        <v>97.627516129</v>
      </c>
      <c r="AD22" s="291">
        <v>80.943266667000003</v>
      </c>
      <c r="AE22" s="291">
        <v>74.845903226000004</v>
      </c>
      <c r="AF22" s="291">
        <v>78.971366666999998</v>
      </c>
      <c r="AG22" s="291">
        <v>86.207322581</v>
      </c>
      <c r="AH22" s="291">
        <v>86.409451613000002</v>
      </c>
      <c r="AI22" s="291">
        <v>79.385666666999995</v>
      </c>
      <c r="AJ22" s="291">
        <v>78.918645161000001</v>
      </c>
      <c r="AK22" s="291">
        <v>94.372633332999996</v>
      </c>
      <c r="AL22" s="291">
        <v>102.50525806</v>
      </c>
      <c r="AM22" s="291">
        <v>120.3901652</v>
      </c>
      <c r="AN22" s="291">
        <v>102.68403965</v>
      </c>
      <c r="AO22" s="291">
        <v>90.552098834000006</v>
      </c>
      <c r="AP22" s="291">
        <v>80.151328397</v>
      </c>
      <c r="AQ22" s="291">
        <v>75.512521324000005</v>
      </c>
      <c r="AR22" s="291">
        <v>81.275747167000006</v>
      </c>
      <c r="AS22" s="291">
        <v>88.828691840999994</v>
      </c>
      <c r="AT22" s="291">
        <v>87.841357673000005</v>
      </c>
      <c r="AU22" s="291">
        <v>80.804947795000004</v>
      </c>
      <c r="AV22" s="291">
        <v>78.628615132999997</v>
      </c>
      <c r="AW22" s="291">
        <v>90.576047298000006</v>
      </c>
      <c r="AX22" s="291">
        <v>108.47260574000001</v>
      </c>
      <c r="AY22" s="818">
        <v>126.79358591</v>
      </c>
      <c r="AZ22" s="818">
        <v>115.89453075</v>
      </c>
      <c r="BA22" s="818">
        <v>88.946074418999999</v>
      </c>
      <c r="BB22" s="818">
        <v>79.750790531000007</v>
      </c>
      <c r="BC22" s="818">
        <v>74.146702099999999</v>
      </c>
      <c r="BD22" s="818">
        <v>79.021668099999999</v>
      </c>
      <c r="BE22" s="302">
        <v>86.091809999999995</v>
      </c>
      <c r="BF22" s="302">
        <v>86.817899999999995</v>
      </c>
      <c r="BG22" s="302">
        <v>80.038359999999997</v>
      </c>
      <c r="BH22" s="302">
        <v>79.937799999999996</v>
      </c>
      <c r="BI22" s="302">
        <v>92.821439999999996</v>
      </c>
      <c r="BJ22" s="302">
        <v>107.8633</v>
      </c>
      <c r="BK22" s="302">
        <v>115.79170000000001</v>
      </c>
      <c r="BL22" s="302">
        <v>108.5003</v>
      </c>
      <c r="BM22" s="302">
        <v>92.501840000000001</v>
      </c>
      <c r="BN22" s="302">
        <v>79.878950000000003</v>
      </c>
      <c r="BO22" s="302">
        <v>74.218639999999994</v>
      </c>
      <c r="BP22" s="302">
        <v>79.893659999999997</v>
      </c>
      <c r="BQ22" s="302">
        <v>88.829400000000007</v>
      </c>
      <c r="BR22" s="302">
        <v>88.514790000000005</v>
      </c>
      <c r="BS22" s="302">
        <v>81.653109999999998</v>
      </c>
      <c r="BT22" s="302">
        <v>80.204759999999993</v>
      </c>
      <c r="BU22" s="302">
        <v>94.207269999999994</v>
      </c>
      <c r="BV22" s="302">
        <v>109.5271</v>
      </c>
    </row>
    <row r="23" spans="1:74" ht="11.05" customHeight="1" x14ac:dyDescent="0.2">
      <c r="A23" s="205"/>
      <c r="B23" s="30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816"/>
      <c r="AZ23" s="816"/>
      <c r="BA23" s="816"/>
      <c r="BB23" s="816"/>
      <c r="BC23" s="816"/>
      <c r="BD23" s="816"/>
      <c r="BE23" s="300"/>
      <c r="BF23" s="300"/>
      <c r="BG23" s="300"/>
      <c r="BH23" s="300"/>
      <c r="BI23" s="300"/>
      <c r="BJ23" s="300"/>
      <c r="BK23" s="300"/>
      <c r="BL23" s="300"/>
      <c r="BM23" s="300"/>
      <c r="BN23" s="300"/>
      <c r="BO23" s="300"/>
      <c r="BP23" s="300"/>
      <c r="BQ23" s="300"/>
      <c r="BR23" s="300"/>
      <c r="BS23" s="300"/>
      <c r="BT23" s="300"/>
      <c r="BU23" s="300"/>
      <c r="BV23" s="300"/>
    </row>
    <row r="24" spans="1:74" ht="11.05" customHeight="1" x14ac:dyDescent="0.2">
      <c r="A24" s="205"/>
      <c r="B24" s="309" t="s">
        <v>68</v>
      </c>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16"/>
      <c r="AZ24" s="816"/>
      <c r="BA24" s="816"/>
      <c r="BB24" s="816"/>
      <c r="BC24" s="816"/>
      <c r="BD24" s="816"/>
      <c r="BE24" s="300"/>
      <c r="BF24" s="300"/>
      <c r="BG24" s="300"/>
      <c r="BH24" s="300"/>
      <c r="BI24" s="300"/>
      <c r="BJ24" s="300"/>
      <c r="BK24" s="300"/>
      <c r="BL24" s="300"/>
      <c r="BM24" s="300"/>
      <c r="BN24" s="300"/>
      <c r="BO24" s="300"/>
      <c r="BP24" s="300"/>
      <c r="BQ24" s="300"/>
      <c r="BR24" s="300"/>
      <c r="BS24" s="300"/>
      <c r="BT24" s="300"/>
      <c r="BU24" s="300"/>
      <c r="BV24" s="300"/>
    </row>
    <row r="25" spans="1:74" ht="11.05" customHeight="1" x14ac:dyDescent="0.2">
      <c r="A25" s="206" t="s">
        <v>69</v>
      </c>
      <c r="B25" s="310" t="s">
        <v>62</v>
      </c>
      <c r="C25" s="291">
        <v>49.009761674000003</v>
      </c>
      <c r="D25" s="291">
        <v>51.520742167999998</v>
      </c>
      <c r="E25" s="291">
        <v>38.330783930999999</v>
      </c>
      <c r="F25" s="291">
        <v>33.633784050000003</v>
      </c>
      <c r="G25" s="291">
        <v>39.281848803000003</v>
      </c>
      <c r="H25" s="291">
        <v>51.589706790000001</v>
      </c>
      <c r="I25" s="291">
        <v>60.022262775000002</v>
      </c>
      <c r="J25" s="291">
        <v>59.903693634</v>
      </c>
      <c r="K25" s="291">
        <v>47.960249910000002</v>
      </c>
      <c r="L25" s="291">
        <v>39.435283179000002</v>
      </c>
      <c r="M25" s="291">
        <v>36.623472419999999</v>
      </c>
      <c r="N25" s="291">
        <v>38.367695847999997</v>
      </c>
      <c r="O25" s="291">
        <v>52.532774033999999</v>
      </c>
      <c r="P25" s="291">
        <v>43.693880972000002</v>
      </c>
      <c r="Q25" s="291">
        <v>38.218616445000002</v>
      </c>
      <c r="R25" s="291">
        <v>34.553562149999998</v>
      </c>
      <c r="S25" s="291">
        <v>38.843298312999998</v>
      </c>
      <c r="T25" s="291">
        <v>45.339655229999998</v>
      </c>
      <c r="U25" s="291">
        <v>53.059303763999999</v>
      </c>
      <c r="V25" s="291">
        <v>51.962850938000003</v>
      </c>
      <c r="W25" s="291">
        <v>40.842045900000002</v>
      </c>
      <c r="X25" s="291">
        <v>35.108945034000001</v>
      </c>
      <c r="Y25" s="291">
        <v>35.986838069999997</v>
      </c>
      <c r="Z25" s="291">
        <v>45.392050513999997</v>
      </c>
      <c r="AA25" s="291">
        <v>39.086708391000002</v>
      </c>
      <c r="AB25" s="291">
        <v>30.343000828000001</v>
      </c>
      <c r="AC25" s="291">
        <v>32.321369574999999</v>
      </c>
      <c r="AD25" s="291">
        <v>26.055296009999999</v>
      </c>
      <c r="AE25" s="291">
        <v>28.687868998999999</v>
      </c>
      <c r="AF25" s="291">
        <v>36.727088999999999</v>
      </c>
      <c r="AG25" s="291">
        <v>47.568216290000002</v>
      </c>
      <c r="AH25" s="291">
        <v>47.059060541000001</v>
      </c>
      <c r="AI25" s="291">
        <v>37.344524280000002</v>
      </c>
      <c r="AJ25" s="291">
        <v>32.726950727999998</v>
      </c>
      <c r="AK25" s="291">
        <v>32.802301649999997</v>
      </c>
      <c r="AL25" s="291">
        <v>35.231803335000002</v>
      </c>
      <c r="AM25" s="291">
        <v>45.652058859999997</v>
      </c>
      <c r="AN25" s="291">
        <v>29.115925035</v>
      </c>
      <c r="AO25" s="291">
        <v>25.529744991000001</v>
      </c>
      <c r="AP25" s="291">
        <v>24.25304199</v>
      </c>
      <c r="AQ25" s="291">
        <v>29.280802743999999</v>
      </c>
      <c r="AR25" s="291">
        <v>37.458718679999997</v>
      </c>
      <c r="AS25" s="291">
        <v>43.441373188999997</v>
      </c>
      <c r="AT25" s="291">
        <v>42.420239512999999</v>
      </c>
      <c r="AU25" s="291">
        <v>34.504966379999999</v>
      </c>
      <c r="AV25" s="291">
        <v>30.748724106000001</v>
      </c>
      <c r="AW25" s="291">
        <v>29.73285456</v>
      </c>
      <c r="AX25" s="291">
        <v>38.823952669999997</v>
      </c>
      <c r="AY25" s="818">
        <v>49.002914332000003</v>
      </c>
      <c r="AZ25" s="818">
        <v>38.373133539999998</v>
      </c>
      <c r="BA25" s="818">
        <v>31.138997446000001</v>
      </c>
      <c r="BB25" s="818">
        <v>28.811668000000001</v>
      </c>
      <c r="BC25" s="818">
        <v>29.549973139999999</v>
      </c>
      <c r="BD25" s="818">
        <v>37.717618199999997</v>
      </c>
      <c r="BE25" s="302">
        <v>42.96658</v>
      </c>
      <c r="BF25" s="302">
        <v>44.133020000000002</v>
      </c>
      <c r="BG25" s="302">
        <v>34.751199999999997</v>
      </c>
      <c r="BH25" s="302">
        <v>30.73629</v>
      </c>
      <c r="BI25" s="302">
        <v>30.210799999999999</v>
      </c>
      <c r="BJ25" s="302">
        <v>37.653039999999997</v>
      </c>
      <c r="BK25" s="302">
        <v>41.802410000000002</v>
      </c>
      <c r="BL25" s="302">
        <v>33.609319999999997</v>
      </c>
      <c r="BM25" s="302">
        <v>28.811109999999999</v>
      </c>
      <c r="BN25" s="302">
        <v>24.650490000000001</v>
      </c>
      <c r="BO25" s="302">
        <v>27.655059999999999</v>
      </c>
      <c r="BP25" s="302">
        <v>34.767569999999999</v>
      </c>
      <c r="BQ25" s="302">
        <v>42.500250000000001</v>
      </c>
      <c r="BR25" s="302">
        <v>43.34825</v>
      </c>
      <c r="BS25" s="302">
        <v>34.285130000000002</v>
      </c>
      <c r="BT25" s="302">
        <v>30.069410000000001</v>
      </c>
      <c r="BU25" s="302">
        <v>31.329409999999999</v>
      </c>
      <c r="BV25" s="302">
        <v>37.007620000000003</v>
      </c>
    </row>
    <row r="26" spans="1:74" ht="11.05" customHeight="1" x14ac:dyDescent="0.2">
      <c r="A26" s="205"/>
      <c r="B26" s="309"/>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820"/>
      <c r="AZ26" s="820"/>
      <c r="BA26" s="820"/>
      <c r="BB26" s="820"/>
      <c r="BC26" s="820"/>
      <c r="BD26" s="820"/>
      <c r="BE26" s="304"/>
      <c r="BF26" s="304"/>
      <c r="BG26" s="304"/>
      <c r="BH26" s="304"/>
      <c r="BI26" s="304"/>
      <c r="BJ26" s="304"/>
      <c r="BK26" s="304"/>
      <c r="BL26" s="304"/>
      <c r="BM26" s="304"/>
      <c r="BN26" s="304"/>
      <c r="BO26" s="304"/>
      <c r="BP26" s="304"/>
      <c r="BQ26" s="304"/>
      <c r="BR26" s="304"/>
      <c r="BS26" s="304"/>
      <c r="BT26" s="304"/>
      <c r="BU26" s="304"/>
      <c r="BV26" s="304"/>
    </row>
    <row r="27" spans="1:74" ht="11.05" customHeight="1" x14ac:dyDescent="0.2">
      <c r="A27" s="205"/>
      <c r="B27" s="309" t="s">
        <v>70</v>
      </c>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816"/>
      <c r="AZ27" s="816"/>
      <c r="BA27" s="816"/>
      <c r="BB27" s="816"/>
      <c r="BC27" s="816"/>
      <c r="BD27" s="816"/>
      <c r="BE27" s="300"/>
      <c r="BF27" s="300"/>
      <c r="BG27" s="300"/>
      <c r="BH27" s="300"/>
      <c r="BI27" s="300"/>
      <c r="BJ27" s="300"/>
      <c r="BK27" s="300"/>
      <c r="BL27" s="300"/>
      <c r="BM27" s="300"/>
      <c r="BN27" s="300"/>
      <c r="BO27" s="300"/>
      <c r="BP27" s="300"/>
      <c r="BQ27" s="300"/>
      <c r="BR27" s="300"/>
      <c r="BS27" s="300"/>
      <c r="BT27" s="300"/>
      <c r="BU27" s="300"/>
      <c r="BV27" s="300"/>
    </row>
    <row r="28" spans="1:74" ht="11.05" customHeight="1" x14ac:dyDescent="0.2">
      <c r="A28" s="205" t="s">
        <v>71</v>
      </c>
      <c r="B28" s="310" t="s">
        <v>72</v>
      </c>
      <c r="C28" s="289">
        <v>10.773436439999999</v>
      </c>
      <c r="D28" s="289">
        <v>11.06486726</v>
      </c>
      <c r="E28" s="289">
        <v>9.879763122</v>
      </c>
      <c r="F28" s="289">
        <v>9.4442929899999992</v>
      </c>
      <c r="G28" s="289">
        <v>9.7136223160000004</v>
      </c>
      <c r="H28" s="289">
        <v>11.67330898</v>
      </c>
      <c r="I28" s="289">
        <v>12.471803960000001</v>
      </c>
      <c r="J28" s="289">
        <v>12.69767553</v>
      </c>
      <c r="K28" s="289">
        <v>11.59440976</v>
      </c>
      <c r="L28" s="289">
        <v>10.11655942</v>
      </c>
      <c r="M28" s="289">
        <v>9.9612955400000001</v>
      </c>
      <c r="N28" s="289">
        <v>10.30758501</v>
      </c>
      <c r="O28" s="289">
        <v>11.32429587</v>
      </c>
      <c r="P28" s="289">
        <v>11.310503690000001</v>
      </c>
      <c r="Q28" s="289">
        <v>10.189891060000001</v>
      </c>
      <c r="R28" s="289">
        <v>9.8595849409999996</v>
      </c>
      <c r="S28" s="289">
        <v>10.360125630000001</v>
      </c>
      <c r="T28" s="289">
        <v>11.959861350000001</v>
      </c>
      <c r="U28" s="289">
        <v>12.96069791</v>
      </c>
      <c r="V28" s="289">
        <v>12.97373767</v>
      </c>
      <c r="W28" s="289">
        <v>11.72841837</v>
      </c>
      <c r="X28" s="289">
        <v>9.9471910890000004</v>
      </c>
      <c r="Y28" s="289">
        <v>10.127078109999999</v>
      </c>
      <c r="Z28" s="289">
        <v>10.9522022</v>
      </c>
      <c r="AA28" s="289">
        <v>10.86549329</v>
      </c>
      <c r="AB28" s="289">
        <v>10.841806589999999</v>
      </c>
      <c r="AC28" s="289">
        <v>10.252958039999999</v>
      </c>
      <c r="AD28" s="289">
        <v>9.6960508720000007</v>
      </c>
      <c r="AE28" s="289">
        <v>9.9921462719999994</v>
      </c>
      <c r="AF28" s="289">
        <v>11.344315249999999</v>
      </c>
      <c r="AG28" s="289">
        <v>12.88517115</v>
      </c>
      <c r="AH28" s="289">
        <v>13.055028910000001</v>
      </c>
      <c r="AI28" s="289">
        <v>11.93613871</v>
      </c>
      <c r="AJ28" s="289">
        <v>10.29921519</v>
      </c>
      <c r="AK28" s="289">
        <v>10.189307660000001</v>
      </c>
      <c r="AL28" s="289">
        <v>10.476650319999999</v>
      </c>
      <c r="AM28" s="289">
        <v>11.489777739999999</v>
      </c>
      <c r="AN28" s="289">
        <v>10.80926096</v>
      </c>
      <c r="AO28" s="289">
        <v>9.9105428950000007</v>
      </c>
      <c r="AP28" s="289">
        <v>9.8641001070000005</v>
      </c>
      <c r="AQ28" s="289">
        <v>10.44276749</v>
      </c>
      <c r="AR28" s="289">
        <v>12.173811600000001</v>
      </c>
      <c r="AS28" s="289">
        <v>13.17923395</v>
      </c>
      <c r="AT28" s="289">
        <v>13.067101470000001</v>
      </c>
      <c r="AU28" s="289">
        <v>11.789861289999999</v>
      </c>
      <c r="AV28" s="289">
        <v>10.502016769999999</v>
      </c>
      <c r="AW28" s="289">
        <v>10.14497104</v>
      </c>
      <c r="AX28" s="289">
        <v>10.91642219</v>
      </c>
      <c r="AY28" s="816">
        <v>12.04373859</v>
      </c>
      <c r="AZ28" s="816">
        <v>11.802350519999999</v>
      </c>
      <c r="BA28" s="816">
        <v>10.258353766999999</v>
      </c>
      <c r="BB28" s="816">
        <v>10.145865216000001</v>
      </c>
      <c r="BC28" s="816">
        <v>10.4108</v>
      </c>
      <c r="BD28" s="816">
        <v>12.186529999999999</v>
      </c>
      <c r="BE28" s="300">
        <v>13.26097</v>
      </c>
      <c r="BF28" s="300">
        <v>13.37039</v>
      </c>
      <c r="BG28" s="300">
        <v>12.087120000000001</v>
      </c>
      <c r="BH28" s="300">
        <v>10.681979999999999</v>
      </c>
      <c r="BI28" s="300">
        <v>10.386240000000001</v>
      </c>
      <c r="BJ28" s="300">
        <v>11.08182</v>
      </c>
      <c r="BK28" s="300">
        <v>11.70271</v>
      </c>
      <c r="BL28" s="300">
        <v>11.63818</v>
      </c>
      <c r="BM28" s="300">
        <v>10.512549999999999</v>
      </c>
      <c r="BN28" s="300">
        <v>10.29576</v>
      </c>
      <c r="BO28" s="300">
        <v>10.821350000000001</v>
      </c>
      <c r="BP28" s="300">
        <v>12.55354</v>
      </c>
      <c r="BQ28" s="300">
        <v>13.81734</v>
      </c>
      <c r="BR28" s="300">
        <v>13.8186</v>
      </c>
      <c r="BS28" s="300">
        <v>12.42371</v>
      </c>
      <c r="BT28" s="300">
        <v>10.982290000000001</v>
      </c>
      <c r="BU28" s="300">
        <v>10.671379999999999</v>
      </c>
      <c r="BV28" s="300">
        <v>11.36989</v>
      </c>
    </row>
    <row r="29" spans="1:74" ht="11.05" customHeight="1" x14ac:dyDescent="0.2">
      <c r="A29" s="205"/>
      <c r="B29" s="30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816"/>
      <c r="AZ29" s="816"/>
      <c r="BA29" s="816"/>
      <c r="BB29" s="816"/>
      <c r="BC29" s="816"/>
      <c r="BD29" s="816"/>
      <c r="BE29" s="300"/>
      <c r="BF29" s="300"/>
      <c r="BG29" s="300"/>
      <c r="BH29" s="300"/>
      <c r="BI29" s="300"/>
      <c r="BJ29" s="300"/>
      <c r="BK29" s="300"/>
      <c r="BL29" s="300"/>
      <c r="BM29" s="300"/>
      <c r="BN29" s="300"/>
      <c r="BO29" s="300"/>
      <c r="BP29" s="300"/>
      <c r="BQ29" s="300"/>
      <c r="BR29" s="300"/>
      <c r="BS29" s="300"/>
      <c r="BT29" s="300"/>
      <c r="BU29" s="300"/>
      <c r="BV29" s="300"/>
    </row>
    <row r="30" spans="1:74" ht="11.05" customHeight="1" x14ac:dyDescent="0.2">
      <c r="A30" s="205"/>
      <c r="B30" s="309" t="s">
        <v>73</v>
      </c>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816"/>
      <c r="AZ30" s="816"/>
      <c r="BA30" s="816"/>
      <c r="BB30" s="816"/>
      <c r="BC30" s="816"/>
      <c r="BD30" s="816"/>
      <c r="BE30" s="300"/>
      <c r="BF30" s="300"/>
      <c r="BG30" s="300"/>
      <c r="BH30" s="300"/>
      <c r="BI30" s="300"/>
      <c r="BJ30" s="300"/>
      <c r="BK30" s="300"/>
      <c r="BL30" s="300"/>
      <c r="BM30" s="300"/>
      <c r="BN30" s="300"/>
      <c r="BO30" s="300"/>
      <c r="BP30" s="300"/>
      <c r="BQ30" s="300"/>
      <c r="BR30" s="300"/>
      <c r="BS30" s="300"/>
      <c r="BT30" s="300"/>
      <c r="BU30" s="300"/>
      <c r="BV30" s="300"/>
    </row>
    <row r="31" spans="1:74" ht="11.05" customHeight="1" x14ac:dyDescent="0.2">
      <c r="A31" s="692" t="s">
        <v>74</v>
      </c>
      <c r="B31" s="313" t="s">
        <v>75</v>
      </c>
      <c r="C31" s="289">
        <v>0.60710719627999998</v>
      </c>
      <c r="D31" s="289">
        <v>0.54659475926000001</v>
      </c>
      <c r="E31" s="289">
        <v>0.66650846503000005</v>
      </c>
      <c r="F31" s="289">
        <v>0.64154748160999997</v>
      </c>
      <c r="G31" s="289">
        <v>0.68179655607</v>
      </c>
      <c r="H31" s="289">
        <v>0.64477022233000003</v>
      </c>
      <c r="I31" s="289">
        <v>0.63861982068000001</v>
      </c>
      <c r="J31" s="289">
        <v>0.64261627412</v>
      </c>
      <c r="K31" s="289">
        <v>0.61053667712000004</v>
      </c>
      <c r="L31" s="289">
        <v>0.64123474661000002</v>
      </c>
      <c r="M31" s="289">
        <v>0.64326969683000002</v>
      </c>
      <c r="N31" s="289">
        <v>0.67974641647</v>
      </c>
      <c r="O31" s="289">
        <v>0.66748575565000001</v>
      </c>
      <c r="P31" s="289">
        <v>0.62891163337</v>
      </c>
      <c r="Q31" s="289">
        <v>0.71636685775999998</v>
      </c>
      <c r="R31" s="289">
        <v>0.70113342472999995</v>
      </c>
      <c r="S31" s="289">
        <v>0.72619946006000002</v>
      </c>
      <c r="T31" s="289">
        <v>0.71148678709000002</v>
      </c>
      <c r="U31" s="289">
        <v>0.69311056872999999</v>
      </c>
      <c r="V31" s="289">
        <v>0.66583283082</v>
      </c>
      <c r="W31" s="289">
        <v>0.61927236957999998</v>
      </c>
      <c r="X31" s="289">
        <v>0.64784239451000003</v>
      </c>
      <c r="Y31" s="289">
        <v>0.66629542101999994</v>
      </c>
      <c r="Z31" s="289">
        <v>0.66244535018999995</v>
      </c>
      <c r="AA31" s="289">
        <v>0.67112852888999996</v>
      </c>
      <c r="AB31" s="289">
        <v>0.63739802641999999</v>
      </c>
      <c r="AC31" s="289">
        <v>0.71384834390999996</v>
      </c>
      <c r="AD31" s="289">
        <v>0.68961294682999996</v>
      </c>
      <c r="AE31" s="289">
        <v>0.73009501819</v>
      </c>
      <c r="AF31" s="289">
        <v>0.68202268845000003</v>
      </c>
      <c r="AG31" s="289">
        <v>0.69161370689000001</v>
      </c>
      <c r="AH31" s="289">
        <v>0.69856245420999996</v>
      </c>
      <c r="AI31" s="289">
        <v>0.64985215121999995</v>
      </c>
      <c r="AJ31" s="289">
        <v>0.67865253058999997</v>
      </c>
      <c r="AK31" s="289">
        <v>0.65625894692999998</v>
      </c>
      <c r="AL31" s="289">
        <v>0.68642957177999997</v>
      </c>
      <c r="AM31" s="289">
        <v>0.65962330959000004</v>
      </c>
      <c r="AN31" s="289">
        <v>0.67880364344999999</v>
      </c>
      <c r="AO31" s="289">
        <v>0.74697621215999999</v>
      </c>
      <c r="AP31" s="289">
        <v>0.73345381261999998</v>
      </c>
      <c r="AQ31" s="289">
        <v>0.75575604741000002</v>
      </c>
      <c r="AR31" s="289">
        <v>0.73976143472</v>
      </c>
      <c r="AS31" s="289">
        <v>0.73076162637999997</v>
      </c>
      <c r="AT31" s="289">
        <v>0.72972107472000003</v>
      </c>
      <c r="AU31" s="289">
        <v>0.67726999219999995</v>
      </c>
      <c r="AV31" s="289">
        <v>0.71842507866000005</v>
      </c>
      <c r="AW31" s="289">
        <v>0.70221599705000004</v>
      </c>
      <c r="AX31" s="289">
        <v>0.70450806939999999</v>
      </c>
      <c r="AY31" s="816">
        <v>0.70314714617999996</v>
      </c>
      <c r="AZ31" s="816">
        <v>0.65789825077999997</v>
      </c>
      <c r="BA31" s="816">
        <v>0.77035767117999998</v>
      </c>
      <c r="BB31" s="816">
        <v>0.76209426517000001</v>
      </c>
      <c r="BC31" s="816">
        <v>0.77003438403000002</v>
      </c>
      <c r="BD31" s="816">
        <v>0.77652896434999996</v>
      </c>
      <c r="BE31" s="300">
        <v>0.76431640000000001</v>
      </c>
      <c r="BF31" s="300">
        <v>0.75738890000000003</v>
      </c>
      <c r="BG31" s="300">
        <v>0.70892339999999998</v>
      </c>
      <c r="BH31" s="300">
        <v>0.75177989999999995</v>
      </c>
      <c r="BI31" s="300">
        <v>0.72304789999999997</v>
      </c>
      <c r="BJ31" s="300">
        <v>0.73855150000000003</v>
      </c>
      <c r="BK31" s="300">
        <v>0.75529959999999996</v>
      </c>
      <c r="BL31" s="300">
        <v>0.70240409999999998</v>
      </c>
      <c r="BM31" s="300">
        <v>0.81995560000000001</v>
      </c>
      <c r="BN31" s="300">
        <v>0.81722260000000002</v>
      </c>
      <c r="BO31" s="300">
        <v>0.84656790000000004</v>
      </c>
      <c r="BP31" s="300">
        <v>0.84207299999999996</v>
      </c>
      <c r="BQ31" s="300">
        <v>0.81888660000000002</v>
      </c>
      <c r="BR31" s="300">
        <v>0.80674710000000005</v>
      </c>
      <c r="BS31" s="300">
        <v>0.73873509999999998</v>
      </c>
      <c r="BT31" s="300">
        <v>0.78838609999999998</v>
      </c>
      <c r="BU31" s="300">
        <v>0.74260610000000005</v>
      </c>
      <c r="BV31" s="300">
        <v>0.76595400000000002</v>
      </c>
    </row>
    <row r="32" spans="1:74" ht="11.05" customHeight="1" x14ac:dyDescent="0.2">
      <c r="A32" s="205"/>
      <c r="B32" s="30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816"/>
      <c r="AZ32" s="816"/>
      <c r="BA32" s="816"/>
      <c r="BB32" s="816"/>
      <c r="BC32" s="816"/>
      <c r="BD32" s="816"/>
      <c r="BE32" s="300"/>
      <c r="BF32" s="300"/>
      <c r="BG32" s="300"/>
      <c r="BH32" s="300"/>
      <c r="BI32" s="300"/>
      <c r="BJ32" s="300"/>
      <c r="BK32" s="300"/>
      <c r="BL32" s="300"/>
      <c r="BM32" s="300"/>
      <c r="BN32" s="300"/>
      <c r="BO32" s="300"/>
      <c r="BP32" s="300"/>
      <c r="BQ32" s="300"/>
      <c r="BR32" s="300"/>
      <c r="BS32" s="300"/>
      <c r="BT32" s="300"/>
      <c r="BU32" s="300"/>
      <c r="BV32" s="300"/>
    </row>
    <row r="33" spans="1:74" ht="11.05" customHeight="1" x14ac:dyDescent="0.2">
      <c r="A33" s="205"/>
      <c r="B33" s="309" t="s">
        <v>76</v>
      </c>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820"/>
      <c r="AZ33" s="820"/>
      <c r="BA33" s="820"/>
      <c r="BB33" s="820"/>
      <c r="BC33" s="820"/>
      <c r="BD33" s="820"/>
      <c r="BE33" s="304"/>
      <c r="BF33" s="304"/>
      <c r="BG33" s="304"/>
      <c r="BH33" s="304"/>
      <c r="BI33" s="304"/>
      <c r="BJ33" s="304"/>
      <c r="BK33" s="304"/>
      <c r="BL33" s="304"/>
      <c r="BM33" s="304"/>
      <c r="BN33" s="304"/>
      <c r="BO33" s="304"/>
      <c r="BP33" s="304"/>
      <c r="BQ33" s="304"/>
      <c r="BR33" s="304"/>
      <c r="BS33" s="304"/>
      <c r="BT33" s="304"/>
      <c r="BU33" s="304"/>
      <c r="BV33" s="304"/>
    </row>
    <row r="34" spans="1:74" ht="11.05" customHeight="1" x14ac:dyDescent="0.2">
      <c r="A34" s="206" t="s">
        <v>77</v>
      </c>
      <c r="B34" s="313" t="s">
        <v>75</v>
      </c>
      <c r="C34" s="289">
        <v>8.5795018750000001</v>
      </c>
      <c r="D34" s="289">
        <v>7.8267212349999999</v>
      </c>
      <c r="E34" s="289">
        <v>7.702725644</v>
      </c>
      <c r="F34" s="289">
        <v>7.1245601049999996</v>
      </c>
      <c r="G34" s="289">
        <v>7.3102144149999999</v>
      </c>
      <c r="H34" s="289">
        <v>7.6691207810000002</v>
      </c>
      <c r="I34" s="289">
        <v>8.0703653949999996</v>
      </c>
      <c r="J34" s="289">
        <v>8.1630521030000001</v>
      </c>
      <c r="K34" s="289">
        <v>7.3754683830000003</v>
      </c>
      <c r="L34" s="289">
        <v>7.4187722569999996</v>
      </c>
      <c r="M34" s="289">
        <v>7.7740562549999996</v>
      </c>
      <c r="N34" s="289">
        <v>8.3493944520000003</v>
      </c>
      <c r="O34" s="289">
        <v>9.0379596220000007</v>
      </c>
      <c r="P34" s="289">
        <v>8.0000975279999995</v>
      </c>
      <c r="Q34" s="289">
        <v>8.0495450430000002</v>
      </c>
      <c r="R34" s="289">
        <v>7.2396946910000004</v>
      </c>
      <c r="S34" s="289">
        <v>7.430244933</v>
      </c>
      <c r="T34" s="289">
        <v>7.6402222430000002</v>
      </c>
      <c r="U34" s="289">
        <v>8.1064845129999998</v>
      </c>
      <c r="V34" s="289">
        <v>8.1147280849999994</v>
      </c>
      <c r="W34" s="289">
        <v>7.3897793810000003</v>
      </c>
      <c r="X34" s="289">
        <v>7.3834534600000001</v>
      </c>
      <c r="Y34" s="289">
        <v>7.8043179499999997</v>
      </c>
      <c r="Z34" s="289">
        <v>8.6418385489999991</v>
      </c>
      <c r="AA34" s="289">
        <v>8.4657040680000009</v>
      </c>
      <c r="AB34" s="289">
        <v>7.5947680269999998</v>
      </c>
      <c r="AC34" s="289">
        <v>8.1323634150000004</v>
      </c>
      <c r="AD34" s="289">
        <v>7.1636070289999996</v>
      </c>
      <c r="AE34" s="289">
        <v>7.3259756869999997</v>
      </c>
      <c r="AF34" s="289">
        <v>7.5037851299999998</v>
      </c>
      <c r="AG34" s="289">
        <v>8.0708896689999996</v>
      </c>
      <c r="AH34" s="289">
        <v>8.2128537959999992</v>
      </c>
      <c r="AI34" s="289">
        <v>7.422701043</v>
      </c>
      <c r="AJ34" s="289">
        <v>7.5370892710000001</v>
      </c>
      <c r="AK34" s="289">
        <v>7.8344475689999999</v>
      </c>
      <c r="AL34" s="289">
        <v>8.3564546009999994</v>
      </c>
      <c r="AM34" s="289">
        <v>9.0071271789999994</v>
      </c>
      <c r="AN34" s="289">
        <v>7.7172384010000004</v>
      </c>
      <c r="AO34" s="289">
        <v>7.7181456529999997</v>
      </c>
      <c r="AP34" s="289">
        <v>7.1536671319999998</v>
      </c>
      <c r="AQ34" s="289">
        <v>7.4910045649999999</v>
      </c>
      <c r="AR34" s="289">
        <v>7.5920254460000001</v>
      </c>
      <c r="AS34" s="289">
        <v>8.1983178490000004</v>
      </c>
      <c r="AT34" s="289">
        <v>8.1571405269999993</v>
      </c>
      <c r="AU34" s="289">
        <v>7.3964633470000001</v>
      </c>
      <c r="AV34" s="289">
        <v>7.5374885110000003</v>
      </c>
      <c r="AW34" s="289">
        <v>7.5955944119999996</v>
      </c>
      <c r="AX34" s="289">
        <v>8.6522598090000002</v>
      </c>
      <c r="AY34" s="816">
        <v>9.5190624459999995</v>
      </c>
      <c r="AZ34" s="816">
        <v>8.0816578359999998</v>
      </c>
      <c r="BA34" s="816">
        <v>7.8144947340000002</v>
      </c>
      <c r="BB34" s="816">
        <v>7.2115559999999999</v>
      </c>
      <c r="BC34" s="816">
        <v>7.378514</v>
      </c>
      <c r="BD34" s="816">
        <v>7.5799089999999998</v>
      </c>
      <c r="BE34" s="300">
        <v>8.1400959999999998</v>
      </c>
      <c r="BF34" s="300">
        <v>8.2104119999999998</v>
      </c>
      <c r="BG34" s="300">
        <v>7.4486660000000002</v>
      </c>
      <c r="BH34" s="300">
        <v>7.556819</v>
      </c>
      <c r="BI34" s="300">
        <v>7.7395909999999999</v>
      </c>
      <c r="BJ34" s="300">
        <v>8.6414869999999997</v>
      </c>
      <c r="BK34" s="300">
        <v>8.9683849999999996</v>
      </c>
      <c r="BL34" s="300">
        <v>7.8137369999999997</v>
      </c>
      <c r="BM34" s="300">
        <v>7.9735699999999996</v>
      </c>
      <c r="BN34" s="300">
        <v>7.2594979999999998</v>
      </c>
      <c r="BO34" s="300">
        <v>7.4413289999999996</v>
      </c>
      <c r="BP34" s="300">
        <v>7.6492420000000001</v>
      </c>
      <c r="BQ34" s="300">
        <v>8.2633709999999994</v>
      </c>
      <c r="BR34" s="300">
        <v>8.2718319999999999</v>
      </c>
      <c r="BS34" s="300">
        <v>7.4953149999999997</v>
      </c>
      <c r="BT34" s="300">
        <v>7.583075</v>
      </c>
      <c r="BU34" s="300">
        <v>7.8195420000000002</v>
      </c>
      <c r="BV34" s="300">
        <v>8.7084170000000007</v>
      </c>
    </row>
    <row r="35" spans="1:74" ht="11.05" customHeight="1" x14ac:dyDescent="0.2">
      <c r="A35" s="205"/>
      <c r="B35" s="1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821"/>
      <c r="AZ35" s="821"/>
      <c r="BA35" s="821"/>
      <c r="BB35" s="821"/>
      <c r="BC35" s="821"/>
      <c r="BD35" s="821"/>
      <c r="BE35" s="305"/>
      <c r="BF35" s="305"/>
      <c r="BG35" s="305"/>
      <c r="BH35" s="305"/>
      <c r="BI35" s="305"/>
      <c r="BJ35" s="305"/>
      <c r="BK35" s="305"/>
      <c r="BL35" s="305"/>
      <c r="BM35" s="305"/>
      <c r="BN35" s="305"/>
      <c r="BO35" s="305"/>
      <c r="BP35" s="305"/>
      <c r="BQ35" s="305"/>
      <c r="BR35" s="305"/>
      <c r="BS35" s="305"/>
      <c r="BT35" s="305"/>
      <c r="BU35" s="305"/>
      <c r="BV35" s="305"/>
    </row>
    <row r="36" spans="1:74" ht="11.05" customHeight="1" x14ac:dyDescent="0.2">
      <c r="A36" s="205"/>
      <c r="B36" s="12" t="s">
        <v>78</v>
      </c>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821"/>
      <c r="AZ36" s="821"/>
      <c r="BA36" s="821"/>
      <c r="BB36" s="821"/>
      <c r="BC36" s="821"/>
      <c r="BD36" s="821"/>
      <c r="BE36" s="305"/>
      <c r="BF36" s="305"/>
      <c r="BG36" s="305"/>
      <c r="BH36" s="305"/>
      <c r="BI36" s="305"/>
      <c r="BJ36" s="305"/>
      <c r="BK36" s="305"/>
      <c r="BL36" s="305"/>
      <c r="BM36" s="305"/>
      <c r="BN36" s="305"/>
      <c r="BO36" s="305"/>
      <c r="BP36" s="305"/>
      <c r="BQ36" s="305"/>
      <c r="BR36" s="305"/>
      <c r="BS36" s="305"/>
      <c r="BT36" s="305"/>
      <c r="BU36" s="305"/>
      <c r="BV36" s="305"/>
    </row>
    <row r="37" spans="1:74" ht="11.05" customHeight="1" x14ac:dyDescent="0.2">
      <c r="A37" s="206"/>
      <c r="B37" s="13"/>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817"/>
      <c r="AZ37" s="817"/>
      <c r="BA37" s="817"/>
      <c r="BB37" s="817"/>
      <c r="BC37" s="817"/>
      <c r="BD37" s="817"/>
      <c r="BE37" s="301"/>
      <c r="BF37" s="301"/>
      <c r="BG37" s="301"/>
      <c r="BH37" s="301"/>
      <c r="BI37" s="301"/>
      <c r="BJ37" s="301"/>
      <c r="BK37" s="301"/>
      <c r="BL37" s="301"/>
      <c r="BM37" s="301"/>
      <c r="BN37" s="301"/>
      <c r="BO37" s="301"/>
      <c r="BP37" s="301"/>
      <c r="BQ37" s="301"/>
      <c r="BR37" s="301"/>
      <c r="BS37" s="301"/>
      <c r="BT37" s="301"/>
      <c r="BU37" s="301"/>
      <c r="BV37" s="301"/>
    </row>
    <row r="38" spans="1:74" ht="11.05" customHeight="1" x14ac:dyDescent="0.2">
      <c r="A38" s="206"/>
      <c r="B38" s="309" t="s">
        <v>79</v>
      </c>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817"/>
      <c r="AZ38" s="817"/>
      <c r="BA38" s="817"/>
      <c r="BB38" s="817"/>
      <c r="BC38" s="817"/>
      <c r="BD38" s="817"/>
      <c r="BE38" s="301"/>
      <c r="BF38" s="301"/>
      <c r="BG38" s="301"/>
      <c r="BH38" s="301"/>
      <c r="BI38" s="301"/>
      <c r="BJ38" s="301"/>
      <c r="BK38" s="301"/>
      <c r="BL38" s="301"/>
      <c r="BM38" s="301"/>
      <c r="BN38" s="301"/>
      <c r="BO38" s="301"/>
      <c r="BP38" s="301"/>
      <c r="BQ38" s="301"/>
      <c r="BR38" s="301"/>
      <c r="BS38" s="301"/>
      <c r="BT38" s="301"/>
      <c r="BU38" s="301"/>
      <c r="BV38" s="301"/>
    </row>
    <row r="39" spans="1:74" ht="11.05" customHeight="1" x14ac:dyDescent="0.2">
      <c r="A39" s="206" t="s">
        <v>80</v>
      </c>
      <c r="B39" s="313" t="s">
        <v>81</v>
      </c>
      <c r="C39" s="289">
        <v>52</v>
      </c>
      <c r="D39" s="289">
        <v>59.04</v>
      </c>
      <c r="E39" s="289">
        <v>62.33</v>
      </c>
      <c r="F39" s="289">
        <v>61.72</v>
      </c>
      <c r="G39" s="289">
        <v>65.17</v>
      </c>
      <c r="H39" s="289">
        <v>71.38</v>
      </c>
      <c r="I39" s="289">
        <v>72.489999999999995</v>
      </c>
      <c r="J39" s="289">
        <v>67.73</v>
      </c>
      <c r="K39" s="289">
        <v>71.650000000000006</v>
      </c>
      <c r="L39" s="289">
        <v>81.48</v>
      </c>
      <c r="M39" s="289">
        <v>79.150000000000006</v>
      </c>
      <c r="N39" s="289">
        <v>71.709999999999994</v>
      </c>
      <c r="O39" s="289">
        <v>83.22</v>
      </c>
      <c r="P39" s="289">
        <v>91.64</v>
      </c>
      <c r="Q39" s="289">
        <v>108.5</v>
      </c>
      <c r="R39" s="289">
        <v>101.78</v>
      </c>
      <c r="S39" s="289">
        <v>109.55</v>
      </c>
      <c r="T39" s="289">
        <v>114.84</v>
      </c>
      <c r="U39" s="289">
        <v>101.62</v>
      </c>
      <c r="V39" s="289">
        <v>93.67</v>
      </c>
      <c r="W39" s="289">
        <v>84.26</v>
      </c>
      <c r="X39" s="289">
        <v>87.55</v>
      </c>
      <c r="Y39" s="289">
        <v>84.37</v>
      </c>
      <c r="Z39" s="289">
        <v>76.44</v>
      </c>
      <c r="AA39" s="289">
        <v>78.12</v>
      </c>
      <c r="AB39" s="289">
        <v>76.83</v>
      </c>
      <c r="AC39" s="289">
        <v>73.28</v>
      </c>
      <c r="AD39" s="289">
        <v>79.45</v>
      </c>
      <c r="AE39" s="289">
        <v>71.58</v>
      </c>
      <c r="AF39" s="289">
        <v>70.25</v>
      </c>
      <c r="AG39" s="289">
        <v>76.069999999999993</v>
      </c>
      <c r="AH39" s="289">
        <v>81.39</v>
      </c>
      <c r="AI39" s="289">
        <v>89.43</v>
      </c>
      <c r="AJ39" s="289">
        <v>85.64</v>
      </c>
      <c r="AK39" s="289">
        <v>77.69</v>
      </c>
      <c r="AL39" s="289">
        <v>71.900000000000006</v>
      </c>
      <c r="AM39" s="289">
        <v>74.150000000000006</v>
      </c>
      <c r="AN39" s="289">
        <v>77.25</v>
      </c>
      <c r="AO39" s="289">
        <v>81.28</v>
      </c>
      <c r="AP39" s="289">
        <v>85.35</v>
      </c>
      <c r="AQ39" s="289">
        <v>80.02</v>
      </c>
      <c r="AR39" s="289">
        <v>79.77</v>
      </c>
      <c r="AS39" s="289">
        <v>81.8</v>
      </c>
      <c r="AT39" s="289">
        <v>76.680000000000007</v>
      </c>
      <c r="AU39" s="289">
        <v>70.239999999999995</v>
      </c>
      <c r="AV39" s="289">
        <v>71.989999999999995</v>
      </c>
      <c r="AW39" s="289">
        <v>69.95</v>
      </c>
      <c r="AX39" s="289">
        <v>70.12</v>
      </c>
      <c r="AY39" s="816">
        <v>75.739999999999995</v>
      </c>
      <c r="AZ39" s="816">
        <v>71.53</v>
      </c>
      <c r="BA39" s="816">
        <v>68.239999999999995</v>
      </c>
      <c r="BB39" s="816">
        <v>63.54</v>
      </c>
      <c r="BC39" s="816">
        <v>62.17</v>
      </c>
      <c r="BD39" s="816">
        <v>68.17</v>
      </c>
      <c r="BE39" s="300">
        <v>66</v>
      </c>
      <c r="BF39" s="300">
        <v>65</v>
      </c>
      <c r="BG39" s="300">
        <v>63</v>
      </c>
      <c r="BH39" s="300">
        <v>61</v>
      </c>
      <c r="BI39" s="300">
        <v>60</v>
      </c>
      <c r="BJ39" s="300">
        <v>59</v>
      </c>
      <c r="BK39" s="300">
        <v>56</v>
      </c>
      <c r="BL39" s="300">
        <v>56</v>
      </c>
      <c r="BM39" s="300">
        <v>56</v>
      </c>
      <c r="BN39" s="300">
        <v>55</v>
      </c>
      <c r="BO39" s="300">
        <v>56</v>
      </c>
      <c r="BP39" s="300">
        <v>56</v>
      </c>
      <c r="BQ39" s="300">
        <v>55</v>
      </c>
      <c r="BR39" s="300">
        <v>55</v>
      </c>
      <c r="BS39" s="300">
        <v>54</v>
      </c>
      <c r="BT39" s="300">
        <v>53</v>
      </c>
      <c r="BU39" s="300">
        <v>53</v>
      </c>
      <c r="BV39" s="300">
        <v>53</v>
      </c>
    </row>
    <row r="40" spans="1:74" ht="11.05" customHeight="1" x14ac:dyDescent="0.2">
      <c r="A40" s="206"/>
      <c r="B40" s="309"/>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817"/>
      <c r="AZ40" s="817"/>
      <c r="BA40" s="817"/>
      <c r="BB40" s="817"/>
      <c r="BC40" s="817"/>
      <c r="BD40" s="817"/>
      <c r="BE40" s="301"/>
      <c r="BF40" s="301"/>
      <c r="BG40" s="301"/>
      <c r="BH40" s="301"/>
      <c r="BI40" s="301"/>
      <c r="BJ40" s="301"/>
      <c r="BK40" s="301"/>
      <c r="BL40" s="301"/>
      <c r="BM40" s="301"/>
      <c r="BN40" s="301"/>
      <c r="BO40" s="301"/>
      <c r="BP40" s="301"/>
      <c r="BQ40" s="301"/>
      <c r="BR40" s="301"/>
      <c r="BS40" s="301"/>
      <c r="BT40" s="301"/>
      <c r="BU40" s="301"/>
      <c r="BV40" s="301"/>
    </row>
    <row r="41" spans="1:74" ht="11.05" customHeight="1" x14ac:dyDescent="0.2">
      <c r="A41" s="205"/>
      <c r="B41" s="309" t="s">
        <v>82</v>
      </c>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821"/>
      <c r="AZ41" s="821"/>
      <c r="BA41" s="821"/>
      <c r="BB41" s="821"/>
      <c r="BC41" s="821"/>
      <c r="BD41" s="821"/>
      <c r="BE41" s="305"/>
      <c r="BF41" s="305"/>
      <c r="BG41" s="305"/>
      <c r="BH41" s="305"/>
      <c r="BI41" s="305"/>
      <c r="BJ41" s="305"/>
      <c r="BK41" s="305"/>
      <c r="BL41" s="305"/>
      <c r="BM41" s="305"/>
      <c r="BN41" s="305"/>
      <c r="BO41" s="305"/>
      <c r="BP41" s="305"/>
      <c r="BQ41" s="305"/>
      <c r="BR41" s="305"/>
      <c r="BS41" s="305"/>
      <c r="BT41" s="305"/>
      <c r="BU41" s="305"/>
      <c r="BV41" s="305"/>
    </row>
    <row r="42" spans="1:74" ht="11.05" customHeight="1" x14ac:dyDescent="0.2">
      <c r="A42" s="206" t="s">
        <v>83</v>
      </c>
      <c r="B42" s="313" t="s">
        <v>84</v>
      </c>
      <c r="C42" s="289">
        <v>2.71</v>
      </c>
      <c r="D42" s="289">
        <v>5.35</v>
      </c>
      <c r="E42" s="289">
        <v>2.62</v>
      </c>
      <c r="F42" s="289">
        <v>2.66</v>
      </c>
      <c r="G42" s="289">
        <v>2.91</v>
      </c>
      <c r="H42" s="289">
        <v>3.26</v>
      </c>
      <c r="I42" s="289">
        <v>3.84</v>
      </c>
      <c r="J42" s="289">
        <v>4.07</v>
      </c>
      <c r="K42" s="289">
        <v>5.16</v>
      </c>
      <c r="L42" s="289">
        <v>5.51</v>
      </c>
      <c r="M42" s="289">
        <v>5.05</v>
      </c>
      <c r="N42" s="289">
        <v>3.76</v>
      </c>
      <c r="O42" s="289">
        <v>4.38</v>
      </c>
      <c r="P42" s="289">
        <v>4.6900000000000004</v>
      </c>
      <c r="Q42" s="289">
        <v>4.9000000000000004</v>
      </c>
      <c r="R42" s="289">
        <v>6.6</v>
      </c>
      <c r="S42" s="289">
        <v>8.14</v>
      </c>
      <c r="T42" s="289">
        <v>7.7</v>
      </c>
      <c r="U42" s="289">
        <v>7.28</v>
      </c>
      <c r="V42" s="289">
        <v>8.81</v>
      </c>
      <c r="W42" s="289">
        <v>7.88</v>
      </c>
      <c r="X42" s="289">
        <v>5.66</v>
      </c>
      <c r="Y42" s="289">
        <v>5.45</v>
      </c>
      <c r="Z42" s="289">
        <v>5.53</v>
      </c>
      <c r="AA42" s="289">
        <v>3.27</v>
      </c>
      <c r="AB42" s="289">
        <v>2.38</v>
      </c>
      <c r="AC42" s="289">
        <v>2.31</v>
      </c>
      <c r="AD42" s="289">
        <v>2.16</v>
      </c>
      <c r="AE42" s="289">
        <v>2.15</v>
      </c>
      <c r="AF42" s="289">
        <v>2.1800000000000002</v>
      </c>
      <c r="AG42" s="289">
        <v>2.5499999999999998</v>
      </c>
      <c r="AH42" s="289">
        <v>2.58</v>
      </c>
      <c r="AI42" s="289">
        <v>2.64</v>
      </c>
      <c r="AJ42" s="289">
        <v>2.98</v>
      </c>
      <c r="AK42" s="289">
        <v>2.71</v>
      </c>
      <c r="AL42" s="289">
        <v>2.52</v>
      </c>
      <c r="AM42" s="289">
        <v>3.18</v>
      </c>
      <c r="AN42" s="289">
        <v>1.72</v>
      </c>
      <c r="AO42" s="289">
        <v>1.49</v>
      </c>
      <c r="AP42" s="289">
        <v>1.6</v>
      </c>
      <c r="AQ42" s="289">
        <v>2.12</v>
      </c>
      <c r="AR42" s="289">
        <v>2.54</v>
      </c>
      <c r="AS42" s="289">
        <v>2.0699999999999998</v>
      </c>
      <c r="AT42" s="289">
        <v>1.99</v>
      </c>
      <c r="AU42" s="289">
        <v>2.2799999999999998</v>
      </c>
      <c r="AV42" s="289">
        <v>2.2000000000000002</v>
      </c>
      <c r="AW42" s="289">
        <v>2.12</v>
      </c>
      <c r="AX42" s="289">
        <v>3.01</v>
      </c>
      <c r="AY42" s="816">
        <v>4.13</v>
      </c>
      <c r="AZ42" s="816">
        <v>4.1900000000000004</v>
      </c>
      <c r="BA42" s="816">
        <v>4.12</v>
      </c>
      <c r="BB42" s="816">
        <v>3.42</v>
      </c>
      <c r="BC42" s="816">
        <v>3.12</v>
      </c>
      <c r="BD42" s="816">
        <v>3.0205150000000001</v>
      </c>
      <c r="BE42" s="300">
        <v>3.2715450000000001</v>
      </c>
      <c r="BF42" s="300">
        <v>3.3821669999999999</v>
      </c>
      <c r="BG42" s="300">
        <v>3.44794</v>
      </c>
      <c r="BH42" s="300">
        <v>3.5287120000000001</v>
      </c>
      <c r="BI42" s="300">
        <v>3.9072960000000001</v>
      </c>
      <c r="BJ42" s="300">
        <v>4.5311950000000003</v>
      </c>
      <c r="BK42" s="300">
        <v>4.8341620000000001</v>
      </c>
      <c r="BL42" s="300">
        <v>4.4963110000000004</v>
      </c>
      <c r="BM42" s="300">
        <v>4.0549840000000001</v>
      </c>
      <c r="BN42" s="300">
        <v>3.713921</v>
      </c>
      <c r="BO42" s="300">
        <v>3.7506539999999999</v>
      </c>
      <c r="BP42" s="300">
        <v>3.8294229999999998</v>
      </c>
      <c r="BQ42" s="300">
        <v>4.1548410000000002</v>
      </c>
      <c r="BR42" s="300">
        <v>4.4355529999999996</v>
      </c>
      <c r="BS42" s="300">
        <v>4.4739360000000001</v>
      </c>
      <c r="BT42" s="300">
        <v>4.6783989999999998</v>
      </c>
      <c r="BU42" s="300">
        <v>5.0545270000000002</v>
      </c>
      <c r="BV42" s="300">
        <v>5.4587789999999998</v>
      </c>
    </row>
    <row r="43" spans="1:74" ht="11.05" customHeight="1" x14ac:dyDescent="0.2">
      <c r="A43" s="205"/>
      <c r="B43" s="309"/>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820"/>
      <c r="AZ43" s="820"/>
      <c r="BA43" s="820"/>
      <c r="BB43" s="820"/>
      <c r="BC43" s="820"/>
      <c r="BD43" s="820"/>
      <c r="BE43" s="304"/>
      <c r="BF43" s="304"/>
      <c r="BG43" s="304"/>
      <c r="BH43" s="304"/>
      <c r="BI43" s="304"/>
      <c r="BJ43" s="304"/>
      <c r="BK43" s="304"/>
      <c r="BL43" s="304"/>
      <c r="BM43" s="304"/>
      <c r="BN43" s="304"/>
      <c r="BO43" s="304"/>
      <c r="BP43" s="304"/>
      <c r="BQ43" s="304"/>
      <c r="BR43" s="304"/>
      <c r="BS43" s="304"/>
      <c r="BT43" s="304"/>
      <c r="BU43" s="304"/>
      <c r="BV43" s="304"/>
    </row>
    <row r="44" spans="1:74" ht="11.05" customHeight="1" x14ac:dyDescent="0.2">
      <c r="A44" s="205"/>
      <c r="B44" s="309" t="s">
        <v>85</v>
      </c>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820"/>
      <c r="AZ44" s="820"/>
      <c r="BA44" s="820"/>
      <c r="BB44" s="820"/>
      <c r="BC44" s="820"/>
      <c r="BD44" s="820"/>
      <c r="BE44" s="304"/>
      <c r="BF44" s="304"/>
      <c r="BG44" s="304"/>
      <c r="BH44" s="304"/>
      <c r="BI44" s="304"/>
      <c r="BJ44" s="304"/>
      <c r="BK44" s="304"/>
      <c r="BL44" s="304"/>
      <c r="BM44" s="304"/>
      <c r="BN44" s="304"/>
      <c r="BO44" s="304"/>
      <c r="BP44" s="304"/>
      <c r="BQ44" s="304"/>
      <c r="BR44" s="304"/>
      <c r="BS44" s="304"/>
      <c r="BT44" s="304"/>
      <c r="BU44" s="304"/>
      <c r="BV44" s="304"/>
    </row>
    <row r="45" spans="1:74" ht="11.05" customHeight="1" x14ac:dyDescent="0.2">
      <c r="A45" s="206" t="s">
        <v>86</v>
      </c>
      <c r="B45" s="313" t="s">
        <v>84</v>
      </c>
      <c r="C45" s="289">
        <v>1.9002439028</v>
      </c>
      <c r="D45" s="289">
        <v>1.9264737038999999</v>
      </c>
      <c r="E45" s="289">
        <v>1.8933881796000001</v>
      </c>
      <c r="F45" s="289">
        <v>1.8952856568000001</v>
      </c>
      <c r="G45" s="289">
        <v>1.8931579256</v>
      </c>
      <c r="H45" s="289">
        <v>1.9520854196999999</v>
      </c>
      <c r="I45" s="289">
        <v>2.0075843822000001</v>
      </c>
      <c r="J45" s="289">
        <v>2.0562939591</v>
      </c>
      <c r="K45" s="289">
        <v>2.0089532846</v>
      </c>
      <c r="L45" s="289">
        <v>2.0282229179</v>
      </c>
      <c r="M45" s="289">
        <v>2.0357982250000002</v>
      </c>
      <c r="N45" s="289">
        <v>2.0715358930000001</v>
      </c>
      <c r="O45" s="289">
        <v>2.1999997519000001</v>
      </c>
      <c r="P45" s="289">
        <v>2.1699923609999998</v>
      </c>
      <c r="Q45" s="289">
        <v>2.1519612245999999</v>
      </c>
      <c r="R45" s="289">
        <v>2.1814958866</v>
      </c>
      <c r="S45" s="289">
        <v>2.2321288404000001</v>
      </c>
      <c r="T45" s="289">
        <v>2.3155552371999999</v>
      </c>
      <c r="U45" s="289">
        <v>2.4693298204</v>
      </c>
      <c r="V45" s="289">
        <v>2.5065243406</v>
      </c>
      <c r="W45" s="289">
        <v>2.5078223408000002</v>
      </c>
      <c r="X45" s="289">
        <v>2.4609091750999998</v>
      </c>
      <c r="Y45" s="289">
        <v>2.4777312747</v>
      </c>
      <c r="Z45" s="289">
        <v>2.6450427794000002</v>
      </c>
      <c r="AA45" s="289">
        <v>2.5903686218000002</v>
      </c>
      <c r="AB45" s="289">
        <v>2.5892527438999999</v>
      </c>
      <c r="AC45" s="289">
        <v>2.4979914435000001</v>
      </c>
      <c r="AD45" s="289">
        <v>2.4713572313999999</v>
      </c>
      <c r="AE45" s="289">
        <v>2.5092990619000002</v>
      </c>
      <c r="AF45" s="289">
        <v>2.4623011391</v>
      </c>
      <c r="AG45" s="289">
        <v>2.4738063500999998</v>
      </c>
      <c r="AH45" s="289">
        <v>2.4908998937</v>
      </c>
      <c r="AI45" s="289">
        <v>2.5303277523999999</v>
      </c>
      <c r="AJ45" s="289">
        <v>2.5308087511999999</v>
      </c>
      <c r="AK45" s="289">
        <v>2.5057355774999999</v>
      </c>
      <c r="AL45" s="289">
        <v>2.4743834294</v>
      </c>
      <c r="AM45" s="289">
        <v>2.4909272786000001</v>
      </c>
      <c r="AN45" s="289">
        <v>2.4934334855000002</v>
      </c>
      <c r="AO45" s="289">
        <v>2.5104000980999999</v>
      </c>
      <c r="AP45" s="289">
        <v>2.5468755035999999</v>
      </c>
      <c r="AQ45" s="289">
        <v>2.5722163308999999</v>
      </c>
      <c r="AR45" s="289">
        <v>2.5185120647999999</v>
      </c>
      <c r="AS45" s="289">
        <v>2.4822476193999998</v>
      </c>
      <c r="AT45" s="289">
        <v>2.4492336242000001</v>
      </c>
      <c r="AU45" s="289">
        <v>2.4219474131999998</v>
      </c>
      <c r="AV45" s="289">
        <v>2.4798309039999999</v>
      </c>
      <c r="AW45" s="289">
        <v>2.4268331958</v>
      </c>
      <c r="AX45" s="289">
        <v>2.4091985770000002</v>
      </c>
      <c r="AY45" s="816">
        <v>2.409516435</v>
      </c>
      <c r="AZ45" s="816">
        <v>2.4228706784999998</v>
      </c>
      <c r="BA45" s="816">
        <v>2.4494145244999999</v>
      </c>
      <c r="BB45" s="816">
        <v>2.4748776673999999</v>
      </c>
      <c r="BC45" s="816">
        <v>2.475679</v>
      </c>
      <c r="BD45" s="816">
        <v>2.4571480000000001</v>
      </c>
      <c r="BE45" s="300">
        <v>2.4535269999999998</v>
      </c>
      <c r="BF45" s="300">
        <v>2.4584419999999998</v>
      </c>
      <c r="BG45" s="300">
        <v>2.4496159999999998</v>
      </c>
      <c r="BH45" s="300">
        <v>2.4300109999999999</v>
      </c>
      <c r="BI45" s="300">
        <v>2.432553</v>
      </c>
      <c r="BJ45" s="300">
        <v>2.4526469999999998</v>
      </c>
      <c r="BK45" s="300">
        <v>2.465042</v>
      </c>
      <c r="BL45" s="300">
        <v>2.460474</v>
      </c>
      <c r="BM45" s="300">
        <v>2.4621759999999999</v>
      </c>
      <c r="BN45" s="300">
        <v>2.468896</v>
      </c>
      <c r="BO45" s="300">
        <v>2.4731450000000001</v>
      </c>
      <c r="BP45" s="300">
        <v>2.4619170000000001</v>
      </c>
      <c r="BQ45" s="300">
        <v>2.4680219999999999</v>
      </c>
      <c r="BR45" s="300">
        <v>2.4745210000000002</v>
      </c>
      <c r="BS45" s="300">
        <v>2.4657469999999999</v>
      </c>
      <c r="BT45" s="300">
        <v>2.4457659999999999</v>
      </c>
      <c r="BU45" s="300">
        <v>2.4485600000000001</v>
      </c>
      <c r="BV45" s="300">
        <v>2.467832</v>
      </c>
    </row>
    <row r="46" spans="1:74" ht="11.05" customHeight="1" x14ac:dyDescent="0.2">
      <c r="A46" s="206"/>
      <c r="B46" s="14"/>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817"/>
      <c r="AZ46" s="817"/>
      <c r="BA46" s="817"/>
      <c r="BB46" s="817"/>
      <c r="BC46" s="817"/>
      <c r="BD46" s="817"/>
      <c r="BE46" s="301"/>
      <c r="BF46" s="301"/>
      <c r="BG46" s="301"/>
      <c r="BH46" s="301"/>
      <c r="BI46" s="301"/>
      <c r="BJ46" s="301"/>
      <c r="BK46" s="301"/>
      <c r="BL46" s="301"/>
      <c r="BM46" s="301"/>
      <c r="BN46" s="301"/>
      <c r="BO46" s="301"/>
      <c r="BP46" s="301"/>
      <c r="BQ46" s="301"/>
      <c r="BR46" s="301"/>
      <c r="BS46" s="301"/>
      <c r="BT46" s="301"/>
      <c r="BU46" s="301"/>
      <c r="BV46" s="301"/>
    </row>
    <row r="47" spans="1:74" ht="11.05" customHeight="1" x14ac:dyDescent="0.2">
      <c r="A47" s="206"/>
      <c r="B47" s="12" t="s">
        <v>87</v>
      </c>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817"/>
      <c r="AZ47" s="817"/>
      <c r="BA47" s="817"/>
      <c r="BB47" s="817"/>
      <c r="BC47" s="817"/>
      <c r="BD47" s="817"/>
      <c r="BE47" s="301"/>
      <c r="BF47" s="301"/>
      <c r="BG47" s="301"/>
      <c r="BH47" s="301"/>
      <c r="BI47" s="301"/>
      <c r="BJ47" s="301"/>
      <c r="BK47" s="301"/>
      <c r="BL47" s="301"/>
      <c r="BM47" s="301"/>
      <c r="BN47" s="301"/>
      <c r="BO47" s="301"/>
      <c r="BP47" s="301"/>
      <c r="BQ47" s="301"/>
      <c r="BR47" s="301"/>
      <c r="BS47" s="301"/>
      <c r="BT47" s="301"/>
      <c r="BU47" s="301"/>
      <c r="BV47" s="301"/>
    </row>
    <row r="48" spans="1:74" ht="11.05" customHeight="1" x14ac:dyDescent="0.2">
      <c r="A48" s="206"/>
      <c r="B48" s="13"/>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817"/>
      <c r="AZ48" s="817"/>
      <c r="BA48" s="817"/>
      <c r="BB48" s="817"/>
      <c r="BC48" s="817"/>
      <c r="BD48" s="817"/>
      <c r="BE48" s="301"/>
      <c r="BF48" s="301"/>
      <c r="BG48" s="301"/>
      <c r="BH48" s="301"/>
      <c r="BI48" s="301"/>
      <c r="BJ48" s="301"/>
      <c r="BK48" s="301"/>
      <c r="BL48" s="301"/>
      <c r="BM48" s="301"/>
      <c r="BN48" s="301"/>
      <c r="BO48" s="301"/>
      <c r="BP48" s="301"/>
      <c r="BQ48" s="301"/>
      <c r="BR48" s="301"/>
      <c r="BS48" s="301"/>
      <c r="BT48" s="301"/>
      <c r="BU48" s="301"/>
      <c r="BV48" s="301"/>
    </row>
    <row r="49" spans="1:74" ht="11.05" customHeight="1" x14ac:dyDescent="0.2">
      <c r="A49" s="15"/>
      <c r="B49" s="314" t="s">
        <v>88</v>
      </c>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817"/>
      <c r="AZ49" s="817"/>
      <c r="BA49" s="817"/>
      <c r="BB49" s="817"/>
      <c r="BC49" s="817"/>
      <c r="BD49" s="817"/>
      <c r="BE49" s="301"/>
      <c r="BF49" s="301"/>
      <c r="BG49" s="301"/>
      <c r="BH49" s="301"/>
      <c r="BI49" s="301"/>
      <c r="BJ49" s="301"/>
      <c r="BK49" s="301"/>
      <c r="BL49" s="301"/>
      <c r="BM49" s="301"/>
      <c r="BN49" s="301"/>
      <c r="BO49" s="301"/>
      <c r="BP49" s="301"/>
      <c r="BQ49" s="301"/>
      <c r="BR49" s="301"/>
      <c r="BS49" s="301"/>
      <c r="BT49" s="301"/>
      <c r="BU49" s="301"/>
      <c r="BV49" s="301"/>
    </row>
    <row r="50" spans="1:74" ht="11.05" customHeight="1" x14ac:dyDescent="0.2">
      <c r="A50" s="15" t="s">
        <v>89</v>
      </c>
      <c r="B50" s="315" t="s">
        <v>90</v>
      </c>
      <c r="C50" s="295">
        <v>21058.379000000001</v>
      </c>
      <c r="D50" s="295">
        <v>21058.379000000001</v>
      </c>
      <c r="E50" s="295">
        <v>21058.379000000001</v>
      </c>
      <c r="F50" s="295">
        <v>21389.005000000001</v>
      </c>
      <c r="G50" s="295">
        <v>21389.005000000001</v>
      </c>
      <c r="H50" s="295">
        <v>21389.005000000001</v>
      </c>
      <c r="I50" s="295">
        <v>21571.420999999998</v>
      </c>
      <c r="J50" s="295">
        <v>21571.420999999998</v>
      </c>
      <c r="K50" s="295">
        <v>21571.420999999998</v>
      </c>
      <c r="L50" s="295">
        <v>21960.387999999999</v>
      </c>
      <c r="M50" s="295">
        <v>21960.387999999999</v>
      </c>
      <c r="N50" s="295">
        <v>21960.387999999999</v>
      </c>
      <c r="O50" s="295">
        <v>21903.85</v>
      </c>
      <c r="P50" s="295">
        <v>21903.85</v>
      </c>
      <c r="Q50" s="295">
        <v>21903.85</v>
      </c>
      <c r="R50" s="295">
        <v>21919.222000000002</v>
      </c>
      <c r="S50" s="295">
        <v>21919.222000000002</v>
      </c>
      <c r="T50" s="295">
        <v>21919.222000000002</v>
      </c>
      <c r="U50" s="295">
        <v>22066.784</v>
      </c>
      <c r="V50" s="295">
        <v>22066.784</v>
      </c>
      <c r="W50" s="295">
        <v>22066.784</v>
      </c>
      <c r="X50" s="295">
        <v>22249.458999999999</v>
      </c>
      <c r="Y50" s="295">
        <v>22249.458999999999</v>
      </c>
      <c r="Z50" s="295">
        <v>22249.458999999999</v>
      </c>
      <c r="AA50" s="295">
        <v>22403.435000000001</v>
      </c>
      <c r="AB50" s="295">
        <v>22403.435000000001</v>
      </c>
      <c r="AC50" s="295">
        <v>22403.435000000001</v>
      </c>
      <c r="AD50" s="295">
        <v>22539.418000000001</v>
      </c>
      <c r="AE50" s="295">
        <v>22539.418000000001</v>
      </c>
      <c r="AF50" s="295">
        <v>22539.418000000001</v>
      </c>
      <c r="AG50" s="295">
        <v>22780.933000000001</v>
      </c>
      <c r="AH50" s="295">
        <v>22780.933000000001</v>
      </c>
      <c r="AI50" s="295">
        <v>22780.933000000001</v>
      </c>
      <c r="AJ50" s="295">
        <v>22960.6</v>
      </c>
      <c r="AK50" s="295">
        <v>22960.6</v>
      </c>
      <c r="AL50" s="295">
        <v>22960.6</v>
      </c>
      <c r="AM50" s="295">
        <v>23053.544999999998</v>
      </c>
      <c r="AN50" s="295">
        <v>23053.544999999998</v>
      </c>
      <c r="AO50" s="295">
        <v>23053.544999999998</v>
      </c>
      <c r="AP50" s="295">
        <v>23223.905999999999</v>
      </c>
      <c r="AQ50" s="295">
        <v>23223.905999999999</v>
      </c>
      <c r="AR50" s="295">
        <v>23223.905999999999</v>
      </c>
      <c r="AS50" s="295">
        <v>23400.294000000002</v>
      </c>
      <c r="AT50" s="295">
        <v>23400.294000000002</v>
      </c>
      <c r="AU50" s="295">
        <v>23400.294000000002</v>
      </c>
      <c r="AV50" s="295">
        <v>23542.348999999998</v>
      </c>
      <c r="AW50" s="295">
        <v>23542.348999999998</v>
      </c>
      <c r="AX50" s="295">
        <v>23542.348999999998</v>
      </c>
      <c r="AY50" s="822">
        <v>23528.046999999999</v>
      </c>
      <c r="AZ50" s="822">
        <v>23528.046999999999</v>
      </c>
      <c r="BA50" s="822">
        <v>23528.046999999999</v>
      </c>
      <c r="BB50" s="822">
        <v>23574.24683</v>
      </c>
      <c r="BC50" s="822">
        <v>23595.731631999999</v>
      </c>
      <c r="BD50" s="822">
        <v>23616.247367</v>
      </c>
      <c r="BE50" s="306">
        <v>23626.74</v>
      </c>
      <c r="BF50" s="306">
        <v>23652.11</v>
      </c>
      <c r="BG50" s="306">
        <v>23683.3</v>
      </c>
      <c r="BH50" s="306">
        <v>23726.03</v>
      </c>
      <c r="BI50" s="306">
        <v>23764.59</v>
      </c>
      <c r="BJ50" s="306">
        <v>23804.68</v>
      </c>
      <c r="BK50" s="306">
        <v>23846.05</v>
      </c>
      <c r="BL50" s="306">
        <v>23889.42</v>
      </c>
      <c r="BM50" s="306">
        <v>23934.52</v>
      </c>
      <c r="BN50" s="306">
        <v>23985.68</v>
      </c>
      <c r="BO50" s="306">
        <v>24031.01</v>
      </c>
      <c r="BP50" s="306">
        <v>24074.83</v>
      </c>
      <c r="BQ50" s="306">
        <v>24117.27</v>
      </c>
      <c r="BR50" s="306">
        <v>24157.97</v>
      </c>
      <c r="BS50" s="306">
        <v>24197.07</v>
      </c>
      <c r="BT50" s="306">
        <v>24231.35</v>
      </c>
      <c r="BU50" s="306">
        <v>24269.65</v>
      </c>
      <c r="BV50" s="306">
        <v>24308.75</v>
      </c>
    </row>
    <row r="51" spans="1:74" ht="11.05" customHeight="1" x14ac:dyDescent="0.2">
      <c r="A51" s="15" t="s">
        <v>91</v>
      </c>
      <c r="B51" s="316" t="s">
        <v>92</v>
      </c>
      <c r="C51" s="291">
        <v>1.7645426008</v>
      </c>
      <c r="D51" s="291">
        <v>1.7645426008</v>
      </c>
      <c r="E51" s="291">
        <v>1.7645426008</v>
      </c>
      <c r="F51" s="291">
        <v>12.239255268000001</v>
      </c>
      <c r="G51" s="291">
        <v>12.239255268000001</v>
      </c>
      <c r="H51" s="291">
        <v>12.239255268000001</v>
      </c>
      <c r="I51" s="291">
        <v>4.9765842695</v>
      </c>
      <c r="J51" s="291">
        <v>4.9765842695</v>
      </c>
      <c r="K51" s="291">
        <v>4.9765842695</v>
      </c>
      <c r="L51" s="291">
        <v>5.7226780429000002</v>
      </c>
      <c r="M51" s="291">
        <v>5.7226780429000002</v>
      </c>
      <c r="N51" s="291">
        <v>5.7226780429000002</v>
      </c>
      <c r="O51" s="291">
        <v>4.0148911746999998</v>
      </c>
      <c r="P51" s="291">
        <v>4.0148911746999998</v>
      </c>
      <c r="Q51" s="291">
        <v>4.0148911746999998</v>
      </c>
      <c r="R51" s="291">
        <v>2.4789231664</v>
      </c>
      <c r="S51" s="291">
        <v>2.4789231664</v>
      </c>
      <c r="T51" s="291">
        <v>2.4789231664</v>
      </c>
      <c r="U51" s="291">
        <v>2.2963855741999999</v>
      </c>
      <c r="V51" s="291">
        <v>2.2963855741999999</v>
      </c>
      <c r="W51" s="291">
        <v>2.2963855741999999</v>
      </c>
      <c r="X51" s="291">
        <v>1.3163292015000001</v>
      </c>
      <c r="Y51" s="291">
        <v>1.3163292015000001</v>
      </c>
      <c r="Z51" s="291">
        <v>1.3163292015000001</v>
      </c>
      <c r="AA51" s="291">
        <v>2.2808090815000002</v>
      </c>
      <c r="AB51" s="291">
        <v>2.2808090815000002</v>
      </c>
      <c r="AC51" s="291">
        <v>2.2808090815000002</v>
      </c>
      <c r="AD51" s="291">
        <v>2.8294617391000001</v>
      </c>
      <c r="AE51" s="291">
        <v>2.8294617391000001</v>
      </c>
      <c r="AF51" s="291">
        <v>2.8294617391000001</v>
      </c>
      <c r="AG51" s="291">
        <v>3.2363075653000002</v>
      </c>
      <c r="AH51" s="291">
        <v>3.2363075653000002</v>
      </c>
      <c r="AI51" s="291">
        <v>3.2363075653000002</v>
      </c>
      <c r="AJ51" s="291">
        <v>3.1962170406000001</v>
      </c>
      <c r="AK51" s="291">
        <v>3.1962170406000001</v>
      </c>
      <c r="AL51" s="291">
        <v>3.1962170406000001</v>
      </c>
      <c r="AM51" s="291">
        <v>2.9018317950000001</v>
      </c>
      <c r="AN51" s="291">
        <v>2.9018317950000001</v>
      </c>
      <c r="AO51" s="291">
        <v>2.9018317950000001</v>
      </c>
      <c r="AP51" s="291">
        <v>3.0368486000999999</v>
      </c>
      <c r="AQ51" s="291">
        <v>3.0368486000999999</v>
      </c>
      <c r="AR51" s="291">
        <v>3.0368486000999999</v>
      </c>
      <c r="AS51" s="291">
        <v>2.7187692443999998</v>
      </c>
      <c r="AT51" s="291">
        <v>2.7187692443999998</v>
      </c>
      <c r="AU51" s="291">
        <v>2.7187692443999998</v>
      </c>
      <c r="AV51" s="291">
        <v>2.5336837887999999</v>
      </c>
      <c r="AW51" s="291">
        <v>2.5336837887999999</v>
      </c>
      <c r="AX51" s="291">
        <v>2.5336837887999999</v>
      </c>
      <c r="AY51" s="818">
        <v>2.0582604541</v>
      </c>
      <c r="AZ51" s="818">
        <v>2.0582604541</v>
      </c>
      <c r="BA51" s="818">
        <v>2.0582604541</v>
      </c>
      <c r="BB51" s="818">
        <v>1.5085353427999999</v>
      </c>
      <c r="BC51" s="818">
        <v>1.6010469217000001</v>
      </c>
      <c r="BD51" s="818">
        <v>1.6893857842</v>
      </c>
      <c r="BE51" s="302">
        <v>0.96769510000000003</v>
      </c>
      <c r="BF51" s="302">
        <v>1.0761130000000001</v>
      </c>
      <c r="BG51" s="302">
        <v>1.209416</v>
      </c>
      <c r="BH51" s="302">
        <v>0.78021560000000001</v>
      </c>
      <c r="BI51" s="302">
        <v>0.94398669999999996</v>
      </c>
      <c r="BJ51" s="302">
        <v>1.1142939999999999</v>
      </c>
      <c r="BK51" s="302">
        <v>1.3516030000000001</v>
      </c>
      <c r="BL51" s="302">
        <v>1.5359259999999999</v>
      </c>
      <c r="BM51" s="302">
        <v>1.727622</v>
      </c>
      <c r="BN51" s="302">
        <v>1.7452810000000001</v>
      </c>
      <c r="BO51" s="302">
        <v>1.84474</v>
      </c>
      <c r="BP51" s="302">
        <v>1.9418120000000001</v>
      </c>
      <c r="BQ51" s="302">
        <v>2.0761729999999998</v>
      </c>
      <c r="BR51" s="302">
        <v>2.138779</v>
      </c>
      <c r="BS51" s="302">
        <v>2.1693419999999999</v>
      </c>
      <c r="BT51" s="302">
        <v>2.1298170000000001</v>
      </c>
      <c r="BU51" s="302">
        <v>2.1252819999999999</v>
      </c>
      <c r="BV51" s="302">
        <v>2.117543</v>
      </c>
    </row>
    <row r="52" spans="1:74" ht="11.05" customHeight="1" x14ac:dyDescent="0.2">
      <c r="A52" s="206"/>
      <c r="B52" s="309"/>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817"/>
      <c r="AZ52" s="817"/>
      <c r="BA52" s="817"/>
      <c r="BB52" s="817"/>
      <c r="BC52" s="817"/>
      <c r="BD52" s="817"/>
      <c r="BE52" s="301"/>
      <c r="BF52" s="301"/>
      <c r="BG52" s="301"/>
      <c r="BH52" s="301"/>
      <c r="BI52" s="301"/>
      <c r="BJ52" s="301"/>
      <c r="BK52" s="301"/>
      <c r="BL52" s="301"/>
      <c r="BM52" s="301"/>
      <c r="BN52" s="301"/>
      <c r="BO52" s="301"/>
      <c r="BP52" s="301"/>
      <c r="BQ52" s="301"/>
      <c r="BR52" s="301"/>
      <c r="BS52" s="301"/>
      <c r="BT52" s="301"/>
      <c r="BU52" s="301"/>
      <c r="BV52" s="301"/>
    </row>
    <row r="53" spans="1:74" ht="11.05" customHeight="1" x14ac:dyDescent="0.2">
      <c r="A53" s="15"/>
      <c r="B53" s="314" t="s">
        <v>93</v>
      </c>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821"/>
      <c r="AZ53" s="821"/>
      <c r="BA53" s="821"/>
      <c r="BB53" s="821"/>
      <c r="BC53" s="821"/>
      <c r="BD53" s="821"/>
      <c r="BE53" s="305"/>
      <c r="BF53" s="305"/>
      <c r="BG53" s="305"/>
      <c r="BH53" s="305"/>
      <c r="BI53" s="305"/>
      <c r="BJ53" s="305"/>
      <c r="BK53" s="305"/>
      <c r="BL53" s="305"/>
      <c r="BM53" s="305"/>
      <c r="BN53" s="305"/>
      <c r="BO53" s="305"/>
      <c r="BP53" s="305"/>
      <c r="BQ53" s="305"/>
      <c r="BR53" s="305"/>
      <c r="BS53" s="305"/>
      <c r="BT53" s="305"/>
      <c r="BU53" s="305"/>
      <c r="BV53" s="305"/>
    </row>
    <row r="54" spans="1:74" ht="11.05" customHeight="1" x14ac:dyDescent="0.2">
      <c r="A54" s="15" t="s">
        <v>94</v>
      </c>
      <c r="B54" s="315" t="s">
        <v>95</v>
      </c>
      <c r="C54" s="291">
        <v>107.645</v>
      </c>
      <c r="D54" s="291">
        <v>107.645</v>
      </c>
      <c r="E54" s="291">
        <v>107.645</v>
      </c>
      <c r="F54" s="291">
        <v>109.27800000000001</v>
      </c>
      <c r="G54" s="291">
        <v>109.27800000000001</v>
      </c>
      <c r="H54" s="291">
        <v>109.27800000000001</v>
      </c>
      <c r="I54" s="291">
        <v>110.931</v>
      </c>
      <c r="J54" s="291">
        <v>110.931</v>
      </c>
      <c r="K54" s="291">
        <v>110.931</v>
      </c>
      <c r="L54" s="291">
        <v>112.836</v>
      </c>
      <c r="M54" s="291">
        <v>112.836</v>
      </c>
      <c r="N54" s="291">
        <v>112.836</v>
      </c>
      <c r="O54" s="291">
        <v>115.16</v>
      </c>
      <c r="P54" s="291">
        <v>115.16</v>
      </c>
      <c r="Q54" s="291">
        <v>115.16</v>
      </c>
      <c r="R54" s="291">
        <v>117.76</v>
      </c>
      <c r="S54" s="291">
        <v>117.76</v>
      </c>
      <c r="T54" s="291">
        <v>117.76</v>
      </c>
      <c r="U54" s="291">
        <v>119.07299999999999</v>
      </c>
      <c r="V54" s="291">
        <v>119.07299999999999</v>
      </c>
      <c r="W54" s="291">
        <v>119.07299999999999</v>
      </c>
      <c r="X54" s="291">
        <v>120.173</v>
      </c>
      <c r="Y54" s="291">
        <v>120.173</v>
      </c>
      <c r="Z54" s="291">
        <v>120.173</v>
      </c>
      <c r="AA54" s="291">
        <v>121.247</v>
      </c>
      <c r="AB54" s="291">
        <v>121.247</v>
      </c>
      <c r="AC54" s="291">
        <v>121.247</v>
      </c>
      <c r="AD54" s="291">
        <v>121.809</v>
      </c>
      <c r="AE54" s="291">
        <v>121.809</v>
      </c>
      <c r="AF54" s="291">
        <v>121.809</v>
      </c>
      <c r="AG54" s="291">
        <v>122.785</v>
      </c>
      <c r="AH54" s="291">
        <v>122.785</v>
      </c>
      <c r="AI54" s="291">
        <v>122.785</v>
      </c>
      <c r="AJ54" s="291">
        <v>123.247</v>
      </c>
      <c r="AK54" s="291">
        <v>123.247</v>
      </c>
      <c r="AL54" s="291">
        <v>123.247</v>
      </c>
      <c r="AM54" s="291">
        <v>124.16800000000001</v>
      </c>
      <c r="AN54" s="291">
        <v>124.16800000000001</v>
      </c>
      <c r="AO54" s="291">
        <v>124.16800000000001</v>
      </c>
      <c r="AP54" s="291">
        <v>124.94199999999999</v>
      </c>
      <c r="AQ54" s="291">
        <v>124.94199999999999</v>
      </c>
      <c r="AR54" s="291">
        <v>124.94199999999999</v>
      </c>
      <c r="AS54" s="291">
        <v>125.54300000000001</v>
      </c>
      <c r="AT54" s="291">
        <v>125.54300000000001</v>
      </c>
      <c r="AU54" s="291">
        <v>125.54300000000001</v>
      </c>
      <c r="AV54" s="291">
        <v>126.27</v>
      </c>
      <c r="AW54" s="291">
        <v>126.27</v>
      </c>
      <c r="AX54" s="291">
        <v>126.27</v>
      </c>
      <c r="AY54" s="818">
        <v>127.42100000000001</v>
      </c>
      <c r="AZ54" s="818">
        <v>127.42100000000001</v>
      </c>
      <c r="BA54" s="818">
        <v>127.42100000000001</v>
      </c>
      <c r="BB54" s="818">
        <v>128.34785986</v>
      </c>
      <c r="BC54" s="818">
        <v>128.82027618999999</v>
      </c>
      <c r="BD54" s="818">
        <v>129.29808435000001</v>
      </c>
      <c r="BE54" s="302">
        <v>129.84100000000001</v>
      </c>
      <c r="BF54" s="302">
        <v>130.28479999999999</v>
      </c>
      <c r="BG54" s="302">
        <v>130.6892</v>
      </c>
      <c r="BH54" s="302">
        <v>131.04310000000001</v>
      </c>
      <c r="BI54" s="302">
        <v>131.37700000000001</v>
      </c>
      <c r="BJ54" s="302">
        <v>131.6799</v>
      </c>
      <c r="BK54" s="302">
        <v>131.95259999999999</v>
      </c>
      <c r="BL54" s="302">
        <v>132.19280000000001</v>
      </c>
      <c r="BM54" s="302">
        <v>132.4014</v>
      </c>
      <c r="BN54" s="302">
        <v>132.535</v>
      </c>
      <c r="BO54" s="302">
        <v>132.71260000000001</v>
      </c>
      <c r="BP54" s="302">
        <v>132.89099999999999</v>
      </c>
      <c r="BQ54" s="302">
        <v>133.04689999999999</v>
      </c>
      <c r="BR54" s="302">
        <v>133.244</v>
      </c>
      <c r="BS54" s="302">
        <v>133.45930000000001</v>
      </c>
      <c r="BT54" s="302">
        <v>133.75819999999999</v>
      </c>
      <c r="BU54" s="302">
        <v>133.9606</v>
      </c>
      <c r="BV54" s="302">
        <v>134.13200000000001</v>
      </c>
    </row>
    <row r="55" spans="1:74" ht="11.05" customHeight="1" x14ac:dyDescent="0.2">
      <c r="A55" s="15" t="s">
        <v>96</v>
      </c>
      <c r="B55" s="316" t="s">
        <v>92</v>
      </c>
      <c r="C55" s="291">
        <v>2.5180712564999999</v>
      </c>
      <c r="D55" s="291">
        <v>2.5180712564999999</v>
      </c>
      <c r="E55" s="291">
        <v>2.5180712564999999</v>
      </c>
      <c r="F55" s="291">
        <v>4.4213624331999997</v>
      </c>
      <c r="G55" s="291">
        <v>4.4213624331999997</v>
      </c>
      <c r="H55" s="291">
        <v>4.4213624331999997</v>
      </c>
      <c r="I55" s="291">
        <v>5.0741659877999998</v>
      </c>
      <c r="J55" s="291">
        <v>5.0741659877999998</v>
      </c>
      <c r="K55" s="291">
        <v>5.0741659877999998</v>
      </c>
      <c r="L55" s="291">
        <v>6.1556264287999998</v>
      </c>
      <c r="M55" s="291">
        <v>6.1556264287999998</v>
      </c>
      <c r="N55" s="291">
        <v>6.1556264287999998</v>
      </c>
      <c r="O55" s="291">
        <v>6.9812810627999999</v>
      </c>
      <c r="P55" s="291">
        <v>6.9812810627999999</v>
      </c>
      <c r="Q55" s="291">
        <v>6.9812810627999999</v>
      </c>
      <c r="R55" s="291">
        <v>7.7618550851999997</v>
      </c>
      <c r="S55" s="291">
        <v>7.7618550851999997</v>
      </c>
      <c r="T55" s="291">
        <v>7.7618550851999997</v>
      </c>
      <c r="U55" s="291">
        <v>7.3396976498999997</v>
      </c>
      <c r="V55" s="291">
        <v>7.3396976498999997</v>
      </c>
      <c r="W55" s="291">
        <v>7.3396976498999997</v>
      </c>
      <c r="X55" s="291">
        <v>6.5023574036999996</v>
      </c>
      <c r="Y55" s="291">
        <v>6.5023574036999996</v>
      </c>
      <c r="Z55" s="291">
        <v>6.5023574036999996</v>
      </c>
      <c r="AA55" s="291">
        <v>5.2856894754999999</v>
      </c>
      <c r="AB55" s="291">
        <v>5.2856894754999999</v>
      </c>
      <c r="AC55" s="291">
        <v>5.2856894754999999</v>
      </c>
      <c r="AD55" s="291">
        <v>3.4383491847999998</v>
      </c>
      <c r="AE55" s="291">
        <v>3.4383491847999998</v>
      </c>
      <c r="AF55" s="291">
        <v>3.4383491847999998</v>
      </c>
      <c r="AG55" s="291">
        <v>3.117415367</v>
      </c>
      <c r="AH55" s="291">
        <v>3.117415367</v>
      </c>
      <c r="AI55" s="291">
        <v>3.117415367</v>
      </c>
      <c r="AJ55" s="291">
        <v>2.5579789137</v>
      </c>
      <c r="AK55" s="291">
        <v>2.5579789137</v>
      </c>
      <c r="AL55" s="291">
        <v>2.5579789137</v>
      </c>
      <c r="AM55" s="291">
        <v>2.4091317722999999</v>
      </c>
      <c r="AN55" s="291">
        <v>2.4091317722999999</v>
      </c>
      <c r="AO55" s="291">
        <v>2.4091317722999999</v>
      </c>
      <c r="AP55" s="291">
        <v>2.5720595357999998</v>
      </c>
      <c r="AQ55" s="291">
        <v>2.5720595357999998</v>
      </c>
      <c r="AR55" s="291">
        <v>2.5720595357999998</v>
      </c>
      <c r="AS55" s="291">
        <v>2.2462027121000001</v>
      </c>
      <c r="AT55" s="291">
        <v>2.2462027121000001</v>
      </c>
      <c r="AU55" s="291">
        <v>2.2462027121000001</v>
      </c>
      <c r="AV55" s="291">
        <v>2.4527980397000002</v>
      </c>
      <c r="AW55" s="291">
        <v>2.4527980397000002</v>
      </c>
      <c r="AX55" s="291">
        <v>2.4527980397000002</v>
      </c>
      <c r="AY55" s="818">
        <v>2.6198376393</v>
      </c>
      <c r="AZ55" s="818">
        <v>2.6198376393</v>
      </c>
      <c r="BA55" s="818">
        <v>2.6198376393</v>
      </c>
      <c r="BB55" s="818">
        <v>2.7259527333000002</v>
      </c>
      <c r="BC55" s="818">
        <v>3.1040612368999998</v>
      </c>
      <c r="BD55" s="818">
        <v>3.4864852122999999</v>
      </c>
      <c r="BE55" s="302">
        <v>3.4235340000000001</v>
      </c>
      <c r="BF55" s="302">
        <v>3.7770380000000001</v>
      </c>
      <c r="BG55" s="302">
        <v>4.0991590000000002</v>
      </c>
      <c r="BH55" s="302">
        <v>3.7800479999999999</v>
      </c>
      <c r="BI55" s="302">
        <v>4.0445250000000001</v>
      </c>
      <c r="BJ55" s="302">
        <v>4.2844170000000004</v>
      </c>
      <c r="BK55" s="302">
        <v>3.556422</v>
      </c>
      <c r="BL55" s="302">
        <v>3.7449309999999998</v>
      </c>
      <c r="BM55" s="302">
        <v>3.908588</v>
      </c>
      <c r="BN55" s="302">
        <v>3.2623600000000001</v>
      </c>
      <c r="BO55" s="302">
        <v>3.0215369999999999</v>
      </c>
      <c r="BP55" s="302">
        <v>2.778756</v>
      </c>
      <c r="BQ55" s="302">
        <v>2.4690599999999998</v>
      </c>
      <c r="BR55" s="302">
        <v>2.2713540000000001</v>
      </c>
      <c r="BS55" s="302">
        <v>2.1196229999999998</v>
      </c>
      <c r="BT55" s="302">
        <v>2.0719340000000002</v>
      </c>
      <c r="BU55" s="302">
        <v>1.96654</v>
      </c>
      <c r="BV55" s="302">
        <v>1.862161</v>
      </c>
    </row>
    <row r="56" spans="1:74" ht="11.05" customHeight="1" x14ac:dyDescent="0.2">
      <c r="A56" s="205"/>
      <c r="B56" s="309"/>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823"/>
      <c r="AZ56" s="823"/>
      <c r="BA56" s="823"/>
      <c r="BB56" s="823"/>
      <c r="BC56" s="823"/>
      <c r="BD56" s="823"/>
      <c r="BE56" s="307"/>
      <c r="BF56" s="307"/>
      <c r="BG56" s="307"/>
      <c r="BH56" s="307"/>
      <c r="BI56" s="307"/>
      <c r="BJ56" s="307"/>
      <c r="BK56" s="307"/>
      <c r="BL56" s="307"/>
      <c r="BM56" s="307"/>
      <c r="BN56" s="307"/>
      <c r="BO56" s="307"/>
      <c r="BP56" s="307"/>
      <c r="BQ56" s="307"/>
      <c r="BR56" s="307"/>
      <c r="BS56" s="307"/>
      <c r="BT56" s="307"/>
      <c r="BU56" s="307"/>
      <c r="BV56" s="307"/>
    </row>
    <row r="57" spans="1:74" ht="11.05" customHeight="1" x14ac:dyDescent="0.2">
      <c r="A57" s="15"/>
      <c r="B57" s="314" t="s">
        <v>97</v>
      </c>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821"/>
      <c r="AZ57" s="821"/>
      <c r="BA57" s="821"/>
      <c r="BB57" s="821"/>
      <c r="BC57" s="821"/>
      <c r="BD57" s="821"/>
      <c r="BE57" s="305"/>
      <c r="BF57" s="305"/>
      <c r="BG57" s="305"/>
      <c r="BH57" s="305"/>
      <c r="BI57" s="305"/>
      <c r="BJ57" s="305"/>
      <c r="BK57" s="305"/>
      <c r="BL57" s="305"/>
      <c r="BM57" s="305"/>
      <c r="BN57" s="305"/>
      <c r="BO57" s="305"/>
      <c r="BP57" s="305"/>
      <c r="BQ57" s="305"/>
      <c r="BR57" s="305"/>
      <c r="BS57" s="305"/>
      <c r="BT57" s="305"/>
      <c r="BU57" s="305"/>
      <c r="BV57" s="305"/>
    </row>
    <row r="58" spans="1:74" ht="11.05" customHeight="1" x14ac:dyDescent="0.2">
      <c r="A58" s="15" t="s">
        <v>98</v>
      </c>
      <c r="B58" s="315" t="s">
        <v>90</v>
      </c>
      <c r="C58" s="295">
        <v>18146.5</v>
      </c>
      <c r="D58" s="295">
        <v>16633.900000000001</v>
      </c>
      <c r="E58" s="295">
        <v>20445.8</v>
      </c>
      <c r="F58" s="295">
        <v>17335.400000000001</v>
      </c>
      <c r="G58" s="295">
        <v>16836.3</v>
      </c>
      <c r="H58" s="295">
        <v>16757.8</v>
      </c>
      <c r="I58" s="295">
        <v>16867.8</v>
      </c>
      <c r="J58" s="295">
        <v>16832.400000000001</v>
      </c>
      <c r="K58" s="295">
        <v>16641.8</v>
      </c>
      <c r="L58" s="295">
        <v>16648.099999999999</v>
      </c>
      <c r="M58" s="295">
        <v>16598.3</v>
      </c>
      <c r="N58" s="295">
        <v>16525.400000000001</v>
      </c>
      <c r="O58" s="295">
        <v>16143.2</v>
      </c>
      <c r="P58" s="295">
        <v>16143</v>
      </c>
      <c r="Q58" s="295">
        <v>16065.5</v>
      </c>
      <c r="R58" s="295">
        <v>16063.7</v>
      </c>
      <c r="S58" s="295">
        <v>16049.1</v>
      </c>
      <c r="T58" s="295">
        <v>16015.9</v>
      </c>
      <c r="U58" s="295">
        <v>16219.1</v>
      </c>
      <c r="V58" s="295">
        <v>16314.4</v>
      </c>
      <c r="W58" s="295">
        <v>16372.3</v>
      </c>
      <c r="X58" s="295">
        <v>16424.3</v>
      </c>
      <c r="Y58" s="295">
        <v>16436.5</v>
      </c>
      <c r="Z58" s="295">
        <v>16497.5</v>
      </c>
      <c r="AA58" s="295">
        <v>16808.5</v>
      </c>
      <c r="AB58" s="295">
        <v>16879.099999999999</v>
      </c>
      <c r="AC58" s="295">
        <v>16968</v>
      </c>
      <c r="AD58" s="295">
        <v>16983.3</v>
      </c>
      <c r="AE58" s="295">
        <v>17041.900000000001</v>
      </c>
      <c r="AF58" s="295">
        <v>17050.3</v>
      </c>
      <c r="AG58" s="295">
        <v>17061.599999999999</v>
      </c>
      <c r="AH58" s="295">
        <v>17085.8</v>
      </c>
      <c r="AI58" s="295">
        <v>17101.099999999999</v>
      </c>
      <c r="AJ58" s="295">
        <v>17152.8</v>
      </c>
      <c r="AK58" s="295">
        <v>17229.400000000001</v>
      </c>
      <c r="AL58" s="295">
        <v>17267.400000000001</v>
      </c>
      <c r="AM58" s="295">
        <v>17426.2</v>
      </c>
      <c r="AN58" s="295">
        <v>17442.400000000001</v>
      </c>
      <c r="AO58" s="295">
        <v>17486.900000000001</v>
      </c>
      <c r="AP58" s="295">
        <v>17464.900000000001</v>
      </c>
      <c r="AQ58" s="295">
        <v>17511.099999999999</v>
      </c>
      <c r="AR58" s="295">
        <v>17515.599999999999</v>
      </c>
      <c r="AS58" s="295">
        <v>17505</v>
      </c>
      <c r="AT58" s="295">
        <v>17494.599999999999</v>
      </c>
      <c r="AU58" s="295">
        <v>17519.599999999999</v>
      </c>
      <c r="AV58" s="295">
        <v>17586.3</v>
      </c>
      <c r="AW58" s="295">
        <v>17618</v>
      </c>
      <c r="AX58" s="295">
        <v>17638.599999999999</v>
      </c>
      <c r="AY58" s="822">
        <v>17655.7</v>
      </c>
      <c r="AZ58" s="822">
        <v>17720.5</v>
      </c>
      <c r="BA58" s="822">
        <v>17846.099999999999</v>
      </c>
      <c r="BB58" s="822">
        <v>17978.7</v>
      </c>
      <c r="BC58" s="822">
        <v>17893.711117999999</v>
      </c>
      <c r="BD58" s="822">
        <v>17898.903857000001</v>
      </c>
      <c r="BE58" s="306">
        <v>17839.54</v>
      </c>
      <c r="BF58" s="306">
        <v>17833.5</v>
      </c>
      <c r="BG58" s="306">
        <v>17837.93</v>
      </c>
      <c r="BH58" s="306">
        <v>17820.39</v>
      </c>
      <c r="BI58" s="306">
        <v>17870.080000000002</v>
      </c>
      <c r="BJ58" s="306">
        <v>17954.54</v>
      </c>
      <c r="BK58" s="306">
        <v>18151.080000000002</v>
      </c>
      <c r="BL58" s="306">
        <v>18247.169999999998</v>
      </c>
      <c r="BM58" s="306">
        <v>18320.080000000002</v>
      </c>
      <c r="BN58" s="306">
        <v>18342.63</v>
      </c>
      <c r="BO58" s="306">
        <v>18389.599999999999</v>
      </c>
      <c r="BP58" s="306">
        <v>18433.79</v>
      </c>
      <c r="BQ58" s="306">
        <v>18469.28</v>
      </c>
      <c r="BR58" s="306">
        <v>18512.37</v>
      </c>
      <c r="BS58" s="306">
        <v>18557.14</v>
      </c>
      <c r="BT58" s="306">
        <v>18596.72</v>
      </c>
      <c r="BU58" s="306">
        <v>18649.990000000002</v>
      </c>
      <c r="BV58" s="306">
        <v>18710.080000000002</v>
      </c>
    </row>
    <row r="59" spans="1:74" ht="11.05" customHeight="1" x14ac:dyDescent="0.2">
      <c r="A59" s="15" t="s">
        <v>99</v>
      </c>
      <c r="B59" s="316" t="s">
        <v>92</v>
      </c>
      <c r="C59" s="291">
        <v>14.436253334</v>
      </c>
      <c r="D59" s="291">
        <v>4.5053025733999998</v>
      </c>
      <c r="E59" s="291">
        <v>30.187393743000001</v>
      </c>
      <c r="F59" s="291">
        <v>-3.8535346252</v>
      </c>
      <c r="G59" s="291">
        <v>-1.6249474127000001</v>
      </c>
      <c r="H59" s="291">
        <v>-1.699369409</v>
      </c>
      <c r="I59" s="291">
        <v>-1.9074425150000001</v>
      </c>
      <c r="J59" s="291">
        <v>1.8614446166</v>
      </c>
      <c r="K59" s="291">
        <v>0.15225829748</v>
      </c>
      <c r="L59" s="291">
        <v>0.57512580876999997</v>
      </c>
      <c r="M59" s="291">
        <v>1.5149291158</v>
      </c>
      <c r="N59" s="291">
        <v>0.81873200254</v>
      </c>
      <c r="O59" s="291">
        <v>-11.039594412</v>
      </c>
      <c r="P59" s="291">
        <v>-2.9512020632999998</v>
      </c>
      <c r="Q59" s="291">
        <v>-21.423959932999999</v>
      </c>
      <c r="R59" s="291">
        <v>-7.3358561094999999</v>
      </c>
      <c r="S59" s="291">
        <v>-4.6756116249000002</v>
      </c>
      <c r="T59" s="291">
        <v>-4.4271921135000003</v>
      </c>
      <c r="U59" s="291">
        <v>-3.8457890181000001</v>
      </c>
      <c r="V59" s="291">
        <v>-3.0773983507999998</v>
      </c>
      <c r="W59" s="291">
        <v>-1.6194161689</v>
      </c>
      <c r="X59" s="291">
        <v>-1.3442975475000001</v>
      </c>
      <c r="Y59" s="291">
        <v>-0.97479862396000005</v>
      </c>
      <c r="Z59" s="291">
        <v>-0.16883101165</v>
      </c>
      <c r="AA59" s="291">
        <v>4.1212399029000002</v>
      </c>
      <c r="AB59" s="291">
        <v>4.5598711516000003</v>
      </c>
      <c r="AC59" s="291">
        <v>5.6176278359999996</v>
      </c>
      <c r="AD59" s="291">
        <v>5.7247085042999997</v>
      </c>
      <c r="AE59" s="291">
        <v>6.1860166614000001</v>
      </c>
      <c r="AF59" s="291">
        <v>6.4585817843999997</v>
      </c>
      <c r="AG59" s="291">
        <v>5.1944929127000004</v>
      </c>
      <c r="AH59" s="291">
        <v>4.7283381552000003</v>
      </c>
      <c r="AI59" s="291">
        <v>4.4514209976999997</v>
      </c>
      <c r="AJ59" s="291">
        <v>4.4355010563999997</v>
      </c>
      <c r="AK59" s="291">
        <v>4.8240197122000001</v>
      </c>
      <c r="AL59" s="291">
        <v>4.6667676920999996</v>
      </c>
      <c r="AM59" s="291">
        <v>3.6749263765000002</v>
      </c>
      <c r="AN59" s="291">
        <v>3.3372632427000002</v>
      </c>
      <c r="AO59" s="291">
        <v>3.0581093824000001</v>
      </c>
      <c r="AP59" s="291">
        <v>2.8357268610999999</v>
      </c>
      <c r="AQ59" s="291">
        <v>2.7532141369000001</v>
      </c>
      <c r="AR59" s="291">
        <v>2.7289842407</v>
      </c>
      <c r="AS59" s="291">
        <v>2.5988183991999998</v>
      </c>
      <c r="AT59" s="291">
        <v>2.3926301372999998</v>
      </c>
      <c r="AU59" s="291">
        <v>2.4472109981000001</v>
      </c>
      <c r="AV59" s="291">
        <v>2.5272841752000001</v>
      </c>
      <c r="AW59" s="291">
        <v>2.2554470846000001</v>
      </c>
      <c r="AX59" s="291">
        <v>2.1497156491</v>
      </c>
      <c r="AY59" s="818">
        <v>1.3169824747000001</v>
      </c>
      <c r="AZ59" s="818">
        <v>1.5943906802000001</v>
      </c>
      <c r="BA59" s="818">
        <v>2.0541090759</v>
      </c>
      <c r="BB59" s="818">
        <v>2.9419006121</v>
      </c>
      <c r="BC59" s="818">
        <v>2.1849633567</v>
      </c>
      <c r="BD59" s="818">
        <v>2.1883569916000001</v>
      </c>
      <c r="BE59" s="302">
        <v>1.9110929999999999</v>
      </c>
      <c r="BF59" s="302">
        <v>1.937189</v>
      </c>
      <c r="BG59" s="302">
        <v>1.8170139999999999</v>
      </c>
      <c r="BH59" s="302">
        <v>1.3311170000000001</v>
      </c>
      <c r="BI59" s="302">
        <v>1.4307829999999999</v>
      </c>
      <c r="BJ59" s="302">
        <v>1.79121</v>
      </c>
      <c r="BK59" s="302">
        <v>2.8057759999999998</v>
      </c>
      <c r="BL59" s="302">
        <v>2.9720659999999999</v>
      </c>
      <c r="BM59" s="302">
        <v>2.6559270000000001</v>
      </c>
      <c r="BN59" s="302">
        <v>2.024213</v>
      </c>
      <c r="BO59" s="302">
        <v>2.7712810000000001</v>
      </c>
      <c r="BP59" s="302">
        <v>2.9883769999999998</v>
      </c>
      <c r="BQ59" s="302">
        <v>3.5300349999999998</v>
      </c>
      <c r="BR59" s="302">
        <v>3.8067090000000001</v>
      </c>
      <c r="BS59" s="302">
        <v>4.0319050000000001</v>
      </c>
      <c r="BT59" s="302">
        <v>4.356382</v>
      </c>
      <c r="BU59" s="302">
        <v>4.3643409999999996</v>
      </c>
      <c r="BV59" s="302">
        <v>4.2080399999999996</v>
      </c>
    </row>
    <row r="60" spans="1:74" ht="11.05" customHeight="1" x14ac:dyDescent="0.2">
      <c r="A60" s="206"/>
      <c r="B60" s="317"/>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817"/>
      <c r="AZ60" s="817"/>
      <c r="BA60" s="817"/>
      <c r="BB60" s="817"/>
      <c r="BC60" s="817"/>
      <c r="BD60" s="817"/>
      <c r="BE60" s="301"/>
      <c r="BF60" s="301"/>
      <c r="BG60" s="301"/>
      <c r="BH60" s="301"/>
      <c r="BI60" s="301"/>
      <c r="BJ60" s="301"/>
      <c r="BK60" s="301"/>
      <c r="BL60" s="301"/>
      <c r="BM60" s="301"/>
      <c r="BN60" s="301"/>
      <c r="BO60" s="301"/>
      <c r="BP60" s="301"/>
      <c r="BQ60" s="301"/>
      <c r="BR60" s="301"/>
      <c r="BS60" s="301"/>
      <c r="BT60" s="301"/>
      <c r="BU60" s="301"/>
      <c r="BV60" s="301"/>
    </row>
    <row r="61" spans="1:74" ht="11.05" customHeight="1" x14ac:dyDescent="0.2">
      <c r="A61" s="15"/>
      <c r="B61" s="314" t="s">
        <v>100</v>
      </c>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817"/>
      <c r="AZ61" s="817"/>
      <c r="BA61" s="817"/>
      <c r="BB61" s="817"/>
      <c r="BC61" s="817"/>
      <c r="BD61" s="817"/>
      <c r="BE61" s="301"/>
      <c r="BF61" s="301"/>
      <c r="BG61" s="301"/>
      <c r="BH61" s="301"/>
      <c r="BI61" s="301"/>
      <c r="BJ61" s="301"/>
      <c r="BK61" s="301"/>
      <c r="BL61" s="301"/>
      <c r="BM61" s="301"/>
      <c r="BN61" s="301"/>
      <c r="BO61" s="301"/>
      <c r="BP61" s="301"/>
      <c r="BQ61" s="301"/>
      <c r="BR61" s="301"/>
      <c r="BS61" s="301"/>
      <c r="BT61" s="301"/>
      <c r="BU61" s="301"/>
      <c r="BV61" s="301"/>
    </row>
    <row r="62" spans="1:74" ht="11.05" customHeight="1" x14ac:dyDescent="0.2">
      <c r="A62" s="15" t="s">
        <v>101</v>
      </c>
      <c r="B62" s="315" t="s">
        <v>95</v>
      </c>
      <c r="C62" s="291">
        <v>97.611800000000002</v>
      </c>
      <c r="D62" s="291">
        <v>93.566100000000006</v>
      </c>
      <c r="E62" s="291">
        <v>96.533900000000003</v>
      </c>
      <c r="F62" s="291">
        <v>96.602999999999994</v>
      </c>
      <c r="G62" s="291">
        <v>97.702799999999996</v>
      </c>
      <c r="H62" s="291">
        <v>97.798000000000002</v>
      </c>
      <c r="I62" s="291">
        <v>98.621499999999997</v>
      </c>
      <c r="J62" s="291">
        <v>98.265199999999993</v>
      </c>
      <c r="K62" s="291">
        <v>97.309600000000003</v>
      </c>
      <c r="L62" s="291">
        <v>98.706400000000002</v>
      </c>
      <c r="M62" s="291">
        <v>99.630300000000005</v>
      </c>
      <c r="N62" s="291">
        <v>99.7196</v>
      </c>
      <c r="O62" s="291">
        <v>99.090100000000007</v>
      </c>
      <c r="P62" s="291">
        <v>99.997399999999999</v>
      </c>
      <c r="Q62" s="291">
        <v>100.925</v>
      </c>
      <c r="R62" s="291">
        <v>100.9186</v>
      </c>
      <c r="S62" s="291">
        <v>100.7136</v>
      </c>
      <c r="T62" s="291">
        <v>100.3815</v>
      </c>
      <c r="U62" s="291">
        <v>100.5031</v>
      </c>
      <c r="V62" s="291">
        <v>100.744</v>
      </c>
      <c r="W62" s="291">
        <v>100.94329999999999</v>
      </c>
      <c r="X62" s="291">
        <v>101.0181</v>
      </c>
      <c r="Y62" s="291">
        <v>100.3051</v>
      </c>
      <c r="Z62" s="291">
        <v>98.441000000000003</v>
      </c>
      <c r="AA62" s="291">
        <v>100.2508</v>
      </c>
      <c r="AB62" s="291">
        <v>100.2323</v>
      </c>
      <c r="AC62" s="291">
        <v>99.640799999999999</v>
      </c>
      <c r="AD62" s="291">
        <v>100.3856</v>
      </c>
      <c r="AE62" s="291">
        <v>100.28870000000001</v>
      </c>
      <c r="AF62" s="291">
        <v>99.649900000000002</v>
      </c>
      <c r="AG62" s="291">
        <v>99.936700000000002</v>
      </c>
      <c r="AH62" s="291">
        <v>99.9923</v>
      </c>
      <c r="AI62" s="291">
        <v>100.1002</v>
      </c>
      <c r="AJ62" s="291">
        <v>99.316599999999994</v>
      </c>
      <c r="AK62" s="291">
        <v>99.869399999999999</v>
      </c>
      <c r="AL62" s="291">
        <v>99.825100000000006</v>
      </c>
      <c r="AM62" s="291">
        <v>98.448899999999995</v>
      </c>
      <c r="AN62" s="291">
        <v>99.8476</v>
      </c>
      <c r="AO62" s="291">
        <v>100.0599</v>
      </c>
      <c r="AP62" s="291">
        <v>99.369600000000005</v>
      </c>
      <c r="AQ62" s="291">
        <v>100.0424</v>
      </c>
      <c r="AR62" s="291">
        <v>99.993499999999997</v>
      </c>
      <c r="AS62" s="291">
        <v>99.358800000000002</v>
      </c>
      <c r="AT62" s="291">
        <v>99.927000000000007</v>
      </c>
      <c r="AU62" s="291">
        <v>99.610799999999998</v>
      </c>
      <c r="AV62" s="291">
        <v>98.995900000000006</v>
      </c>
      <c r="AW62" s="291">
        <v>99.184700000000007</v>
      </c>
      <c r="AX62" s="291">
        <v>99.645899999999997</v>
      </c>
      <c r="AY62" s="818">
        <v>99.575299999999999</v>
      </c>
      <c r="AZ62" s="818">
        <v>100.6704</v>
      </c>
      <c r="BA62" s="818">
        <v>101.0684</v>
      </c>
      <c r="BB62" s="818">
        <v>100.66719999999999</v>
      </c>
      <c r="BC62" s="818">
        <v>100.74125432</v>
      </c>
      <c r="BD62" s="818">
        <v>100.68175062</v>
      </c>
      <c r="BE62" s="302">
        <v>100.4109</v>
      </c>
      <c r="BF62" s="302">
        <v>100.30070000000001</v>
      </c>
      <c r="BG62" s="302">
        <v>100.2159</v>
      </c>
      <c r="BH62" s="302">
        <v>100.18989999999999</v>
      </c>
      <c r="BI62" s="302">
        <v>100.1307</v>
      </c>
      <c r="BJ62" s="302">
        <v>100.0718</v>
      </c>
      <c r="BK62" s="302">
        <v>99.960030000000003</v>
      </c>
      <c r="BL62" s="302">
        <v>99.941609999999997</v>
      </c>
      <c r="BM62" s="302">
        <v>99.963359999999994</v>
      </c>
      <c r="BN62" s="302">
        <v>100.0421</v>
      </c>
      <c r="BO62" s="302">
        <v>100.13160000000001</v>
      </c>
      <c r="BP62" s="302">
        <v>100.2487</v>
      </c>
      <c r="BQ62" s="302">
        <v>100.44199999999999</v>
      </c>
      <c r="BR62" s="302">
        <v>100.5776</v>
      </c>
      <c r="BS62" s="302">
        <v>100.7042</v>
      </c>
      <c r="BT62" s="302">
        <v>100.7967</v>
      </c>
      <c r="BU62" s="302">
        <v>100.9241</v>
      </c>
      <c r="BV62" s="302">
        <v>101.06140000000001</v>
      </c>
    </row>
    <row r="63" spans="1:74" ht="11.05" customHeight="1" x14ac:dyDescent="0.2">
      <c r="A63" s="15" t="s">
        <v>102</v>
      </c>
      <c r="B63" s="316" t="s">
        <v>92</v>
      </c>
      <c r="C63" s="291">
        <v>-1.2335210951</v>
      </c>
      <c r="D63" s="291">
        <v>-5.5463187573999999</v>
      </c>
      <c r="E63" s="291">
        <v>2.1023584237000001</v>
      </c>
      <c r="F63" s="291">
        <v>20.81959668</v>
      </c>
      <c r="G63" s="291">
        <v>16.999252759000001</v>
      </c>
      <c r="H63" s="291">
        <v>8.5680601332999995</v>
      </c>
      <c r="I63" s="291">
        <v>5.7483009974000003</v>
      </c>
      <c r="J63" s="291">
        <v>3.8947362856000001</v>
      </c>
      <c r="K63" s="291">
        <v>2.9482833771000001</v>
      </c>
      <c r="L63" s="291">
        <v>3.5324621926000002</v>
      </c>
      <c r="M63" s="291">
        <v>3.8444100023000001</v>
      </c>
      <c r="N63" s="291">
        <v>3.1574243229999999</v>
      </c>
      <c r="O63" s="291">
        <v>1.5144685376</v>
      </c>
      <c r="P63" s="291">
        <v>6.8735364624999997</v>
      </c>
      <c r="Q63" s="291">
        <v>4.5487647344999997</v>
      </c>
      <c r="R63" s="291">
        <v>4.4673560861999997</v>
      </c>
      <c r="S63" s="291">
        <v>3.0815902922</v>
      </c>
      <c r="T63" s="291">
        <v>2.6416695637999998</v>
      </c>
      <c r="U63" s="291">
        <v>1.9079004071000001</v>
      </c>
      <c r="V63" s="291">
        <v>2.5225613950999999</v>
      </c>
      <c r="W63" s="291">
        <v>3.7341639467999999</v>
      </c>
      <c r="X63" s="291">
        <v>2.3419960610000001</v>
      </c>
      <c r="Y63" s="291">
        <v>0.67730399285999998</v>
      </c>
      <c r="Z63" s="291">
        <v>-1.2821952755999999</v>
      </c>
      <c r="AA63" s="291">
        <v>1.1713581881999999</v>
      </c>
      <c r="AB63" s="291">
        <v>0.23490610755999999</v>
      </c>
      <c r="AC63" s="291">
        <v>-1.2724300223</v>
      </c>
      <c r="AD63" s="291">
        <v>-0.52814842853999999</v>
      </c>
      <c r="AE63" s="291">
        <v>-0.42188939726000002</v>
      </c>
      <c r="AF63" s="291">
        <v>-0.72881955340000004</v>
      </c>
      <c r="AG63" s="291">
        <v>-0.56356470595999997</v>
      </c>
      <c r="AH63" s="291">
        <v>-0.74614865400999997</v>
      </c>
      <c r="AI63" s="291">
        <v>-0.83522135693999999</v>
      </c>
      <c r="AJ63" s="291">
        <v>-1.6843516162000001</v>
      </c>
      <c r="AK63" s="291">
        <v>-0.43437472271999999</v>
      </c>
      <c r="AL63" s="291">
        <v>1.4060198495</v>
      </c>
      <c r="AM63" s="291">
        <v>-1.7973921405</v>
      </c>
      <c r="AN63" s="291">
        <v>-0.38380841306000002</v>
      </c>
      <c r="AO63" s="291">
        <v>0.42061083412</v>
      </c>
      <c r="AP63" s="291">
        <v>-1.0120973526000001</v>
      </c>
      <c r="AQ63" s="291">
        <v>-0.24559097884</v>
      </c>
      <c r="AR63" s="291">
        <v>0.34480716989999999</v>
      </c>
      <c r="AS63" s="291">
        <v>-0.57826604240000001</v>
      </c>
      <c r="AT63" s="291">
        <v>-6.5305028486999997E-2</v>
      </c>
      <c r="AU63" s="291">
        <v>-0.48891011207000001</v>
      </c>
      <c r="AV63" s="291">
        <v>-0.32290674469000002</v>
      </c>
      <c r="AW63" s="291">
        <v>-0.68559538758000005</v>
      </c>
      <c r="AX63" s="291">
        <v>-0.17951396992999999</v>
      </c>
      <c r="AY63" s="818">
        <v>1.1441468619999999</v>
      </c>
      <c r="AZ63" s="818">
        <v>0.82405586112999996</v>
      </c>
      <c r="BA63" s="818">
        <v>1.0078962701</v>
      </c>
      <c r="BB63" s="818">
        <v>1.3058319647000001</v>
      </c>
      <c r="BC63" s="818">
        <v>0.69855813233999997</v>
      </c>
      <c r="BD63" s="818">
        <v>0.68829535647999995</v>
      </c>
      <c r="BE63" s="302">
        <v>1.058934</v>
      </c>
      <c r="BF63" s="302">
        <v>0.3740175</v>
      </c>
      <c r="BG63" s="302">
        <v>0.6074754</v>
      </c>
      <c r="BH63" s="302">
        <v>1.2060919999999999</v>
      </c>
      <c r="BI63" s="302">
        <v>0.95377990000000001</v>
      </c>
      <c r="BJ63" s="302">
        <v>0.42742829999999998</v>
      </c>
      <c r="BK63" s="302">
        <v>0.38637050000000001</v>
      </c>
      <c r="BL63" s="302">
        <v>-0.72393929999999995</v>
      </c>
      <c r="BM63" s="302">
        <v>-1.093356</v>
      </c>
      <c r="BN63" s="302">
        <v>-0.62093120000000002</v>
      </c>
      <c r="BO63" s="302">
        <v>-0.60515379999999996</v>
      </c>
      <c r="BP63" s="302">
        <v>-0.4301587</v>
      </c>
      <c r="BQ63" s="302">
        <v>3.0928500000000001E-2</v>
      </c>
      <c r="BR63" s="302">
        <v>0.27602539999999998</v>
      </c>
      <c r="BS63" s="302">
        <v>0.48723689999999997</v>
      </c>
      <c r="BT63" s="302">
        <v>0.60565740000000001</v>
      </c>
      <c r="BU63" s="302">
        <v>0.79238280000000005</v>
      </c>
      <c r="BV63" s="302">
        <v>0.98886390000000002</v>
      </c>
    </row>
    <row r="64" spans="1:74" ht="11.05" customHeight="1" x14ac:dyDescent="0.2">
      <c r="A64" s="206"/>
      <c r="B64" s="13"/>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817"/>
      <c r="AZ64" s="817"/>
      <c r="BA64" s="817"/>
      <c r="BB64" s="817"/>
      <c r="BC64" s="817"/>
      <c r="BD64" s="817"/>
      <c r="BE64" s="301"/>
      <c r="BF64" s="301"/>
      <c r="BG64" s="301"/>
      <c r="BH64" s="301"/>
      <c r="BI64" s="301"/>
      <c r="BJ64" s="301"/>
      <c r="BK64" s="301"/>
      <c r="BL64" s="301"/>
      <c r="BM64" s="301"/>
      <c r="BN64" s="301"/>
      <c r="BO64" s="301"/>
      <c r="BP64" s="301"/>
      <c r="BQ64" s="301"/>
      <c r="BR64" s="301"/>
      <c r="BS64" s="301"/>
      <c r="BT64" s="301"/>
      <c r="BU64" s="301"/>
      <c r="BV64" s="301"/>
    </row>
    <row r="65" spans="1:74" ht="11.05" customHeight="1" x14ac:dyDescent="0.2">
      <c r="A65" s="206"/>
      <c r="B65" s="12" t="s">
        <v>103</v>
      </c>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817"/>
      <c r="AZ65" s="817"/>
      <c r="BA65" s="817"/>
      <c r="BB65" s="817"/>
      <c r="BC65" s="817"/>
      <c r="BD65" s="817"/>
      <c r="BE65" s="301"/>
      <c r="BF65" s="301"/>
      <c r="BG65" s="301"/>
      <c r="BH65" s="301"/>
      <c r="BI65" s="301"/>
      <c r="BJ65" s="301"/>
      <c r="BK65" s="301"/>
      <c r="BL65" s="301"/>
      <c r="BM65" s="301"/>
      <c r="BN65" s="301"/>
      <c r="BO65" s="301"/>
      <c r="BP65" s="301"/>
      <c r="BQ65" s="301"/>
      <c r="BR65" s="301"/>
      <c r="BS65" s="301"/>
      <c r="BT65" s="301"/>
      <c r="BU65" s="301"/>
      <c r="BV65" s="301"/>
    </row>
    <row r="66" spans="1:74" ht="11.05" customHeight="1" x14ac:dyDescent="0.2">
      <c r="A66" s="206"/>
      <c r="B66" s="13"/>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817"/>
      <c r="AZ66" s="817"/>
      <c r="BA66" s="817"/>
      <c r="BB66" s="817"/>
      <c r="BC66" s="817"/>
      <c r="BD66" s="817"/>
      <c r="BE66" s="301"/>
      <c r="BF66" s="301"/>
      <c r="BG66" s="301"/>
      <c r="BH66" s="301"/>
      <c r="BI66" s="301"/>
      <c r="BJ66" s="301"/>
      <c r="BK66" s="301"/>
      <c r="BL66" s="301"/>
      <c r="BM66" s="301"/>
      <c r="BN66" s="301"/>
      <c r="BO66" s="301"/>
      <c r="BP66" s="301"/>
      <c r="BQ66" s="301"/>
      <c r="BR66" s="301"/>
      <c r="BS66" s="301"/>
      <c r="BT66" s="301"/>
      <c r="BU66" s="301"/>
      <c r="BV66" s="301"/>
    </row>
    <row r="67" spans="1:74" ht="11.05" customHeight="1" x14ac:dyDescent="0.2">
      <c r="A67" s="15" t="s">
        <v>104</v>
      </c>
      <c r="B67" s="316" t="s">
        <v>105</v>
      </c>
      <c r="C67" s="295">
        <v>804.67133362000004</v>
      </c>
      <c r="D67" s="295">
        <v>794.01730326999996</v>
      </c>
      <c r="E67" s="295">
        <v>508.33095594000002</v>
      </c>
      <c r="F67" s="295">
        <v>308.26755990999999</v>
      </c>
      <c r="G67" s="295">
        <v>151.07586148999999</v>
      </c>
      <c r="H67" s="295">
        <v>12.329405179</v>
      </c>
      <c r="I67" s="295">
        <v>4.5605191965999996</v>
      </c>
      <c r="J67" s="295">
        <v>5.9701781909999996</v>
      </c>
      <c r="K67" s="295">
        <v>40.056315529999999</v>
      </c>
      <c r="L67" s="295">
        <v>179.9587047</v>
      </c>
      <c r="M67" s="295">
        <v>509.33275588999999</v>
      </c>
      <c r="N67" s="295">
        <v>615.59622116000003</v>
      </c>
      <c r="O67" s="295">
        <v>914.18136145000005</v>
      </c>
      <c r="P67" s="295">
        <v>711.94833312000003</v>
      </c>
      <c r="Q67" s="295">
        <v>524.62140565000004</v>
      </c>
      <c r="R67" s="295">
        <v>341.62299714</v>
      </c>
      <c r="S67" s="295">
        <v>122.27512939</v>
      </c>
      <c r="T67" s="295">
        <v>25.906265013999999</v>
      </c>
      <c r="U67" s="295">
        <v>3.6306086308999999</v>
      </c>
      <c r="V67" s="295">
        <v>5.8151096288000002</v>
      </c>
      <c r="W67" s="295">
        <v>44.433335556999999</v>
      </c>
      <c r="X67" s="295">
        <v>257.47617258999998</v>
      </c>
      <c r="Y67" s="295">
        <v>511.09704962000001</v>
      </c>
      <c r="Z67" s="295">
        <v>780.81939923000004</v>
      </c>
      <c r="AA67" s="295">
        <v>714.93977522</v>
      </c>
      <c r="AB67" s="295">
        <v>621.23824919000003</v>
      </c>
      <c r="AC67" s="295">
        <v>585.31849957999998</v>
      </c>
      <c r="AD67" s="295">
        <v>297.32383124</v>
      </c>
      <c r="AE67" s="295">
        <v>144.70757259999999</v>
      </c>
      <c r="AF67" s="295">
        <v>42.918999986000003</v>
      </c>
      <c r="AG67" s="295">
        <v>4.7386799197</v>
      </c>
      <c r="AH67" s="295">
        <v>9.7173214580000007</v>
      </c>
      <c r="AI67" s="295">
        <v>45.640318811</v>
      </c>
      <c r="AJ67" s="295">
        <v>206.56091867999999</v>
      </c>
      <c r="AK67" s="295">
        <v>504.56467063000002</v>
      </c>
      <c r="AL67" s="295">
        <v>623.90224531000001</v>
      </c>
      <c r="AM67" s="295">
        <v>839.78031655999996</v>
      </c>
      <c r="AN67" s="295">
        <v>575.05085491</v>
      </c>
      <c r="AO67" s="295">
        <v>488.94617031000001</v>
      </c>
      <c r="AP67" s="295">
        <v>280.67029772000001</v>
      </c>
      <c r="AQ67" s="295">
        <v>113.13829703</v>
      </c>
      <c r="AR67" s="295">
        <v>19.566775741000001</v>
      </c>
      <c r="AS67" s="295">
        <v>4.0278703610999997</v>
      </c>
      <c r="AT67" s="295">
        <v>9.1601070580999995</v>
      </c>
      <c r="AU67" s="295">
        <v>37.119737358999998</v>
      </c>
      <c r="AV67" s="295">
        <v>186.64626967000001</v>
      </c>
      <c r="AW67" s="295">
        <v>429.88488029000001</v>
      </c>
      <c r="AX67" s="295">
        <v>704.66774253000006</v>
      </c>
      <c r="AY67" s="822">
        <v>946.70926167000005</v>
      </c>
      <c r="AZ67" s="822">
        <v>686.18141500000002</v>
      </c>
      <c r="BA67" s="822">
        <v>469.51836874999998</v>
      </c>
      <c r="BB67" s="822">
        <v>278.16782396000002</v>
      </c>
      <c r="BC67" s="822">
        <v>135.93235663999999</v>
      </c>
      <c r="BD67" s="822">
        <v>24.166497010000001</v>
      </c>
      <c r="BE67" s="306">
        <v>5.3891981842999996</v>
      </c>
      <c r="BF67" s="306">
        <v>11.116369151000001</v>
      </c>
      <c r="BG67" s="306">
        <v>55.188401646000003</v>
      </c>
      <c r="BH67" s="306">
        <v>236.81023795999999</v>
      </c>
      <c r="BI67" s="306">
        <v>479.10243298</v>
      </c>
      <c r="BJ67" s="306">
        <v>714.10234154</v>
      </c>
      <c r="BK67" s="306">
        <v>790.63135817</v>
      </c>
      <c r="BL67" s="306">
        <v>643.84931954000001</v>
      </c>
      <c r="BM67" s="306">
        <v>525.40135239999995</v>
      </c>
      <c r="BN67" s="306">
        <v>297.99216815</v>
      </c>
      <c r="BO67" s="306">
        <v>134.59281784000001</v>
      </c>
      <c r="BP67" s="306">
        <v>30.995771475000002</v>
      </c>
      <c r="BQ67" s="306">
        <v>7.2452516105999996</v>
      </c>
      <c r="BR67" s="306">
        <v>11.085172298</v>
      </c>
      <c r="BS67" s="306">
        <v>54.982791568000003</v>
      </c>
      <c r="BT67" s="306">
        <v>235.77046164000001</v>
      </c>
      <c r="BU67" s="306">
        <v>477.00147535000002</v>
      </c>
      <c r="BV67" s="306">
        <v>710.94244774000003</v>
      </c>
    </row>
    <row r="68" spans="1:74" ht="11.05" customHeight="1" x14ac:dyDescent="0.2">
      <c r="A68" s="15" t="s">
        <v>106</v>
      </c>
      <c r="B68" s="318" t="s">
        <v>107</v>
      </c>
      <c r="C68" s="297">
        <v>9.7533668937000009</v>
      </c>
      <c r="D68" s="297">
        <v>12.053517133</v>
      </c>
      <c r="E68" s="297">
        <v>28.018806227999999</v>
      </c>
      <c r="F68" s="297">
        <v>36.150201129999999</v>
      </c>
      <c r="G68" s="297">
        <v>100.46820628</v>
      </c>
      <c r="H68" s="297">
        <v>273.91995735</v>
      </c>
      <c r="I68" s="297">
        <v>346.86482196999998</v>
      </c>
      <c r="J68" s="297">
        <v>357.36381684000003</v>
      </c>
      <c r="K68" s="297">
        <v>200.03026156999999</v>
      </c>
      <c r="L68" s="297">
        <v>84.115665094999997</v>
      </c>
      <c r="M68" s="297">
        <v>18.011209508</v>
      </c>
      <c r="N68" s="297">
        <v>25.562956359000001</v>
      </c>
      <c r="O68" s="297">
        <v>8.4358499403000007</v>
      </c>
      <c r="P68" s="297">
        <v>11.282330011999999</v>
      </c>
      <c r="Q68" s="297">
        <v>26.931083659999999</v>
      </c>
      <c r="R68" s="297">
        <v>48.813402511</v>
      </c>
      <c r="S68" s="297">
        <v>147.35461670000001</v>
      </c>
      <c r="T68" s="297">
        <v>269.86332525</v>
      </c>
      <c r="U68" s="297">
        <v>393.80841488999999</v>
      </c>
      <c r="V68" s="297">
        <v>358.90886461999997</v>
      </c>
      <c r="W68" s="297">
        <v>201.98145048999999</v>
      </c>
      <c r="X68" s="297">
        <v>55.186368698000003</v>
      </c>
      <c r="Y68" s="297">
        <v>23.288638936000002</v>
      </c>
      <c r="Z68" s="297">
        <v>10.862580508000001</v>
      </c>
      <c r="AA68" s="297">
        <v>16.792463298000001</v>
      </c>
      <c r="AB68" s="297">
        <v>19.845096843</v>
      </c>
      <c r="AC68" s="297">
        <v>31.574900508999999</v>
      </c>
      <c r="AD68" s="297">
        <v>43.885533580000001</v>
      </c>
      <c r="AE68" s="297">
        <v>109.4518521</v>
      </c>
      <c r="AF68" s="297">
        <v>210.01536669999999</v>
      </c>
      <c r="AG68" s="297">
        <v>390.28876510999999</v>
      </c>
      <c r="AH68" s="297">
        <v>349.78780595000001</v>
      </c>
      <c r="AI68" s="297">
        <v>203.66013819</v>
      </c>
      <c r="AJ68" s="297">
        <v>72.786426805999994</v>
      </c>
      <c r="AK68" s="297">
        <v>20.43297291</v>
      </c>
      <c r="AL68" s="297">
        <v>11.089150764999999</v>
      </c>
      <c r="AM68" s="297">
        <v>9.5131736929000006</v>
      </c>
      <c r="AN68" s="297">
        <v>12.813778242</v>
      </c>
      <c r="AO68" s="297">
        <v>31.385141172000001</v>
      </c>
      <c r="AP68" s="297">
        <v>46.487333452000001</v>
      </c>
      <c r="AQ68" s="297">
        <v>157.29511214999999</v>
      </c>
      <c r="AR68" s="297">
        <v>292.36005290999998</v>
      </c>
      <c r="AS68" s="297">
        <v>389.72158653000002</v>
      </c>
      <c r="AT68" s="297">
        <v>342.01836672000002</v>
      </c>
      <c r="AU68" s="297">
        <v>210.59357265</v>
      </c>
      <c r="AV68" s="297">
        <v>96.263142161000005</v>
      </c>
      <c r="AW68" s="297">
        <v>32.261949715</v>
      </c>
      <c r="AX68" s="297">
        <v>12.522558523000001</v>
      </c>
      <c r="AY68" s="824">
        <v>5.2909367920000001</v>
      </c>
      <c r="AZ68" s="824">
        <v>16.916773021000001</v>
      </c>
      <c r="BA68" s="824">
        <v>30.986282133</v>
      </c>
      <c r="BB68" s="824">
        <v>57.654015522999998</v>
      </c>
      <c r="BC68" s="824">
        <v>128.03310815</v>
      </c>
      <c r="BD68" s="824">
        <v>275.64986875</v>
      </c>
      <c r="BE68" s="308">
        <v>364.35480616000001</v>
      </c>
      <c r="BF68" s="308">
        <v>366.86653760000002</v>
      </c>
      <c r="BG68" s="308">
        <v>207.13916094000001</v>
      </c>
      <c r="BH68" s="308">
        <v>72.578483997999996</v>
      </c>
      <c r="BI68" s="308">
        <v>21.875047198000001</v>
      </c>
      <c r="BJ68" s="308">
        <v>11.834773454</v>
      </c>
      <c r="BK68" s="308">
        <v>11.397894398</v>
      </c>
      <c r="BL68" s="308">
        <v>12.968943497</v>
      </c>
      <c r="BM68" s="308">
        <v>26.921948466</v>
      </c>
      <c r="BN68" s="308">
        <v>45.133279565000002</v>
      </c>
      <c r="BO68" s="308">
        <v>134.42769759000001</v>
      </c>
      <c r="BP68" s="308">
        <v>271.58228896000003</v>
      </c>
      <c r="BQ68" s="308">
        <v>401.05853515000001</v>
      </c>
      <c r="BR68" s="308">
        <v>369.54105757999997</v>
      </c>
      <c r="BS68" s="308">
        <v>208.72013231</v>
      </c>
      <c r="BT68" s="308">
        <v>73.174283432999999</v>
      </c>
      <c r="BU68" s="308">
        <v>22.051787237999999</v>
      </c>
      <c r="BV68" s="308">
        <v>11.923191414</v>
      </c>
    </row>
    <row r="69" spans="1:74" s="111" customFormat="1" ht="11.95" customHeight="1" x14ac:dyDescent="0.2">
      <c r="A69" s="925"/>
      <c r="B69" s="989" t="s">
        <v>108</v>
      </c>
      <c r="C69" s="990"/>
      <c r="D69" s="990"/>
      <c r="E69" s="990"/>
      <c r="F69" s="990"/>
      <c r="G69" s="990"/>
      <c r="H69" s="990"/>
      <c r="I69" s="990"/>
      <c r="J69" s="990"/>
      <c r="K69" s="990"/>
      <c r="L69" s="990"/>
      <c r="M69" s="990"/>
      <c r="N69" s="990"/>
      <c r="O69" s="990"/>
      <c r="P69" s="990"/>
      <c r="Q69" s="991"/>
      <c r="R69" s="722"/>
      <c r="S69" s="917"/>
      <c r="T69" s="917"/>
      <c r="U69" s="917"/>
      <c r="V69" s="917"/>
      <c r="W69" s="917"/>
      <c r="X69" s="917"/>
      <c r="Y69" s="917"/>
      <c r="Z69" s="917"/>
      <c r="AA69" s="917"/>
      <c r="AB69" s="917"/>
      <c r="AC69" s="917"/>
      <c r="AD69" s="917"/>
      <c r="AE69" s="917"/>
      <c r="AF69" s="917"/>
      <c r="AG69" s="917"/>
      <c r="AH69" s="917"/>
      <c r="AI69" s="917"/>
      <c r="AJ69" s="917"/>
      <c r="AK69" s="917"/>
      <c r="AL69" s="917"/>
      <c r="AM69" s="917"/>
      <c r="AN69" s="917"/>
      <c r="AO69" s="917"/>
      <c r="AP69" s="917"/>
      <c r="AQ69" s="917"/>
      <c r="AR69" s="917"/>
      <c r="AS69" s="917"/>
      <c r="AT69" s="917"/>
      <c r="AU69" s="917"/>
      <c r="AV69" s="917"/>
      <c r="AW69" s="917"/>
      <c r="AX69" s="917"/>
      <c r="AY69" s="767"/>
      <c r="AZ69" s="767"/>
      <c r="BA69" s="767"/>
      <c r="BB69" s="767"/>
      <c r="BC69" s="767"/>
      <c r="BD69" s="660"/>
      <c r="BE69" s="660"/>
      <c r="BF69" s="660"/>
      <c r="BG69" s="660"/>
      <c r="BH69" s="767"/>
      <c r="BI69" s="767"/>
      <c r="BJ69" s="140"/>
      <c r="BK69" s="917"/>
      <c r="BL69" s="917"/>
      <c r="BM69" s="917"/>
      <c r="BN69" s="917"/>
      <c r="BO69" s="917"/>
      <c r="BP69" s="917"/>
      <c r="BQ69" s="917"/>
      <c r="BR69" s="917"/>
      <c r="BS69" s="917"/>
      <c r="BT69" s="917"/>
      <c r="BU69" s="917"/>
      <c r="BV69" s="917"/>
    </row>
    <row r="70" spans="1:74" s="111" customFormat="1" ht="11.95" customHeight="1" x14ac:dyDescent="0.2">
      <c r="A70" s="925"/>
      <c r="B70" s="989" t="s">
        <v>109</v>
      </c>
      <c r="C70" s="990"/>
      <c r="D70" s="990"/>
      <c r="E70" s="990"/>
      <c r="F70" s="990"/>
      <c r="G70" s="990"/>
      <c r="H70" s="990"/>
      <c r="I70" s="990"/>
      <c r="J70" s="990"/>
      <c r="K70" s="990"/>
      <c r="L70" s="990"/>
      <c r="M70" s="990"/>
      <c r="N70" s="990"/>
      <c r="O70" s="990"/>
      <c r="P70" s="990"/>
      <c r="Q70" s="991"/>
      <c r="R70" s="722"/>
      <c r="S70" s="917"/>
      <c r="T70" s="917"/>
      <c r="U70" s="917"/>
      <c r="V70" s="917"/>
      <c r="W70" s="917"/>
      <c r="X70" s="917"/>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767"/>
      <c r="AZ70" s="767"/>
      <c r="BA70" s="767"/>
      <c r="BB70" s="767"/>
      <c r="BC70" s="767"/>
      <c r="BD70" s="576"/>
      <c r="BE70" s="576"/>
      <c r="BF70" s="576"/>
      <c r="BG70" s="576"/>
      <c r="BH70" s="767"/>
      <c r="BI70" s="767"/>
      <c r="BJ70" s="140"/>
      <c r="BK70" s="917"/>
      <c r="BL70" s="917"/>
      <c r="BM70" s="917"/>
      <c r="BN70" s="917"/>
      <c r="BO70" s="917"/>
      <c r="BP70" s="917"/>
      <c r="BQ70" s="917"/>
      <c r="BR70" s="917"/>
      <c r="BS70" s="917"/>
      <c r="BT70" s="917"/>
      <c r="BU70" s="917"/>
      <c r="BV70" s="917"/>
    </row>
    <row r="71" spans="1:74" s="111" customFormat="1" ht="11.95" customHeight="1" x14ac:dyDescent="0.2">
      <c r="A71" s="925"/>
      <c r="B71" s="989" t="s">
        <v>110</v>
      </c>
      <c r="C71" s="990"/>
      <c r="D71" s="990"/>
      <c r="E71" s="990"/>
      <c r="F71" s="990"/>
      <c r="G71" s="990"/>
      <c r="H71" s="990"/>
      <c r="I71" s="990"/>
      <c r="J71" s="990"/>
      <c r="K71" s="990"/>
      <c r="L71" s="990"/>
      <c r="M71" s="990"/>
      <c r="N71" s="990"/>
      <c r="O71" s="990"/>
      <c r="P71" s="990"/>
      <c r="Q71" s="991"/>
      <c r="R71" s="722"/>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767"/>
      <c r="AZ71" s="767"/>
      <c r="BA71" s="767"/>
      <c r="BB71" s="767"/>
      <c r="BC71" s="767"/>
      <c r="BD71" s="576"/>
      <c r="BE71" s="201"/>
      <c r="BF71" s="576"/>
      <c r="BG71" s="767"/>
      <c r="BH71" s="767"/>
      <c r="BI71" s="767"/>
      <c r="BJ71" s="140"/>
      <c r="BK71" s="917"/>
      <c r="BL71" s="917"/>
      <c r="BM71" s="917"/>
      <c r="BN71" s="917"/>
      <c r="BO71" s="917"/>
      <c r="BP71" s="917"/>
      <c r="BQ71" s="917"/>
      <c r="BR71" s="917"/>
      <c r="BS71" s="917"/>
      <c r="BT71" s="917"/>
      <c r="BU71" s="917"/>
      <c r="BV71" s="917"/>
    </row>
    <row r="72" spans="1:74" s="111" customFormat="1" ht="11.95" customHeight="1" x14ac:dyDescent="0.2">
      <c r="A72" s="925"/>
      <c r="B72" s="989" t="s">
        <v>111</v>
      </c>
      <c r="C72" s="991"/>
      <c r="D72" s="991"/>
      <c r="E72" s="991"/>
      <c r="F72" s="991"/>
      <c r="G72" s="991"/>
      <c r="H72" s="991"/>
      <c r="I72" s="991"/>
      <c r="J72" s="991"/>
      <c r="K72" s="991"/>
      <c r="L72" s="991"/>
      <c r="M72" s="991"/>
      <c r="N72" s="991"/>
      <c r="O72" s="991"/>
      <c r="P72" s="991"/>
      <c r="Q72" s="991"/>
      <c r="R72" s="722"/>
      <c r="S72" s="917"/>
      <c r="T72" s="917"/>
      <c r="U72" s="917"/>
      <c r="V72" s="917"/>
      <c r="W72" s="917"/>
      <c r="X72" s="917"/>
      <c r="Y72" s="917"/>
      <c r="Z72" s="917"/>
      <c r="AA72" s="917"/>
      <c r="AB72" s="917"/>
      <c r="AC72" s="917"/>
      <c r="AD72" s="917"/>
      <c r="AE72" s="917"/>
      <c r="AF72" s="917"/>
      <c r="AG72" s="917"/>
      <c r="AH72" s="917"/>
      <c r="AI72" s="917"/>
      <c r="AJ72" s="917"/>
      <c r="AK72" s="917"/>
      <c r="AL72" s="917"/>
      <c r="AM72" s="917"/>
      <c r="AN72" s="917"/>
      <c r="AO72" s="917"/>
      <c r="AP72" s="917"/>
      <c r="AQ72" s="917"/>
      <c r="AR72" s="917"/>
      <c r="AS72" s="917"/>
      <c r="AT72" s="917"/>
      <c r="AU72" s="917"/>
      <c r="AV72" s="917"/>
      <c r="AW72" s="917"/>
      <c r="AX72" s="917"/>
      <c r="AY72" s="767"/>
      <c r="AZ72" s="767"/>
      <c r="BA72" s="767"/>
      <c r="BB72" s="767"/>
      <c r="BC72" s="767"/>
      <c r="BD72" s="576"/>
      <c r="BE72" s="201"/>
      <c r="BF72" s="576"/>
      <c r="BG72" s="767"/>
      <c r="BH72" s="767"/>
      <c r="BI72" s="767"/>
      <c r="BJ72" s="140"/>
      <c r="BK72" s="917"/>
      <c r="BL72" s="917"/>
      <c r="BM72" s="917"/>
      <c r="BN72" s="917"/>
      <c r="BO72" s="917"/>
      <c r="BP72" s="917"/>
      <c r="BQ72" s="917"/>
      <c r="BR72" s="917"/>
      <c r="BS72" s="917"/>
      <c r="BT72" s="917"/>
      <c r="BU72" s="917"/>
      <c r="BV72" s="917"/>
    </row>
    <row r="73" spans="1:74" s="111" customFormat="1" ht="11.95" customHeight="1" x14ac:dyDescent="0.2">
      <c r="A73" s="925"/>
      <c r="B73" s="989" t="s">
        <v>112</v>
      </c>
      <c r="C73" s="990"/>
      <c r="D73" s="990"/>
      <c r="E73" s="990"/>
      <c r="F73" s="990"/>
      <c r="G73" s="990"/>
      <c r="H73" s="990"/>
      <c r="I73" s="990"/>
      <c r="J73" s="990"/>
      <c r="K73" s="990"/>
      <c r="L73" s="990"/>
      <c r="M73" s="990"/>
      <c r="N73" s="990"/>
      <c r="O73" s="990"/>
      <c r="P73" s="990"/>
      <c r="Q73" s="991"/>
      <c r="R73" s="722"/>
      <c r="S73" s="917"/>
      <c r="T73" s="917"/>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767"/>
      <c r="AZ73" s="767"/>
      <c r="BA73" s="767"/>
      <c r="BB73" s="767"/>
      <c r="BC73" s="767"/>
      <c r="BD73" s="660"/>
      <c r="BE73" s="201"/>
      <c r="BF73" s="576"/>
      <c r="BG73" s="767"/>
      <c r="BH73" s="767"/>
      <c r="BI73" s="767"/>
      <c r="BJ73" s="140"/>
      <c r="BK73" s="917"/>
      <c r="BL73" s="917"/>
      <c r="BM73" s="917"/>
      <c r="BN73" s="917"/>
      <c r="BO73" s="917"/>
      <c r="BP73" s="917"/>
      <c r="BQ73" s="917"/>
      <c r="BR73" s="917"/>
      <c r="BS73" s="917"/>
      <c r="BT73" s="917"/>
      <c r="BU73" s="917"/>
      <c r="BV73" s="917"/>
    </row>
    <row r="74" spans="1:74" s="111" customFormat="1" ht="11.95" customHeight="1" x14ac:dyDescent="0.2">
      <c r="A74" s="925"/>
      <c r="B74" s="989" t="s">
        <v>113</v>
      </c>
      <c r="C74" s="991"/>
      <c r="D74" s="991"/>
      <c r="E74" s="991"/>
      <c r="F74" s="991"/>
      <c r="G74" s="991"/>
      <c r="H74" s="991"/>
      <c r="I74" s="991"/>
      <c r="J74" s="991"/>
      <c r="K74" s="991"/>
      <c r="L74" s="991"/>
      <c r="M74" s="991"/>
      <c r="N74" s="991"/>
      <c r="O74" s="991"/>
      <c r="P74" s="991"/>
      <c r="Q74" s="991"/>
      <c r="R74" s="722"/>
      <c r="S74" s="917"/>
      <c r="T74" s="917"/>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767"/>
      <c r="AZ74" s="767"/>
      <c r="BA74" s="767"/>
      <c r="BB74" s="767"/>
      <c r="BC74" s="767"/>
      <c r="BD74" s="576"/>
      <c r="BE74" s="201"/>
      <c r="BF74" s="576"/>
      <c r="BG74" s="767"/>
      <c r="BH74" s="767"/>
      <c r="BI74" s="767"/>
      <c r="BJ74" s="140"/>
      <c r="BK74" s="917"/>
      <c r="BL74" s="917"/>
      <c r="BM74" s="917"/>
      <c r="BN74" s="917"/>
      <c r="BO74" s="917"/>
      <c r="BP74" s="917"/>
      <c r="BQ74" s="917"/>
      <c r="BR74" s="917"/>
      <c r="BS74" s="917"/>
      <c r="BT74" s="917"/>
      <c r="BU74" s="917"/>
      <c r="BV74" s="917"/>
    </row>
    <row r="75" spans="1:74" s="111" customFormat="1" ht="11.95" customHeight="1" x14ac:dyDescent="0.2">
      <c r="A75" s="925"/>
      <c r="B75" s="718" t="s">
        <v>114</v>
      </c>
      <c r="C75" s="733"/>
      <c r="D75" s="733"/>
      <c r="E75" s="733"/>
      <c r="F75" s="733"/>
      <c r="G75" s="733"/>
      <c r="H75" s="745"/>
      <c r="I75" s="733"/>
      <c r="J75" s="733"/>
      <c r="K75" s="733"/>
      <c r="L75" s="733"/>
      <c r="M75" s="733"/>
      <c r="N75" s="733"/>
      <c r="O75" s="733"/>
      <c r="P75" s="733"/>
      <c r="Q75" s="733"/>
      <c r="R75" s="276"/>
      <c r="S75" s="917"/>
      <c r="T75" s="917"/>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767"/>
      <c r="AZ75" s="767"/>
      <c r="BA75" s="767"/>
      <c r="BB75" s="767"/>
      <c r="BC75" s="767"/>
      <c r="BD75" s="576"/>
      <c r="BE75" s="201"/>
      <c r="BF75" s="576"/>
      <c r="BG75" s="767"/>
      <c r="BH75" s="767"/>
      <c r="BI75" s="767"/>
      <c r="BJ75" s="140"/>
      <c r="BK75" s="917"/>
      <c r="BL75" s="917"/>
      <c r="BM75" s="917"/>
      <c r="BN75" s="917"/>
      <c r="BO75" s="917"/>
      <c r="BP75" s="917"/>
      <c r="BQ75" s="917"/>
      <c r="BR75" s="917"/>
      <c r="BS75" s="917"/>
      <c r="BT75" s="917"/>
      <c r="BU75" s="917"/>
      <c r="BV75" s="917"/>
    </row>
    <row r="76" spans="1:74" s="115" customFormat="1" ht="11.95" customHeight="1" x14ac:dyDescent="0.2">
      <c r="A76" s="114"/>
      <c r="B76" s="992" t="str">
        <f>Dates!$G$2</f>
        <v>EIA completed modeling and analysis for this report on Wednesday, July 2, 2025.</v>
      </c>
      <c r="C76" s="979"/>
      <c r="D76" s="979"/>
      <c r="E76" s="979"/>
      <c r="F76" s="979"/>
      <c r="G76" s="979"/>
      <c r="H76" s="979"/>
      <c r="I76" s="979"/>
      <c r="J76" s="979"/>
      <c r="K76" s="979"/>
      <c r="L76" s="979"/>
      <c r="M76" s="979"/>
      <c r="N76" s="979"/>
      <c r="O76" s="979"/>
      <c r="P76" s="979"/>
      <c r="Q76" s="979"/>
      <c r="R76" s="276"/>
      <c r="AY76" s="768"/>
      <c r="AZ76" s="768"/>
      <c r="BA76" s="768"/>
      <c r="BB76" s="768"/>
      <c r="BC76" s="768"/>
      <c r="BD76" s="577"/>
      <c r="BE76" s="216"/>
      <c r="BF76" s="577"/>
      <c r="BG76" s="768"/>
      <c r="BH76" s="768"/>
      <c r="BI76" s="768"/>
      <c r="BJ76" s="165"/>
    </row>
    <row r="77" spans="1:74" s="111" customFormat="1" ht="11.95" customHeight="1" x14ac:dyDescent="0.2">
      <c r="A77" s="925"/>
      <c r="B77" s="987" t="s">
        <v>115</v>
      </c>
      <c r="C77" s="988"/>
      <c r="D77" s="988"/>
      <c r="E77" s="988"/>
      <c r="F77" s="988"/>
      <c r="G77" s="988"/>
      <c r="H77" s="988"/>
      <c r="I77" s="988"/>
      <c r="J77" s="988"/>
      <c r="K77" s="988"/>
      <c r="L77" s="988"/>
      <c r="M77" s="988"/>
      <c r="N77" s="988"/>
      <c r="O77" s="988"/>
      <c r="P77" s="988"/>
      <c r="Q77" s="988"/>
      <c r="R77" s="722"/>
      <c r="S77" s="917"/>
      <c r="T77" s="917"/>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767"/>
      <c r="AZ77" s="767"/>
      <c r="BA77" s="767"/>
      <c r="BB77" s="767"/>
      <c r="BC77" s="767"/>
      <c r="BD77" s="576"/>
      <c r="BE77" s="201"/>
      <c r="BF77" s="576"/>
      <c r="BG77" s="767"/>
      <c r="BH77" s="767"/>
      <c r="BI77" s="767"/>
      <c r="BJ77" s="140"/>
      <c r="BK77" s="917"/>
      <c r="BL77" s="917"/>
      <c r="BM77" s="917"/>
      <c r="BN77" s="917"/>
      <c r="BO77" s="917"/>
      <c r="BP77" s="917"/>
      <c r="BQ77" s="917"/>
      <c r="BR77" s="917"/>
      <c r="BS77" s="917"/>
      <c r="BT77" s="917"/>
      <c r="BU77" s="917"/>
      <c r="BV77" s="917"/>
    </row>
    <row r="78" spans="1:74" s="111" customFormat="1" ht="11.95" customHeight="1" x14ac:dyDescent="0.2">
      <c r="A78" s="925"/>
      <c r="B78" s="1001" t="s">
        <v>116</v>
      </c>
      <c r="C78" s="988"/>
      <c r="D78" s="988"/>
      <c r="E78" s="988"/>
      <c r="F78" s="988"/>
      <c r="G78" s="988"/>
      <c r="H78" s="988"/>
      <c r="I78" s="988"/>
      <c r="J78" s="988"/>
      <c r="K78" s="988"/>
      <c r="L78" s="988"/>
      <c r="M78" s="988"/>
      <c r="N78" s="988"/>
      <c r="O78" s="988"/>
      <c r="P78" s="988"/>
      <c r="Q78" s="988"/>
      <c r="R78" s="722"/>
      <c r="S78" s="917"/>
      <c r="T78" s="917"/>
      <c r="U78" s="917"/>
      <c r="V78" s="917"/>
      <c r="W78" s="917"/>
      <c r="X78" s="917"/>
      <c r="Y78" s="917"/>
      <c r="Z78" s="917"/>
      <c r="AA78" s="917"/>
      <c r="AB78" s="917"/>
      <c r="AC78" s="917"/>
      <c r="AD78" s="917"/>
      <c r="AE78" s="917"/>
      <c r="AF78" s="917"/>
      <c r="AG78" s="917"/>
      <c r="AH78" s="917"/>
      <c r="AI78" s="917"/>
      <c r="AJ78" s="917"/>
      <c r="AK78" s="917"/>
      <c r="AL78" s="917"/>
      <c r="AM78" s="917"/>
      <c r="AN78" s="917"/>
      <c r="AO78" s="917"/>
      <c r="AP78" s="917"/>
      <c r="AQ78" s="917"/>
      <c r="AR78" s="917"/>
      <c r="AS78" s="917"/>
      <c r="AT78" s="917"/>
      <c r="AU78" s="917"/>
      <c r="AV78" s="917"/>
      <c r="AW78" s="917"/>
      <c r="AX78" s="917"/>
      <c r="AY78" s="767"/>
      <c r="AZ78" s="767"/>
      <c r="BA78" s="767"/>
      <c r="BB78" s="767"/>
      <c r="BC78" s="767"/>
      <c r="BD78" s="576"/>
      <c r="BE78" s="201"/>
      <c r="BF78" s="576"/>
      <c r="BG78" s="767"/>
      <c r="BH78" s="767"/>
      <c r="BI78" s="767"/>
      <c r="BJ78" s="140"/>
      <c r="BK78" s="917"/>
      <c r="BL78" s="917"/>
      <c r="BM78" s="917"/>
      <c r="BN78" s="917"/>
      <c r="BO78" s="917"/>
      <c r="BP78" s="917"/>
      <c r="BQ78" s="917"/>
      <c r="BR78" s="917"/>
      <c r="BS78" s="917"/>
      <c r="BT78" s="917"/>
      <c r="BU78" s="917"/>
      <c r="BV78" s="917"/>
    </row>
    <row r="79" spans="1:74" s="111" customFormat="1" ht="11.95" customHeight="1" x14ac:dyDescent="0.2">
      <c r="A79" s="925"/>
      <c r="B79" s="1002" t="s">
        <v>117</v>
      </c>
      <c r="C79" s="988"/>
      <c r="D79" s="988"/>
      <c r="E79" s="988"/>
      <c r="F79" s="988"/>
      <c r="G79" s="988"/>
      <c r="H79" s="988"/>
      <c r="I79" s="988"/>
      <c r="J79" s="988"/>
      <c r="K79" s="988"/>
      <c r="L79" s="988"/>
      <c r="M79" s="988"/>
      <c r="N79" s="988"/>
      <c r="O79" s="988"/>
      <c r="P79" s="988"/>
      <c r="Q79" s="988"/>
      <c r="R79" s="722"/>
      <c r="S79" s="917"/>
      <c r="T79" s="917"/>
      <c r="U79" s="917"/>
      <c r="V79" s="917"/>
      <c r="W79" s="917"/>
      <c r="X79" s="917"/>
      <c r="Y79" s="917"/>
      <c r="Z79" s="917"/>
      <c r="AA79" s="917"/>
      <c r="AB79" s="917"/>
      <c r="AC79" s="917"/>
      <c r="AD79" s="917"/>
      <c r="AE79" s="917"/>
      <c r="AF79" s="917"/>
      <c r="AG79" s="917"/>
      <c r="AH79" s="917"/>
      <c r="AI79" s="917"/>
      <c r="AJ79" s="917"/>
      <c r="AK79" s="917"/>
      <c r="AL79" s="917"/>
      <c r="AM79" s="917"/>
      <c r="AN79" s="917"/>
      <c r="AO79" s="917"/>
      <c r="AP79" s="917"/>
      <c r="AQ79" s="917"/>
      <c r="AR79" s="917"/>
      <c r="AS79" s="917"/>
      <c r="AT79" s="917"/>
      <c r="AU79" s="917"/>
      <c r="AV79" s="917"/>
      <c r="AW79" s="917"/>
      <c r="AX79" s="917"/>
      <c r="AY79" s="767"/>
      <c r="AZ79" s="767"/>
      <c r="BA79" s="767"/>
      <c r="BB79" s="767"/>
      <c r="BC79" s="767"/>
      <c r="BD79" s="576"/>
      <c r="BE79" s="201"/>
      <c r="BF79" s="576"/>
      <c r="BG79" s="767"/>
      <c r="BH79" s="767"/>
      <c r="BI79" s="767"/>
      <c r="BJ79" s="140"/>
      <c r="BK79" s="917"/>
      <c r="BL79" s="917"/>
      <c r="BM79" s="917"/>
      <c r="BN79" s="917"/>
      <c r="BO79" s="917"/>
      <c r="BP79" s="917"/>
      <c r="BQ79" s="917"/>
      <c r="BR79" s="917"/>
      <c r="BS79" s="917"/>
      <c r="BT79" s="917"/>
      <c r="BU79" s="917"/>
      <c r="BV79" s="917"/>
    </row>
    <row r="80" spans="1:74" s="111" customFormat="1" ht="11.95" customHeight="1" x14ac:dyDescent="0.2">
      <c r="A80" s="925"/>
      <c r="B80" s="993" t="s">
        <v>118</v>
      </c>
      <c r="C80" s="993"/>
      <c r="D80" s="993"/>
      <c r="E80" s="993"/>
      <c r="F80" s="993"/>
      <c r="G80" s="993"/>
      <c r="H80" s="993"/>
      <c r="I80" s="993"/>
      <c r="J80" s="993"/>
      <c r="K80" s="993"/>
      <c r="L80" s="993"/>
      <c r="M80" s="993"/>
      <c r="N80" s="993"/>
      <c r="O80" s="993"/>
      <c r="P80" s="993"/>
      <c r="Q80" s="993"/>
      <c r="R80" s="993"/>
      <c r="S80" s="917"/>
      <c r="T80" s="917"/>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767"/>
      <c r="AZ80" s="767"/>
      <c r="BA80" s="767"/>
      <c r="BB80" s="767"/>
      <c r="BC80" s="767"/>
      <c r="BD80" s="576"/>
      <c r="BE80" s="201"/>
      <c r="BF80" s="576"/>
      <c r="BG80" s="767"/>
      <c r="BH80" s="767"/>
      <c r="BI80" s="767"/>
      <c r="BJ80" s="140"/>
      <c r="BK80" s="917"/>
      <c r="BL80" s="917"/>
      <c r="BM80" s="917"/>
      <c r="BN80" s="917"/>
      <c r="BO80" s="917"/>
      <c r="BP80" s="917"/>
      <c r="BQ80" s="917"/>
      <c r="BR80" s="917"/>
      <c r="BS80" s="917"/>
      <c r="BT80" s="917"/>
      <c r="BU80" s="917"/>
      <c r="BV80" s="917"/>
    </row>
    <row r="81" spans="1:74" s="111" customFormat="1" ht="11.95" customHeight="1" x14ac:dyDescent="0.2">
      <c r="A81" s="925"/>
      <c r="B81" s="996" t="s">
        <v>119</v>
      </c>
      <c r="C81" s="997"/>
      <c r="D81" s="997"/>
      <c r="E81" s="997"/>
      <c r="F81" s="997"/>
      <c r="G81" s="997"/>
      <c r="H81" s="997"/>
      <c r="I81" s="997"/>
      <c r="J81" s="997"/>
      <c r="K81" s="997"/>
      <c r="L81" s="997"/>
      <c r="M81" s="997"/>
      <c r="N81" s="997"/>
      <c r="O81" s="997"/>
      <c r="P81" s="997"/>
      <c r="Q81" s="998"/>
      <c r="R81" s="722"/>
      <c r="S81" s="917"/>
      <c r="T81" s="917"/>
      <c r="U81" s="917"/>
      <c r="V81" s="917"/>
      <c r="W81" s="917"/>
      <c r="X81" s="917"/>
      <c r="Y81" s="917"/>
      <c r="Z81" s="917"/>
      <c r="AA81" s="917"/>
      <c r="AB81" s="917"/>
      <c r="AC81" s="917"/>
      <c r="AD81" s="917"/>
      <c r="AE81" s="917"/>
      <c r="AF81" s="917"/>
      <c r="AG81" s="917"/>
      <c r="AH81" s="917"/>
      <c r="AI81" s="917"/>
      <c r="AJ81" s="917"/>
      <c r="AK81" s="917"/>
      <c r="AL81" s="917"/>
      <c r="AM81" s="917"/>
      <c r="AN81" s="917"/>
      <c r="AO81" s="917"/>
      <c r="AP81" s="917"/>
      <c r="AQ81" s="917"/>
      <c r="AR81" s="917"/>
      <c r="AS81" s="917"/>
      <c r="AT81" s="917"/>
      <c r="AU81" s="917"/>
      <c r="AV81" s="917"/>
      <c r="AW81" s="917"/>
      <c r="AX81" s="917"/>
      <c r="AY81" s="767"/>
      <c r="AZ81" s="767"/>
      <c r="BA81" s="767"/>
      <c r="BB81" s="767"/>
      <c r="BC81" s="767"/>
      <c r="BD81" s="576"/>
      <c r="BE81" s="201"/>
      <c r="BF81" s="576"/>
      <c r="BG81" s="767"/>
      <c r="BH81" s="767"/>
      <c r="BI81" s="767"/>
      <c r="BJ81" s="140"/>
      <c r="BK81" s="917"/>
      <c r="BL81" s="917"/>
      <c r="BM81" s="917"/>
      <c r="BN81" s="917"/>
      <c r="BO81" s="917"/>
      <c r="BP81" s="917"/>
      <c r="BQ81" s="917"/>
      <c r="BR81" s="917"/>
      <c r="BS81" s="917"/>
      <c r="BT81" s="917"/>
      <c r="BU81" s="917"/>
      <c r="BV81" s="917"/>
    </row>
    <row r="82" spans="1:74" s="111" customFormat="1" ht="11.95" customHeight="1" x14ac:dyDescent="0.2">
      <c r="A82" s="925"/>
      <c r="B82" s="999" t="s">
        <v>120</v>
      </c>
      <c r="C82" s="998"/>
      <c r="D82" s="998"/>
      <c r="E82" s="998"/>
      <c r="F82" s="998"/>
      <c r="G82" s="998"/>
      <c r="H82" s="998"/>
      <c r="I82" s="998"/>
      <c r="J82" s="998"/>
      <c r="K82" s="998"/>
      <c r="L82" s="998"/>
      <c r="M82" s="998"/>
      <c r="N82" s="998"/>
      <c r="O82" s="998"/>
      <c r="P82" s="998"/>
      <c r="Q82" s="998"/>
      <c r="R82" s="722"/>
      <c r="S82" s="917"/>
      <c r="T82" s="917"/>
      <c r="U82" s="917"/>
      <c r="V82" s="917"/>
      <c r="W82" s="917"/>
      <c r="X82" s="917"/>
      <c r="Y82" s="917"/>
      <c r="Z82" s="917"/>
      <c r="AA82" s="917"/>
      <c r="AB82" s="917"/>
      <c r="AC82" s="917"/>
      <c r="AD82" s="917"/>
      <c r="AE82" s="917"/>
      <c r="AF82" s="917"/>
      <c r="AG82" s="917"/>
      <c r="AH82" s="917"/>
      <c r="AI82" s="917"/>
      <c r="AJ82" s="917"/>
      <c r="AK82" s="917"/>
      <c r="AL82" s="917"/>
      <c r="AM82" s="917"/>
      <c r="AN82" s="917"/>
      <c r="AO82" s="917"/>
      <c r="AP82" s="917"/>
      <c r="AQ82" s="917"/>
      <c r="AR82" s="917"/>
      <c r="AS82" s="917"/>
      <c r="AT82" s="917"/>
      <c r="AU82" s="917"/>
      <c r="AV82" s="917"/>
      <c r="AW82" s="917"/>
      <c r="AX82" s="917"/>
      <c r="AY82" s="767"/>
      <c r="AZ82" s="767"/>
      <c r="BA82" s="767"/>
      <c r="BB82" s="767"/>
      <c r="BC82" s="767"/>
      <c r="BD82" s="576"/>
      <c r="BE82" s="201"/>
      <c r="BF82" s="576"/>
      <c r="BG82" s="767"/>
      <c r="BH82" s="767"/>
      <c r="BI82" s="767"/>
      <c r="BJ82" s="140"/>
      <c r="BK82" s="917"/>
      <c r="BL82" s="917"/>
      <c r="BM82" s="917"/>
      <c r="BN82" s="917"/>
      <c r="BO82" s="917"/>
      <c r="BP82" s="917"/>
      <c r="BQ82" s="917"/>
      <c r="BR82" s="917"/>
      <c r="BS82" s="917"/>
      <c r="BT82" s="917"/>
      <c r="BU82" s="917"/>
      <c r="BV82" s="917"/>
    </row>
    <row r="83" spans="1:74" s="111" customFormat="1" ht="11.95" customHeight="1" x14ac:dyDescent="0.2">
      <c r="A83" s="925"/>
      <c r="B83" s="999" t="s">
        <v>121</v>
      </c>
      <c r="C83" s="998"/>
      <c r="D83" s="998"/>
      <c r="E83" s="998"/>
      <c r="F83" s="998"/>
      <c r="G83" s="998"/>
      <c r="H83" s="998"/>
      <c r="I83" s="998"/>
      <c r="J83" s="998"/>
      <c r="K83" s="998"/>
      <c r="L83" s="998"/>
      <c r="M83" s="998"/>
      <c r="N83" s="998"/>
      <c r="O83" s="998"/>
      <c r="P83" s="998"/>
      <c r="Q83" s="998"/>
      <c r="R83" s="722"/>
      <c r="S83" s="917"/>
      <c r="T83" s="917"/>
      <c r="U83" s="917"/>
      <c r="V83" s="917"/>
      <c r="W83" s="917"/>
      <c r="X83" s="917"/>
      <c r="Y83" s="917"/>
      <c r="Z83" s="917"/>
      <c r="AA83" s="917"/>
      <c r="AB83" s="917"/>
      <c r="AC83" s="917"/>
      <c r="AD83" s="917"/>
      <c r="AE83" s="917"/>
      <c r="AF83" s="917"/>
      <c r="AG83" s="917"/>
      <c r="AH83" s="917"/>
      <c r="AI83" s="917"/>
      <c r="AJ83" s="917"/>
      <c r="AK83" s="917"/>
      <c r="AL83" s="917"/>
      <c r="AM83" s="917"/>
      <c r="AN83" s="917"/>
      <c r="AO83" s="917"/>
      <c r="AP83" s="917"/>
      <c r="AQ83" s="917"/>
      <c r="AR83" s="917"/>
      <c r="AS83" s="917"/>
      <c r="AT83" s="917"/>
      <c r="AU83" s="917"/>
      <c r="AV83" s="917"/>
      <c r="AW83" s="917"/>
      <c r="AX83" s="917"/>
      <c r="AY83" s="767"/>
      <c r="AZ83" s="767"/>
      <c r="BA83" s="767"/>
      <c r="BB83" s="767"/>
      <c r="BC83" s="767"/>
      <c r="BD83" s="576"/>
      <c r="BE83" s="201"/>
      <c r="BF83" s="576"/>
      <c r="BG83" s="767"/>
      <c r="BH83" s="767"/>
      <c r="BI83" s="767"/>
      <c r="BJ83" s="140"/>
      <c r="BK83" s="917"/>
      <c r="BL83" s="917"/>
      <c r="BM83" s="917"/>
      <c r="BN83" s="917"/>
      <c r="BO83" s="917"/>
      <c r="BP83" s="917"/>
      <c r="BQ83" s="917"/>
      <c r="BR83" s="917"/>
      <c r="BS83" s="917"/>
      <c r="BT83" s="917"/>
      <c r="BU83" s="917"/>
      <c r="BV83" s="917"/>
    </row>
    <row r="84" spans="1:74" s="111" customFormat="1" ht="11.95" customHeight="1" x14ac:dyDescent="0.2">
      <c r="A84" s="925"/>
      <c r="B84" s="996" t="s">
        <v>122</v>
      </c>
      <c r="C84" s="998"/>
      <c r="D84" s="998"/>
      <c r="E84" s="998"/>
      <c r="F84" s="998"/>
      <c r="G84" s="998"/>
      <c r="H84" s="998"/>
      <c r="I84" s="998"/>
      <c r="J84" s="998"/>
      <c r="K84" s="998"/>
      <c r="L84" s="998"/>
      <c r="M84" s="998"/>
      <c r="N84" s="998"/>
      <c r="O84" s="998"/>
      <c r="P84" s="998"/>
      <c r="Q84" s="998"/>
      <c r="R84" s="722"/>
      <c r="S84" s="917"/>
      <c r="T84" s="917"/>
      <c r="U84" s="917"/>
      <c r="V84" s="917"/>
      <c r="W84" s="917"/>
      <c r="X84" s="917"/>
      <c r="Y84" s="917"/>
      <c r="Z84" s="917"/>
      <c r="AA84" s="917"/>
      <c r="AB84" s="917"/>
      <c r="AC84" s="917"/>
      <c r="AD84" s="917"/>
      <c r="AE84" s="917"/>
      <c r="AF84" s="917"/>
      <c r="AG84" s="917"/>
      <c r="AH84" s="917"/>
      <c r="AI84" s="917"/>
      <c r="AJ84" s="917"/>
      <c r="AK84" s="917"/>
      <c r="AL84" s="917"/>
      <c r="AM84" s="917"/>
      <c r="AN84" s="917"/>
      <c r="AO84" s="917"/>
      <c r="AP84" s="917"/>
      <c r="AQ84" s="917"/>
      <c r="AR84" s="917"/>
      <c r="AS84" s="917"/>
      <c r="AT84" s="917"/>
      <c r="AU84" s="917"/>
      <c r="AV84" s="917"/>
      <c r="AW84" s="917"/>
      <c r="AX84" s="917"/>
      <c r="AY84" s="767"/>
      <c r="AZ84" s="767"/>
      <c r="BA84" s="767"/>
      <c r="BB84" s="767"/>
      <c r="BC84" s="767"/>
      <c r="BD84" s="576"/>
      <c r="BE84" s="201"/>
      <c r="BF84" s="576"/>
      <c r="BG84" s="767"/>
      <c r="BH84" s="767"/>
      <c r="BI84" s="767"/>
      <c r="BJ84" s="140"/>
      <c r="BK84" s="917"/>
      <c r="BL84" s="917"/>
      <c r="BM84" s="917"/>
      <c r="BN84" s="917"/>
      <c r="BO84" s="917"/>
      <c r="BP84" s="917"/>
      <c r="BQ84" s="917"/>
      <c r="BR84" s="917"/>
      <c r="BS84" s="917"/>
      <c r="BT84" s="917"/>
      <c r="BU84" s="917"/>
      <c r="BV84" s="917"/>
    </row>
    <row r="85" spans="1:74" s="111" customFormat="1" ht="11.95" customHeight="1" x14ac:dyDescent="0.2">
      <c r="A85" s="925"/>
      <c r="B85" s="1000" t="s">
        <v>123</v>
      </c>
      <c r="C85" s="998"/>
      <c r="D85" s="998"/>
      <c r="E85" s="998"/>
      <c r="F85" s="998"/>
      <c r="G85" s="998"/>
      <c r="H85" s="998"/>
      <c r="I85" s="998"/>
      <c r="J85" s="998"/>
      <c r="K85" s="998"/>
      <c r="L85" s="998"/>
      <c r="M85" s="998"/>
      <c r="N85" s="998"/>
      <c r="O85" s="998"/>
      <c r="P85" s="998"/>
      <c r="Q85" s="998"/>
      <c r="R85" s="722"/>
      <c r="S85" s="917"/>
      <c r="T85" s="917"/>
      <c r="U85" s="917"/>
      <c r="V85" s="917"/>
      <c r="W85" s="917"/>
      <c r="X85" s="917"/>
      <c r="Y85" s="917"/>
      <c r="Z85" s="917"/>
      <c r="AA85" s="917"/>
      <c r="AB85" s="917"/>
      <c r="AC85" s="917"/>
      <c r="AD85" s="917"/>
      <c r="AE85" s="917"/>
      <c r="AF85" s="917"/>
      <c r="AG85" s="917"/>
      <c r="AH85" s="917"/>
      <c r="AI85" s="917"/>
      <c r="AJ85" s="917"/>
      <c r="AK85" s="917"/>
      <c r="AL85" s="917"/>
      <c r="AM85" s="917"/>
      <c r="AN85" s="917"/>
      <c r="AO85" s="917"/>
      <c r="AP85" s="917"/>
      <c r="AQ85" s="917"/>
      <c r="AR85" s="917"/>
      <c r="AS85" s="917"/>
      <c r="AT85" s="917"/>
      <c r="AU85" s="917"/>
      <c r="AV85" s="917"/>
      <c r="AW85" s="917"/>
      <c r="AX85" s="917"/>
      <c r="AY85" s="767"/>
      <c r="AZ85" s="767"/>
      <c r="BA85" s="767"/>
      <c r="BB85" s="767"/>
      <c r="BC85" s="767"/>
      <c r="BD85" s="576"/>
      <c r="BE85" s="201"/>
      <c r="BF85" s="576"/>
      <c r="BG85" s="767"/>
      <c r="BH85" s="767"/>
      <c r="BI85" s="767"/>
      <c r="BJ85" s="140"/>
      <c r="BK85" s="917"/>
      <c r="BL85" s="917"/>
      <c r="BM85" s="917"/>
      <c r="BN85" s="917"/>
      <c r="BO85" s="917"/>
      <c r="BP85" s="917"/>
      <c r="BQ85" s="917"/>
      <c r="BR85" s="917"/>
      <c r="BS85" s="917"/>
      <c r="BT85" s="917"/>
      <c r="BU85" s="917"/>
      <c r="BV85" s="917"/>
    </row>
    <row r="86" spans="1:74" s="112" customFormat="1" ht="11.95" customHeight="1" x14ac:dyDescent="0.2">
      <c r="A86" s="925"/>
      <c r="B86" s="1000" t="s">
        <v>124</v>
      </c>
      <c r="C86" s="998"/>
      <c r="D86" s="998"/>
      <c r="E86" s="998"/>
      <c r="F86" s="998"/>
      <c r="G86" s="998"/>
      <c r="H86" s="998"/>
      <c r="I86" s="998"/>
      <c r="J86" s="998"/>
      <c r="K86" s="998"/>
      <c r="L86" s="998"/>
      <c r="M86" s="998"/>
      <c r="N86" s="998"/>
      <c r="O86" s="998"/>
      <c r="P86" s="998"/>
      <c r="Q86" s="998"/>
      <c r="R86" s="599"/>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26"/>
      <c r="AQ86" s="926"/>
      <c r="AR86" s="926"/>
      <c r="AS86" s="926"/>
      <c r="AT86" s="926"/>
      <c r="AU86" s="926"/>
      <c r="AV86" s="926"/>
      <c r="AW86" s="926"/>
      <c r="AX86" s="926"/>
      <c r="AY86" s="767"/>
      <c r="AZ86" s="767"/>
      <c r="BA86" s="767"/>
      <c r="BB86" s="767"/>
      <c r="BC86" s="767"/>
      <c r="BD86" s="576"/>
      <c r="BE86" s="247"/>
      <c r="BF86" s="576"/>
      <c r="BG86" s="767"/>
      <c r="BH86" s="767"/>
      <c r="BI86" s="767"/>
      <c r="BJ86" s="141"/>
      <c r="BK86" s="926"/>
      <c r="BL86" s="926"/>
      <c r="BM86" s="926"/>
      <c r="BN86" s="926"/>
      <c r="BO86" s="926"/>
      <c r="BP86" s="926"/>
      <c r="BQ86" s="926"/>
      <c r="BR86" s="926"/>
      <c r="BS86" s="926"/>
      <c r="BT86" s="926"/>
      <c r="BU86" s="926"/>
      <c r="BV86" s="926"/>
    </row>
    <row r="87" spans="1:74" s="112" customFormat="1" ht="11.95" customHeight="1" x14ac:dyDescent="0.2">
      <c r="A87" s="599"/>
      <c r="B87" s="994"/>
      <c r="C87" s="995"/>
      <c r="D87" s="995"/>
      <c r="E87" s="995"/>
      <c r="F87" s="995"/>
      <c r="G87" s="995"/>
      <c r="H87" s="995"/>
      <c r="I87" s="995"/>
      <c r="J87" s="995"/>
      <c r="K87" s="995"/>
      <c r="L87" s="995"/>
      <c r="M87" s="995"/>
      <c r="N87" s="995"/>
      <c r="O87" s="995"/>
      <c r="P87" s="995"/>
      <c r="Q87" s="995"/>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26"/>
      <c r="AQ87" s="926"/>
      <c r="AR87" s="926"/>
      <c r="AS87" s="926"/>
      <c r="AT87" s="926"/>
      <c r="AU87" s="926"/>
      <c r="AV87" s="926"/>
      <c r="AW87" s="926"/>
      <c r="AX87" s="926"/>
      <c r="AY87" s="767"/>
      <c r="AZ87" s="767"/>
      <c r="BA87" s="767"/>
      <c r="BB87" s="767"/>
      <c r="BC87" s="767"/>
      <c r="BD87" s="576"/>
      <c r="BE87" s="247"/>
      <c r="BF87" s="576"/>
      <c r="BG87" s="767"/>
      <c r="BH87" s="767"/>
      <c r="BI87" s="767"/>
      <c r="BJ87" s="141"/>
      <c r="BK87" s="926"/>
      <c r="BL87" s="926"/>
      <c r="BM87" s="926"/>
      <c r="BN87" s="926"/>
      <c r="BO87" s="926"/>
      <c r="BP87" s="926"/>
      <c r="BQ87" s="926"/>
      <c r="BR87" s="926"/>
      <c r="BS87" s="926"/>
      <c r="BT87" s="926"/>
      <c r="BU87" s="926"/>
      <c r="BV87" s="926"/>
    </row>
    <row r="88" spans="1:74" x14ac:dyDescent="0.2">
      <c r="A88" s="599"/>
      <c r="B88" s="599"/>
      <c r="C88" s="599"/>
      <c r="D88" s="599"/>
      <c r="E88" s="599"/>
      <c r="F88" s="599"/>
      <c r="G88" s="599"/>
      <c r="H88" s="599"/>
      <c r="I88" s="599"/>
      <c r="J88" s="599"/>
      <c r="K88" s="599"/>
      <c r="L88" s="599"/>
      <c r="M88" s="599"/>
      <c r="N88" s="599"/>
      <c r="O88" s="599"/>
      <c r="P88" s="599"/>
      <c r="Q88" s="599"/>
      <c r="R88" s="599"/>
      <c r="S88" s="599"/>
      <c r="T88" s="599"/>
      <c r="U88" s="599"/>
      <c r="V88" s="599"/>
      <c r="W88" s="599"/>
      <c r="X88" s="599"/>
      <c r="Y88" s="599"/>
      <c r="Z88" s="599"/>
      <c r="AA88" s="599"/>
      <c r="AB88" s="599"/>
      <c r="AC88" s="599"/>
      <c r="AD88" s="599"/>
      <c r="AE88" s="599"/>
      <c r="AF88" s="599"/>
      <c r="AG88" s="599"/>
      <c r="AH88" s="599"/>
      <c r="AI88" s="599"/>
      <c r="AJ88" s="599"/>
      <c r="AK88" s="599"/>
      <c r="AL88" s="599"/>
      <c r="AM88" s="599"/>
      <c r="AN88" s="599"/>
      <c r="AO88" s="599"/>
      <c r="AP88" s="599"/>
      <c r="AQ88" s="599"/>
      <c r="AR88" s="599"/>
      <c r="AS88" s="599"/>
      <c r="AT88" s="599"/>
      <c r="AU88" s="599"/>
      <c r="AV88" s="599"/>
      <c r="AW88" s="599"/>
      <c r="AX88" s="599"/>
      <c r="BK88" s="90"/>
      <c r="BL88" s="90"/>
      <c r="BM88" s="90"/>
      <c r="BN88" s="90"/>
      <c r="BO88" s="90"/>
      <c r="BP88" s="90"/>
      <c r="BQ88" s="90"/>
      <c r="BR88" s="90"/>
      <c r="BS88" s="90"/>
      <c r="BT88" s="90"/>
      <c r="BU88" s="90"/>
      <c r="BV88" s="90"/>
    </row>
    <row r="89" spans="1:74" x14ac:dyDescent="0.2">
      <c r="A89" s="599"/>
      <c r="B89" s="599"/>
      <c r="C89" s="599"/>
      <c r="D89" s="599"/>
      <c r="E89" s="599"/>
      <c r="F89" s="599"/>
      <c r="G89" s="599"/>
      <c r="H89" s="599"/>
      <c r="I89" s="599"/>
      <c r="J89" s="599"/>
      <c r="K89" s="599"/>
      <c r="L89" s="599"/>
      <c r="M89" s="599"/>
      <c r="N89" s="599"/>
      <c r="O89" s="599"/>
      <c r="P89" s="599"/>
      <c r="Q89" s="599"/>
      <c r="R89" s="599"/>
      <c r="S89" s="599"/>
      <c r="T89" s="599"/>
      <c r="U89" s="599"/>
      <c r="V89" s="599"/>
      <c r="W89" s="599"/>
      <c r="X89" s="599"/>
      <c r="Y89" s="599"/>
      <c r="Z89" s="599"/>
      <c r="AA89" s="599"/>
      <c r="AB89" s="599"/>
      <c r="AC89" s="599"/>
      <c r="AD89" s="599"/>
      <c r="AE89" s="599"/>
      <c r="AF89" s="599"/>
      <c r="AG89" s="599"/>
      <c r="AH89" s="599"/>
      <c r="AI89" s="599"/>
      <c r="AJ89" s="599"/>
      <c r="AK89" s="599"/>
      <c r="AL89" s="599"/>
      <c r="AM89" s="599"/>
      <c r="AN89" s="599"/>
      <c r="AO89" s="599"/>
      <c r="AP89" s="599"/>
      <c r="AQ89" s="599"/>
      <c r="AR89" s="599"/>
      <c r="AS89" s="599"/>
      <c r="AT89" s="599"/>
      <c r="AU89" s="599"/>
      <c r="AV89" s="599"/>
      <c r="AW89" s="599"/>
      <c r="AX89" s="599"/>
      <c r="BK89" s="90"/>
      <c r="BL89" s="90"/>
      <c r="BM89" s="90"/>
      <c r="BN89" s="90"/>
      <c r="BO89" s="90"/>
      <c r="BP89" s="90"/>
      <c r="BQ89" s="90"/>
      <c r="BR89" s="90"/>
      <c r="BS89" s="90"/>
      <c r="BT89" s="90"/>
      <c r="BU89" s="90"/>
      <c r="BV89" s="90"/>
    </row>
    <row r="90" spans="1:74" x14ac:dyDescent="0.2">
      <c r="A90" s="599"/>
      <c r="B90" s="919"/>
      <c r="C90" s="599"/>
      <c r="D90" s="599"/>
      <c r="E90" s="599"/>
      <c r="F90" s="599"/>
      <c r="G90" s="599"/>
      <c r="H90" s="599"/>
      <c r="I90" s="599"/>
      <c r="J90" s="599"/>
      <c r="K90" s="599"/>
      <c r="L90" s="599"/>
      <c r="M90" s="599"/>
      <c r="N90" s="599"/>
      <c r="O90" s="599"/>
      <c r="P90" s="599"/>
      <c r="Q90" s="599"/>
      <c r="R90" s="599"/>
      <c r="S90" s="599"/>
      <c r="T90" s="599"/>
      <c r="U90" s="599"/>
      <c r="V90" s="599"/>
      <c r="W90" s="599"/>
      <c r="X90" s="599"/>
      <c r="Y90" s="599"/>
      <c r="Z90" s="599"/>
      <c r="AA90" s="599"/>
      <c r="AB90" s="599"/>
      <c r="AC90" s="599"/>
      <c r="AD90" s="599"/>
      <c r="AE90" s="599"/>
      <c r="AF90" s="599"/>
      <c r="AG90" s="599"/>
      <c r="AH90" s="599"/>
      <c r="AI90" s="599"/>
      <c r="AJ90" s="599"/>
      <c r="AK90" s="599"/>
      <c r="AL90" s="599"/>
      <c r="AM90" s="599"/>
      <c r="AN90" s="599"/>
      <c r="AO90" s="599"/>
      <c r="AP90" s="599"/>
      <c r="AQ90" s="599"/>
      <c r="AR90" s="599"/>
      <c r="AS90" s="599"/>
      <c r="AT90" s="599"/>
      <c r="AU90" s="599"/>
      <c r="AV90" s="599"/>
      <c r="AW90" s="599"/>
      <c r="AX90" s="599"/>
      <c r="BK90" s="90"/>
      <c r="BL90" s="90"/>
      <c r="BM90" s="90"/>
      <c r="BN90" s="90"/>
      <c r="BO90" s="90"/>
      <c r="BP90" s="90"/>
      <c r="BQ90" s="90"/>
      <c r="BR90" s="90"/>
      <c r="BS90" s="90"/>
      <c r="BT90" s="90"/>
      <c r="BU90" s="90"/>
      <c r="BV90" s="90"/>
    </row>
    <row r="91" spans="1:74" x14ac:dyDescent="0.2">
      <c r="A91" s="599"/>
      <c r="B91" s="599"/>
      <c r="C91" s="599"/>
      <c r="D91" s="599"/>
      <c r="E91" s="599"/>
      <c r="F91" s="599"/>
      <c r="G91" s="599"/>
      <c r="H91" s="599"/>
      <c r="I91" s="599"/>
      <c r="J91" s="599"/>
      <c r="K91" s="599"/>
      <c r="L91" s="599"/>
      <c r="M91" s="599"/>
      <c r="N91" s="599"/>
      <c r="O91" s="599"/>
      <c r="P91" s="599"/>
      <c r="Q91" s="599"/>
      <c r="R91" s="599"/>
      <c r="S91" s="599"/>
      <c r="T91" s="599"/>
      <c r="U91" s="599"/>
      <c r="V91" s="599"/>
      <c r="W91" s="599"/>
      <c r="X91" s="599"/>
      <c r="Y91" s="599"/>
      <c r="Z91" s="599"/>
      <c r="AA91" s="599"/>
      <c r="AB91" s="599"/>
      <c r="AC91" s="599"/>
      <c r="AD91" s="599"/>
      <c r="AE91" s="599"/>
      <c r="AF91" s="599"/>
      <c r="AG91" s="599"/>
      <c r="AH91" s="599"/>
      <c r="AI91" s="599"/>
      <c r="AJ91" s="599"/>
      <c r="AK91" s="599"/>
      <c r="AL91" s="599"/>
      <c r="AM91" s="599"/>
      <c r="AN91" s="599"/>
      <c r="AO91" s="599"/>
      <c r="AP91" s="599"/>
      <c r="AQ91" s="599"/>
      <c r="AR91" s="599"/>
      <c r="AS91" s="599"/>
      <c r="AT91" s="599"/>
      <c r="AU91" s="599"/>
      <c r="AV91" s="599"/>
      <c r="AW91" s="599"/>
      <c r="AX91" s="599"/>
      <c r="BK91" s="90"/>
      <c r="BL91" s="90"/>
      <c r="BM91" s="90"/>
      <c r="BN91" s="90"/>
      <c r="BO91" s="90"/>
      <c r="BP91" s="90"/>
      <c r="BQ91" s="90"/>
      <c r="BR91" s="90"/>
      <c r="BS91" s="90"/>
      <c r="BT91" s="90"/>
      <c r="BU91" s="90"/>
      <c r="BV91" s="90"/>
    </row>
    <row r="92" spans="1:74" x14ac:dyDescent="0.2">
      <c r="A92" s="599"/>
      <c r="B92" s="599"/>
      <c r="C92" s="599"/>
      <c r="D92" s="599"/>
      <c r="E92" s="599"/>
      <c r="F92" s="599"/>
      <c r="G92" s="599"/>
      <c r="H92" s="599"/>
      <c r="I92" s="599"/>
      <c r="J92" s="599"/>
      <c r="K92" s="599"/>
      <c r="L92" s="599"/>
      <c r="M92" s="599"/>
      <c r="N92" s="599"/>
      <c r="O92" s="599"/>
      <c r="P92" s="599"/>
      <c r="Q92" s="599"/>
      <c r="R92" s="599"/>
      <c r="S92" s="599"/>
      <c r="T92" s="599"/>
      <c r="U92" s="599"/>
      <c r="V92" s="599"/>
      <c r="W92" s="599"/>
      <c r="X92" s="599"/>
      <c r="Y92" s="599"/>
      <c r="Z92" s="599"/>
      <c r="AA92" s="599"/>
      <c r="AB92" s="599"/>
      <c r="AC92" s="599"/>
      <c r="AD92" s="599"/>
      <c r="AE92" s="599"/>
      <c r="AF92" s="599"/>
      <c r="AG92" s="599"/>
      <c r="AH92" s="599"/>
      <c r="AI92" s="599"/>
      <c r="AJ92" s="599"/>
      <c r="AK92" s="599"/>
      <c r="AL92" s="599"/>
      <c r="AM92" s="599"/>
      <c r="AN92" s="599"/>
      <c r="AO92" s="599"/>
      <c r="AP92" s="599"/>
      <c r="AQ92" s="599"/>
      <c r="AR92" s="599"/>
      <c r="AS92" s="599"/>
      <c r="AT92" s="599"/>
      <c r="AU92" s="599"/>
      <c r="AV92" s="599"/>
      <c r="AW92" s="599"/>
      <c r="AX92" s="599"/>
      <c r="BK92" s="90"/>
      <c r="BL92" s="90"/>
      <c r="BM92" s="90"/>
      <c r="BN92" s="90"/>
      <c r="BO92" s="90"/>
      <c r="BP92" s="90"/>
      <c r="BQ92" s="90"/>
      <c r="BR92" s="90"/>
      <c r="BS92" s="90"/>
      <c r="BT92" s="90"/>
      <c r="BU92" s="90"/>
      <c r="BV92" s="90"/>
    </row>
    <row r="93" spans="1:74" x14ac:dyDescent="0.2">
      <c r="A93" s="599"/>
      <c r="B93" s="599"/>
      <c r="C93" s="599"/>
      <c r="D93" s="599"/>
      <c r="E93" s="599"/>
      <c r="F93" s="599"/>
      <c r="G93" s="599"/>
      <c r="H93" s="599"/>
      <c r="I93" s="599"/>
      <c r="J93" s="599"/>
      <c r="K93" s="599"/>
      <c r="L93" s="599"/>
      <c r="M93" s="599"/>
      <c r="N93" s="599"/>
      <c r="O93" s="599"/>
      <c r="P93" s="599"/>
      <c r="Q93" s="599"/>
      <c r="R93" s="599"/>
      <c r="S93" s="599"/>
      <c r="T93" s="599"/>
      <c r="U93" s="599"/>
      <c r="V93" s="599"/>
      <c r="W93" s="599"/>
      <c r="X93" s="599"/>
      <c r="Y93" s="599"/>
      <c r="Z93" s="599"/>
      <c r="AA93" s="599"/>
      <c r="AB93" s="599"/>
      <c r="AC93" s="599"/>
      <c r="AD93" s="599"/>
      <c r="AE93" s="599"/>
      <c r="AF93" s="599"/>
      <c r="AG93" s="599"/>
      <c r="AH93" s="599"/>
      <c r="AI93" s="599"/>
      <c r="AJ93" s="599"/>
      <c r="AK93" s="599"/>
      <c r="AL93" s="599"/>
      <c r="AM93" s="599"/>
      <c r="AN93" s="599"/>
      <c r="AO93" s="599"/>
      <c r="AP93" s="599"/>
      <c r="AQ93" s="599"/>
      <c r="AR93" s="599"/>
      <c r="AS93" s="599"/>
      <c r="AT93" s="599"/>
      <c r="AU93" s="599"/>
      <c r="AV93" s="599"/>
      <c r="AW93" s="599"/>
      <c r="AX93" s="599"/>
      <c r="BK93" s="90"/>
      <c r="BL93" s="90"/>
      <c r="BM93" s="90"/>
      <c r="BN93" s="90"/>
      <c r="BO93" s="90"/>
      <c r="BP93" s="90"/>
      <c r="BQ93" s="90"/>
      <c r="BR93" s="90"/>
      <c r="BS93" s="90"/>
      <c r="BT93" s="90"/>
      <c r="BU93" s="90"/>
      <c r="BV93" s="90"/>
    </row>
    <row r="94" spans="1:74" x14ac:dyDescent="0.2">
      <c r="A94" s="599"/>
      <c r="B94" s="599"/>
      <c r="C94" s="599"/>
      <c r="D94" s="599"/>
      <c r="E94" s="599"/>
      <c r="F94" s="599"/>
      <c r="G94" s="599"/>
      <c r="H94" s="599"/>
      <c r="I94" s="599"/>
      <c r="J94" s="599"/>
      <c r="K94" s="599"/>
      <c r="L94" s="599"/>
      <c r="M94" s="599"/>
      <c r="N94" s="599"/>
      <c r="O94" s="599"/>
      <c r="P94" s="599"/>
      <c r="Q94" s="599"/>
      <c r="R94" s="599"/>
      <c r="S94" s="599"/>
      <c r="T94" s="599"/>
      <c r="U94" s="599"/>
      <c r="V94" s="599"/>
      <c r="W94" s="599"/>
      <c r="X94" s="599"/>
      <c r="Y94" s="599"/>
      <c r="Z94" s="599"/>
      <c r="AA94" s="599"/>
      <c r="AB94" s="599"/>
      <c r="AC94" s="599"/>
      <c r="AD94" s="599"/>
      <c r="AE94" s="599"/>
      <c r="AF94" s="599"/>
      <c r="AG94" s="599"/>
      <c r="AH94" s="599"/>
      <c r="AI94" s="599"/>
      <c r="AJ94" s="599"/>
      <c r="AK94" s="599"/>
      <c r="AL94" s="599"/>
      <c r="AM94" s="599"/>
      <c r="AN94" s="599"/>
      <c r="AO94" s="599"/>
      <c r="AP94" s="599"/>
      <c r="AQ94" s="599"/>
      <c r="AR94" s="599"/>
      <c r="AS94" s="599"/>
      <c r="AT94" s="599"/>
      <c r="AU94" s="599"/>
      <c r="AV94" s="599"/>
      <c r="AW94" s="599"/>
      <c r="AX94" s="599"/>
      <c r="BK94" s="90"/>
      <c r="BL94" s="90"/>
      <c r="BM94" s="90"/>
      <c r="BN94" s="90"/>
      <c r="BO94" s="90"/>
      <c r="BP94" s="90"/>
      <c r="BQ94" s="90"/>
      <c r="BR94" s="90"/>
      <c r="BS94" s="90"/>
      <c r="BT94" s="90"/>
      <c r="BU94" s="90"/>
      <c r="BV94" s="90"/>
    </row>
    <row r="95" spans="1:74" x14ac:dyDescent="0.2">
      <c r="A95" s="599"/>
      <c r="B95" s="599"/>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599"/>
      <c r="BK95" s="90"/>
      <c r="BL95" s="90"/>
      <c r="BM95" s="90"/>
      <c r="BN95" s="90"/>
      <c r="BO95" s="90"/>
      <c r="BP95" s="90"/>
      <c r="BQ95" s="90"/>
      <c r="BR95" s="90"/>
      <c r="BS95" s="90"/>
      <c r="BT95" s="90"/>
      <c r="BU95" s="90"/>
      <c r="BV95" s="90"/>
    </row>
    <row r="96" spans="1:74" x14ac:dyDescent="0.2">
      <c r="A96" s="599"/>
      <c r="B96" s="599"/>
      <c r="C96" s="599"/>
      <c r="D96" s="599"/>
      <c r="E96" s="599"/>
      <c r="F96" s="599"/>
      <c r="G96" s="599"/>
      <c r="H96" s="599"/>
      <c r="I96" s="599"/>
      <c r="J96" s="599"/>
      <c r="K96" s="599"/>
      <c r="L96" s="599"/>
      <c r="M96" s="599"/>
      <c r="N96" s="599"/>
      <c r="O96" s="599"/>
      <c r="P96" s="599"/>
      <c r="Q96" s="599"/>
      <c r="R96" s="599"/>
      <c r="S96" s="599"/>
      <c r="T96" s="599"/>
      <c r="U96" s="599"/>
      <c r="V96" s="599"/>
      <c r="W96" s="599"/>
      <c r="X96" s="599"/>
      <c r="Y96" s="599"/>
      <c r="Z96" s="599"/>
      <c r="AA96" s="599"/>
      <c r="AB96" s="599"/>
      <c r="AC96" s="599"/>
      <c r="AD96" s="599"/>
      <c r="AE96" s="599"/>
      <c r="AF96" s="599"/>
      <c r="AG96" s="599"/>
      <c r="AH96" s="599"/>
      <c r="AI96" s="599"/>
      <c r="AJ96" s="599"/>
      <c r="AK96" s="599"/>
      <c r="AL96" s="599"/>
      <c r="AM96" s="599"/>
      <c r="AN96" s="599"/>
      <c r="AO96" s="599"/>
      <c r="AP96" s="599"/>
      <c r="AQ96" s="599"/>
      <c r="AR96" s="599"/>
      <c r="AS96" s="599"/>
      <c r="AT96" s="599"/>
      <c r="AU96" s="599"/>
      <c r="AV96" s="599"/>
      <c r="AW96" s="599"/>
      <c r="AX96" s="599"/>
      <c r="BK96" s="90"/>
      <c r="BL96" s="90"/>
      <c r="BM96" s="90"/>
      <c r="BN96" s="90"/>
      <c r="BO96" s="90"/>
      <c r="BP96" s="90"/>
      <c r="BQ96" s="90"/>
      <c r="BR96" s="90"/>
      <c r="BS96" s="90"/>
      <c r="BT96" s="90"/>
      <c r="BU96" s="90"/>
      <c r="BV96" s="90"/>
    </row>
    <row r="97" spans="63:74" x14ac:dyDescent="0.2">
      <c r="BK97" s="90"/>
      <c r="BL97" s="90"/>
      <c r="BM97" s="90"/>
      <c r="BN97" s="90"/>
      <c r="BO97" s="90"/>
      <c r="BP97" s="90"/>
      <c r="BQ97" s="90"/>
      <c r="BR97" s="90"/>
      <c r="BS97" s="90"/>
      <c r="BT97" s="90"/>
      <c r="BU97" s="90"/>
      <c r="BV97" s="90"/>
    </row>
    <row r="98" spans="63:74" x14ac:dyDescent="0.2">
      <c r="BK98" s="90"/>
      <c r="BL98" s="90"/>
      <c r="BM98" s="90"/>
      <c r="BN98" s="90"/>
      <c r="BO98" s="90"/>
      <c r="BP98" s="90"/>
      <c r="BQ98" s="90"/>
      <c r="BR98" s="90"/>
      <c r="BS98" s="90"/>
      <c r="BT98" s="90"/>
      <c r="BU98" s="90"/>
      <c r="BV98" s="90"/>
    </row>
    <row r="99" spans="63:74" x14ac:dyDescent="0.2">
      <c r="BK99" s="90"/>
      <c r="BL99" s="90"/>
      <c r="BM99" s="90"/>
      <c r="BN99" s="90"/>
      <c r="BO99" s="90"/>
      <c r="BP99" s="90"/>
      <c r="BQ99" s="90"/>
      <c r="BR99" s="90"/>
      <c r="BS99" s="90"/>
      <c r="BT99" s="90"/>
      <c r="BU99" s="90"/>
      <c r="BV99" s="90"/>
    </row>
    <row r="100" spans="63:74" x14ac:dyDescent="0.2">
      <c r="BK100" s="90"/>
      <c r="BL100" s="90"/>
      <c r="BM100" s="90"/>
      <c r="BN100" s="90"/>
      <c r="BO100" s="90"/>
      <c r="BP100" s="90"/>
      <c r="BQ100" s="90"/>
      <c r="BR100" s="90"/>
      <c r="BS100" s="90"/>
      <c r="BT100" s="90"/>
      <c r="BU100" s="90"/>
      <c r="BV100" s="90"/>
    </row>
    <row r="101" spans="63:74" x14ac:dyDescent="0.2">
      <c r="BK101" s="90"/>
      <c r="BL101" s="90"/>
      <c r="BM101" s="90"/>
      <c r="BN101" s="90"/>
      <c r="BO101" s="90"/>
      <c r="BP101" s="90"/>
      <c r="BQ101" s="90"/>
      <c r="BR101" s="90"/>
      <c r="BS101" s="90"/>
      <c r="BT101" s="90"/>
      <c r="BU101" s="90"/>
      <c r="BV101" s="90"/>
    </row>
    <row r="102" spans="63:74" x14ac:dyDescent="0.2">
      <c r="BK102" s="90"/>
      <c r="BL102" s="90"/>
      <c r="BM102" s="90"/>
      <c r="BN102" s="90"/>
      <c r="BO102" s="90"/>
      <c r="BP102" s="90"/>
      <c r="BQ102" s="90"/>
      <c r="BR102" s="90"/>
      <c r="BS102" s="90"/>
      <c r="BT102" s="90"/>
      <c r="BU102" s="90"/>
      <c r="BV102" s="90"/>
    </row>
    <row r="103" spans="63:74" x14ac:dyDescent="0.2">
      <c r="BK103" s="90"/>
      <c r="BL103" s="90"/>
      <c r="BM103" s="90"/>
      <c r="BN103" s="90"/>
      <c r="BO103" s="90"/>
      <c r="BP103" s="90"/>
      <c r="BQ103" s="90"/>
      <c r="BR103" s="90"/>
      <c r="BS103" s="90"/>
      <c r="BT103" s="90"/>
      <c r="BU103" s="90"/>
      <c r="BV103" s="90"/>
    </row>
    <row r="104" spans="63:74" x14ac:dyDescent="0.2">
      <c r="BK104" s="90"/>
      <c r="BL104" s="90"/>
      <c r="BM104" s="90"/>
      <c r="BN104" s="90"/>
      <c r="BO104" s="90"/>
      <c r="BP104" s="90"/>
      <c r="BQ104" s="90"/>
      <c r="BR104" s="90"/>
      <c r="BS104" s="90"/>
      <c r="BT104" s="90"/>
      <c r="BU104" s="90"/>
      <c r="BV104" s="90"/>
    </row>
    <row r="105" spans="63:74" x14ac:dyDescent="0.2">
      <c r="BK105" s="90"/>
      <c r="BL105" s="90"/>
      <c r="BM105" s="90"/>
      <c r="BN105" s="90"/>
      <c r="BO105" s="90"/>
      <c r="BP105" s="90"/>
      <c r="BQ105" s="90"/>
      <c r="BR105" s="90"/>
      <c r="BS105" s="90"/>
      <c r="BT105" s="90"/>
      <c r="BU105" s="90"/>
      <c r="BV105" s="90"/>
    </row>
    <row r="106" spans="63:74" x14ac:dyDescent="0.2">
      <c r="BK106" s="90"/>
      <c r="BL106" s="90"/>
      <c r="BM106" s="90"/>
      <c r="BN106" s="90"/>
      <c r="BO106" s="90"/>
      <c r="BP106" s="90"/>
      <c r="BQ106" s="90"/>
      <c r="BR106" s="90"/>
      <c r="BS106" s="90"/>
      <c r="BT106" s="90"/>
      <c r="BU106" s="90"/>
      <c r="BV106" s="90"/>
    </row>
    <row r="107" spans="63:74" x14ac:dyDescent="0.2">
      <c r="BK107" s="90"/>
      <c r="BL107" s="90"/>
      <c r="BM107" s="90"/>
      <c r="BN107" s="90"/>
      <c r="BO107" s="90"/>
      <c r="BP107" s="90"/>
      <c r="BQ107" s="90"/>
      <c r="BR107" s="90"/>
      <c r="BS107" s="90"/>
      <c r="BT107" s="90"/>
      <c r="BU107" s="90"/>
      <c r="BV107" s="90"/>
    </row>
    <row r="108" spans="63:74" x14ac:dyDescent="0.2">
      <c r="BK108" s="90"/>
      <c r="BL108" s="90"/>
      <c r="BM108" s="90"/>
      <c r="BN108" s="90"/>
      <c r="BO108" s="90"/>
      <c r="BP108" s="90"/>
      <c r="BQ108" s="90"/>
      <c r="BR108" s="90"/>
      <c r="BS108" s="90"/>
      <c r="BT108" s="90"/>
      <c r="BU108" s="90"/>
      <c r="BV108" s="90"/>
    </row>
    <row r="109" spans="63:74" x14ac:dyDescent="0.2">
      <c r="BK109" s="90"/>
      <c r="BL109" s="90"/>
      <c r="BM109" s="90"/>
      <c r="BN109" s="90"/>
      <c r="BO109" s="90"/>
      <c r="BP109" s="90"/>
      <c r="BQ109" s="90"/>
      <c r="BR109" s="90"/>
      <c r="BS109" s="90"/>
      <c r="BT109" s="90"/>
      <c r="BU109" s="90"/>
      <c r="BV109" s="90"/>
    </row>
    <row r="110" spans="63:74" x14ac:dyDescent="0.2">
      <c r="BK110" s="90"/>
      <c r="BL110" s="90"/>
      <c r="BM110" s="90"/>
      <c r="BN110" s="90"/>
      <c r="BO110" s="90"/>
      <c r="BP110" s="90"/>
      <c r="BQ110" s="90"/>
      <c r="BR110" s="90"/>
      <c r="BS110" s="90"/>
      <c r="BT110" s="90"/>
      <c r="BU110" s="90"/>
      <c r="BV110" s="90"/>
    </row>
    <row r="111" spans="63:74" x14ac:dyDescent="0.2">
      <c r="BK111" s="90"/>
      <c r="BL111" s="90"/>
      <c r="BM111" s="90"/>
      <c r="BN111" s="90"/>
      <c r="BO111" s="90"/>
      <c r="BP111" s="90"/>
      <c r="BQ111" s="90"/>
      <c r="BR111" s="90"/>
      <c r="BS111" s="90"/>
      <c r="BT111" s="90"/>
      <c r="BU111" s="90"/>
      <c r="BV111" s="90"/>
    </row>
    <row r="112" spans="63:74" x14ac:dyDescent="0.2">
      <c r="BK112" s="90"/>
      <c r="BL112" s="90"/>
      <c r="BM112" s="90"/>
      <c r="BN112" s="90"/>
      <c r="BO112" s="90"/>
      <c r="BP112" s="90"/>
      <c r="BQ112" s="90"/>
      <c r="BR112" s="90"/>
      <c r="BS112" s="90"/>
      <c r="BT112" s="90"/>
      <c r="BU112" s="90"/>
      <c r="BV112" s="90"/>
    </row>
    <row r="113" spans="63:74" x14ac:dyDescent="0.2">
      <c r="BK113" s="90"/>
      <c r="BL113" s="90"/>
      <c r="BM113" s="90"/>
      <c r="BN113" s="90"/>
      <c r="BO113" s="90"/>
      <c r="BP113" s="90"/>
      <c r="BQ113" s="90"/>
      <c r="BR113" s="90"/>
      <c r="BS113" s="90"/>
      <c r="BT113" s="90"/>
      <c r="BU113" s="90"/>
      <c r="BV113" s="90"/>
    </row>
    <row r="114" spans="63:74" x14ac:dyDescent="0.2">
      <c r="BK114" s="90"/>
      <c r="BL114" s="90"/>
      <c r="BM114" s="90"/>
      <c r="BN114" s="90"/>
      <c r="BO114" s="90"/>
      <c r="BP114" s="90"/>
      <c r="BQ114" s="90"/>
      <c r="BR114" s="90"/>
      <c r="BS114" s="90"/>
      <c r="BT114" s="90"/>
      <c r="BU114" s="90"/>
      <c r="BV114" s="90"/>
    </row>
    <row r="115" spans="63:74" x14ac:dyDescent="0.2">
      <c r="BK115" s="90"/>
      <c r="BL115" s="90"/>
      <c r="BM115" s="90"/>
      <c r="BN115" s="90"/>
      <c r="BO115" s="90"/>
      <c r="BP115" s="90"/>
      <c r="BQ115" s="90"/>
      <c r="BR115" s="90"/>
      <c r="BS115" s="90"/>
      <c r="BT115" s="90"/>
      <c r="BU115" s="90"/>
      <c r="BV115" s="90"/>
    </row>
    <row r="116" spans="63:74" x14ac:dyDescent="0.2">
      <c r="BK116" s="90"/>
      <c r="BL116" s="90"/>
      <c r="BM116" s="90"/>
      <c r="BN116" s="90"/>
      <c r="BO116" s="90"/>
      <c r="BP116" s="90"/>
      <c r="BQ116" s="90"/>
      <c r="BR116" s="90"/>
      <c r="BS116" s="90"/>
      <c r="BT116" s="90"/>
      <c r="BU116" s="90"/>
      <c r="BV116" s="90"/>
    </row>
    <row r="117" spans="63:74" x14ac:dyDescent="0.2">
      <c r="BK117" s="90"/>
      <c r="BL117" s="90"/>
      <c r="BM117" s="90"/>
      <c r="BN117" s="90"/>
      <c r="BO117" s="90"/>
      <c r="BP117" s="90"/>
      <c r="BQ117" s="90"/>
      <c r="BR117" s="90"/>
      <c r="BS117" s="90"/>
      <c r="BT117" s="90"/>
      <c r="BU117" s="90"/>
      <c r="BV117" s="90"/>
    </row>
    <row r="118" spans="63:74" x14ac:dyDescent="0.2">
      <c r="BK118" s="90"/>
      <c r="BL118" s="90"/>
      <c r="BM118" s="90"/>
      <c r="BN118" s="90"/>
      <c r="BO118" s="90"/>
      <c r="BP118" s="90"/>
      <c r="BQ118" s="90"/>
      <c r="BR118" s="90"/>
      <c r="BS118" s="90"/>
      <c r="BT118" s="90"/>
      <c r="BU118" s="90"/>
      <c r="BV118" s="90"/>
    </row>
    <row r="119" spans="63:74" x14ac:dyDescent="0.2">
      <c r="BK119" s="90"/>
      <c r="BL119" s="90"/>
      <c r="BM119" s="90"/>
      <c r="BN119" s="90"/>
      <c r="BO119" s="90"/>
      <c r="BP119" s="90"/>
      <c r="BQ119" s="90"/>
      <c r="BR119" s="90"/>
      <c r="BS119" s="90"/>
      <c r="BT119" s="90"/>
      <c r="BU119" s="90"/>
      <c r="BV119" s="90"/>
    </row>
    <row r="120" spans="63:74" x14ac:dyDescent="0.2">
      <c r="BK120" s="90"/>
      <c r="BL120" s="90"/>
      <c r="BM120" s="90"/>
      <c r="BN120" s="90"/>
      <c r="BO120" s="90"/>
      <c r="BP120" s="90"/>
      <c r="BQ120" s="90"/>
      <c r="BR120" s="90"/>
      <c r="BS120" s="90"/>
      <c r="BT120" s="90"/>
      <c r="BU120" s="90"/>
      <c r="BV120" s="90"/>
    </row>
    <row r="121" spans="63:74" x14ac:dyDescent="0.2">
      <c r="BK121" s="90"/>
      <c r="BL121" s="90"/>
      <c r="BM121" s="90"/>
      <c r="BN121" s="90"/>
      <c r="BO121" s="90"/>
      <c r="BP121" s="90"/>
      <c r="BQ121" s="90"/>
      <c r="BR121" s="90"/>
      <c r="BS121" s="90"/>
      <c r="BT121" s="90"/>
      <c r="BU121" s="90"/>
      <c r="BV121" s="90"/>
    </row>
    <row r="122" spans="63:74" x14ac:dyDescent="0.2">
      <c r="BK122" s="90"/>
      <c r="BL122" s="90"/>
      <c r="BM122" s="90"/>
      <c r="BN122" s="90"/>
      <c r="BO122" s="90"/>
      <c r="BP122" s="90"/>
      <c r="BQ122" s="90"/>
      <c r="BR122" s="90"/>
      <c r="BS122" s="90"/>
      <c r="BT122" s="90"/>
      <c r="BU122" s="90"/>
      <c r="BV122" s="90"/>
    </row>
    <row r="123" spans="63:74" x14ac:dyDescent="0.2">
      <c r="BK123" s="90"/>
      <c r="BL123" s="90"/>
      <c r="BM123" s="90"/>
      <c r="BN123" s="90"/>
      <c r="BO123" s="90"/>
      <c r="BP123" s="90"/>
      <c r="BQ123" s="90"/>
      <c r="BR123" s="90"/>
      <c r="BS123" s="90"/>
      <c r="BT123" s="90"/>
      <c r="BU123" s="90"/>
      <c r="BV123" s="90"/>
    </row>
    <row r="124" spans="63:74" x14ac:dyDescent="0.2">
      <c r="BK124" s="90"/>
      <c r="BL124" s="90"/>
      <c r="BM124" s="90"/>
      <c r="BN124" s="90"/>
      <c r="BO124" s="90"/>
      <c r="BP124" s="90"/>
      <c r="BQ124" s="90"/>
      <c r="BR124" s="90"/>
      <c r="BS124" s="90"/>
      <c r="BT124" s="90"/>
      <c r="BU124" s="90"/>
      <c r="BV124" s="90"/>
    </row>
    <row r="125" spans="63:74" x14ac:dyDescent="0.2">
      <c r="BK125" s="90"/>
      <c r="BL125" s="90"/>
      <c r="BM125" s="90"/>
      <c r="BN125" s="90"/>
      <c r="BO125" s="90"/>
      <c r="BP125" s="90"/>
      <c r="BQ125" s="90"/>
      <c r="BR125" s="90"/>
      <c r="BS125" s="90"/>
      <c r="BT125" s="90"/>
      <c r="BU125" s="90"/>
      <c r="BV125" s="90"/>
    </row>
    <row r="126" spans="63:74" x14ac:dyDescent="0.2">
      <c r="BK126" s="90"/>
      <c r="BL126" s="90"/>
      <c r="BM126" s="90"/>
      <c r="BN126" s="90"/>
      <c r="BO126" s="90"/>
      <c r="BP126" s="90"/>
      <c r="BQ126" s="90"/>
      <c r="BR126" s="90"/>
      <c r="BS126" s="90"/>
      <c r="BT126" s="90"/>
      <c r="BU126" s="90"/>
      <c r="BV126" s="90"/>
    </row>
    <row r="127" spans="63:74" x14ac:dyDescent="0.2">
      <c r="BK127" s="90"/>
      <c r="BL127" s="90"/>
      <c r="BM127" s="90"/>
      <c r="BN127" s="90"/>
      <c r="BO127" s="90"/>
      <c r="BP127" s="90"/>
      <c r="BQ127" s="90"/>
      <c r="BR127" s="90"/>
      <c r="BS127" s="90"/>
      <c r="BT127" s="90"/>
      <c r="BU127" s="90"/>
      <c r="BV127" s="90"/>
    </row>
    <row r="128" spans="63:74" x14ac:dyDescent="0.2">
      <c r="BK128" s="90"/>
      <c r="BL128" s="90"/>
      <c r="BM128" s="90"/>
      <c r="BN128" s="90"/>
      <c r="BO128" s="90"/>
      <c r="BP128" s="90"/>
      <c r="BQ128" s="90"/>
      <c r="BR128" s="90"/>
      <c r="BS128" s="90"/>
      <c r="BT128" s="90"/>
      <c r="BU128" s="90"/>
      <c r="BV128" s="90"/>
    </row>
    <row r="129" spans="63:74" x14ac:dyDescent="0.2">
      <c r="BK129" s="90"/>
      <c r="BL129" s="90"/>
      <c r="BM129" s="90"/>
      <c r="BN129" s="90"/>
      <c r="BO129" s="90"/>
      <c r="BP129" s="90"/>
      <c r="BQ129" s="90"/>
      <c r="BR129" s="90"/>
      <c r="BS129" s="90"/>
      <c r="BT129" s="90"/>
      <c r="BU129" s="90"/>
      <c r="BV129" s="90"/>
    </row>
    <row r="130" spans="63:74" x14ac:dyDescent="0.2">
      <c r="BK130" s="90"/>
      <c r="BL130" s="90"/>
      <c r="BM130" s="90"/>
      <c r="BN130" s="90"/>
      <c r="BO130" s="90"/>
      <c r="BP130" s="90"/>
      <c r="BQ130" s="90"/>
      <c r="BR130" s="90"/>
      <c r="BS130" s="90"/>
      <c r="BT130" s="90"/>
      <c r="BU130" s="90"/>
      <c r="BV130" s="90"/>
    </row>
    <row r="131" spans="63:74" x14ac:dyDescent="0.2">
      <c r="BK131" s="90"/>
      <c r="BL131" s="90"/>
      <c r="BM131" s="90"/>
      <c r="BN131" s="90"/>
      <c r="BO131" s="90"/>
      <c r="BP131" s="90"/>
      <c r="BQ131" s="90"/>
      <c r="BR131" s="90"/>
      <c r="BS131" s="90"/>
      <c r="BT131" s="90"/>
      <c r="BU131" s="90"/>
      <c r="BV131" s="90"/>
    </row>
    <row r="132" spans="63:74" x14ac:dyDescent="0.2">
      <c r="BK132" s="90"/>
      <c r="BL132" s="90"/>
      <c r="BM132" s="90"/>
      <c r="BN132" s="90"/>
      <c r="BO132" s="90"/>
      <c r="BP132" s="90"/>
      <c r="BQ132" s="90"/>
      <c r="BR132" s="90"/>
      <c r="BS132" s="90"/>
      <c r="BT132" s="90"/>
      <c r="BU132" s="90"/>
      <c r="BV132" s="90"/>
    </row>
    <row r="133" spans="63:74" x14ac:dyDescent="0.2">
      <c r="BK133" s="90"/>
      <c r="BL133" s="90"/>
      <c r="BM133" s="90"/>
      <c r="BN133" s="90"/>
      <c r="BO133" s="90"/>
      <c r="BP133" s="90"/>
      <c r="BQ133" s="90"/>
      <c r="BR133" s="90"/>
      <c r="BS133" s="90"/>
      <c r="BT133" s="90"/>
      <c r="BU133" s="90"/>
      <c r="BV133" s="90"/>
    </row>
    <row r="134" spans="63:74" x14ac:dyDescent="0.2">
      <c r="BK134" s="90"/>
      <c r="BL134" s="90"/>
      <c r="BM134" s="90"/>
      <c r="BN134" s="90"/>
      <c r="BO134" s="90"/>
      <c r="BP134" s="90"/>
      <c r="BQ134" s="90"/>
      <c r="BR134" s="90"/>
      <c r="BS134" s="90"/>
      <c r="BT134" s="90"/>
      <c r="BU134" s="90"/>
      <c r="BV134" s="90"/>
    </row>
    <row r="135" spans="63:74" x14ac:dyDescent="0.2">
      <c r="BK135" s="90"/>
      <c r="BL135" s="90"/>
      <c r="BM135" s="90"/>
      <c r="BN135" s="90"/>
      <c r="BO135" s="90"/>
      <c r="BP135" s="90"/>
      <c r="BQ135" s="90"/>
      <c r="BR135" s="90"/>
      <c r="BS135" s="90"/>
      <c r="BT135" s="90"/>
      <c r="BU135" s="90"/>
      <c r="BV135" s="90"/>
    </row>
    <row r="136" spans="63:74" x14ac:dyDescent="0.2">
      <c r="BK136" s="90"/>
      <c r="BL136" s="90"/>
      <c r="BM136" s="90"/>
      <c r="BN136" s="90"/>
      <c r="BO136" s="90"/>
      <c r="BP136" s="90"/>
      <c r="BQ136" s="90"/>
      <c r="BR136" s="90"/>
      <c r="BS136" s="90"/>
      <c r="BT136" s="90"/>
      <c r="BU136" s="90"/>
      <c r="BV136" s="90"/>
    </row>
    <row r="137" spans="63:74" x14ac:dyDescent="0.2">
      <c r="BK137" s="90"/>
      <c r="BL137" s="90"/>
      <c r="BM137" s="90"/>
      <c r="BN137" s="90"/>
      <c r="BO137" s="90"/>
      <c r="BP137" s="90"/>
      <c r="BQ137" s="90"/>
      <c r="BR137" s="90"/>
      <c r="BS137" s="90"/>
      <c r="BT137" s="90"/>
      <c r="BU137" s="90"/>
      <c r="BV137" s="90"/>
    </row>
    <row r="138" spans="63:74" x14ac:dyDescent="0.2">
      <c r="BK138" s="90"/>
      <c r="BL138" s="90"/>
      <c r="BM138" s="90"/>
      <c r="BN138" s="90"/>
      <c r="BO138" s="90"/>
      <c r="BP138" s="90"/>
      <c r="BQ138" s="90"/>
      <c r="BR138" s="90"/>
      <c r="BS138" s="90"/>
      <c r="BT138" s="90"/>
      <c r="BU138" s="90"/>
      <c r="BV138" s="90"/>
    </row>
    <row r="139" spans="63:74" x14ac:dyDescent="0.2">
      <c r="BK139" s="90"/>
      <c r="BL139" s="90"/>
      <c r="BM139" s="90"/>
      <c r="BN139" s="90"/>
      <c r="BO139" s="90"/>
      <c r="BP139" s="90"/>
      <c r="BQ139" s="90"/>
      <c r="BR139" s="90"/>
      <c r="BS139" s="90"/>
      <c r="BT139" s="90"/>
      <c r="BU139" s="90"/>
      <c r="BV139" s="90"/>
    </row>
    <row r="140" spans="63:74" x14ac:dyDescent="0.2">
      <c r="BK140" s="90"/>
      <c r="BL140" s="90"/>
      <c r="BM140" s="90"/>
      <c r="BN140" s="90"/>
      <c r="BO140" s="90"/>
      <c r="BP140" s="90"/>
      <c r="BQ140" s="90"/>
      <c r="BR140" s="90"/>
      <c r="BS140" s="90"/>
      <c r="BT140" s="90"/>
      <c r="BU140" s="90"/>
      <c r="BV140" s="90"/>
    </row>
    <row r="141" spans="63:74" x14ac:dyDescent="0.2">
      <c r="BK141" s="90"/>
      <c r="BL141" s="90"/>
      <c r="BM141" s="90"/>
      <c r="BN141" s="90"/>
      <c r="BO141" s="90"/>
      <c r="BP141" s="90"/>
      <c r="BQ141" s="90"/>
      <c r="BR141" s="90"/>
      <c r="BS141" s="90"/>
      <c r="BT141" s="90"/>
      <c r="BU141" s="90"/>
      <c r="BV141" s="90"/>
    </row>
    <row r="142" spans="63:74" x14ac:dyDescent="0.2">
      <c r="BK142" s="90"/>
      <c r="BL142" s="90"/>
      <c r="BM142" s="90"/>
      <c r="BN142" s="90"/>
      <c r="BO142" s="90"/>
      <c r="BP142" s="90"/>
      <c r="BQ142" s="90"/>
      <c r="BR142" s="90"/>
      <c r="BS142" s="90"/>
      <c r="BT142" s="90"/>
      <c r="BU142" s="90"/>
      <c r="BV142" s="90"/>
    </row>
    <row r="143" spans="63:74" x14ac:dyDescent="0.2">
      <c r="BK143" s="90"/>
      <c r="BL143" s="90"/>
      <c r="BM143" s="90"/>
      <c r="BN143" s="90"/>
      <c r="BO143" s="90"/>
      <c r="BP143" s="90"/>
      <c r="BQ143" s="90"/>
      <c r="BR143" s="90"/>
      <c r="BS143" s="90"/>
      <c r="BT143" s="90"/>
      <c r="BU143" s="90"/>
      <c r="BV143" s="90"/>
    </row>
    <row r="144" spans="63:74" x14ac:dyDescent="0.2">
      <c r="BK144" s="90"/>
      <c r="BL144" s="90"/>
      <c r="BM144" s="90"/>
      <c r="BN144" s="90"/>
      <c r="BO144" s="90"/>
      <c r="BP144" s="90"/>
      <c r="BQ144" s="90"/>
      <c r="BR144" s="90"/>
      <c r="BS144" s="90"/>
      <c r="BT144" s="90"/>
      <c r="BU144" s="90"/>
      <c r="BV144" s="90"/>
    </row>
    <row r="145" spans="63:74" x14ac:dyDescent="0.2">
      <c r="BK145" s="90"/>
      <c r="BL145" s="90"/>
      <c r="BM145" s="90"/>
      <c r="BN145" s="90"/>
      <c r="BO145" s="90"/>
      <c r="BP145" s="90"/>
      <c r="BQ145" s="90"/>
      <c r="BR145" s="90"/>
      <c r="BS145" s="90"/>
      <c r="BT145" s="90"/>
      <c r="BU145" s="90"/>
      <c r="BV145" s="90"/>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pane="topRight" activeCell="BF63" sqref="BF63"/>
      <selection pane="bottomLeft" activeCell="BF63" sqref="BF63"/>
      <selection pane="bottomRight" activeCell="BE26" sqref="BE26"/>
    </sheetView>
  </sheetViews>
  <sheetFormatPr defaultColWidth="9.625" defaultRowHeight="10.7" x14ac:dyDescent="0.2"/>
  <cols>
    <col min="1" max="1" width="10.625" style="8" customWidth="1"/>
    <col min="2" max="2" width="40.375" style="8" customWidth="1"/>
    <col min="3" max="3" width="6.875" style="8" customWidth="1"/>
    <col min="4" max="50" width="6.625" style="8" customWidth="1"/>
    <col min="51" max="55" width="6.625" style="766" customWidth="1"/>
    <col min="56" max="56" width="6.625" style="275" customWidth="1"/>
    <col min="57" max="57" width="6.625" style="217" customWidth="1"/>
    <col min="58" max="58" width="6.625" style="275" customWidth="1"/>
    <col min="59" max="61" width="6.625" style="766" customWidth="1"/>
    <col min="62" max="62" width="6.625" style="110" customWidth="1"/>
    <col min="63" max="74" width="6.625" style="8" customWidth="1"/>
    <col min="75" max="16384" width="9.625" style="8"/>
  </cols>
  <sheetData>
    <row r="1" spans="1:74" ht="13.4" customHeight="1" x14ac:dyDescent="0.2">
      <c r="A1" s="976" t="s">
        <v>38</v>
      </c>
      <c r="B1" s="1004" t="s">
        <v>125</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24"/>
      <c r="AN1" s="924"/>
      <c r="AO1" s="924"/>
      <c r="AP1" s="924"/>
      <c r="AQ1" s="924"/>
      <c r="AR1" s="924"/>
      <c r="AS1" s="924"/>
      <c r="AT1" s="924"/>
      <c r="AU1" s="924"/>
      <c r="AV1" s="924"/>
      <c r="AW1" s="924"/>
      <c r="AX1" s="924"/>
      <c r="BK1" s="924"/>
      <c r="BL1" s="924"/>
      <c r="BM1" s="924"/>
      <c r="BN1" s="924"/>
      <c r="BO1" s="924"/>
      <c r="BP1" s="924"/>
      <c r="BQ1" s="924"/>
      <c r="BR1" s="924"/>
      <c r="BS1" s="924"/>
      <c r="BT1" s="924"/>
      <c r="BU1" s="924"/>
      <c r="BV1" s="924"/>
    </row>
    <row r="2" spans="1:74" ht="12.85" x14ac:dyDescent="0.2">
      <c r="A2" s="977"/>
      <c r="B2" s="916" t="str">
        <f>"U.S. Energy Information Administration  |  Short-Term Energy Outlook  - "&amp;Dates!D1</f>
        <v>U.S. Energy Information Administration  |  Short-Term Energy Outlook  - July 2025</v>
      </c>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4"/>
      <c r="AN2" s="924"/>
      <c r="AO2" s="924"/>
      <c r="AP2" s="924"/>
      <c r="AQ2" s="924"/>
      <c r="AR2" s="924"/>
      <c r="AS2" s="924"/>
      <c r="AT2" s="924"/>
      <c r="AU2" s="924"/>
      <c r="AV2" s="924"/>
      <c r="AW2" s="924"/>
      <c r="AX2" s="924"/>
      <c r="BK2" s="924"/>
      <c r="BL2" s="924"/>
      <c r="BM2" s="924"/>
      <c r="BN2" s="924"/>
      <c r="BO2" s="924"/>
      <c r="BP2" s="924"/>
      <c r="BQ2" s="924"/>
      <c r="BR2" s="924"/>
      <c r="BS2" s="924"/>
      <c r="BT2" s="924"/>
      <c r="BU2" s="924"/>
      <c r="BV2" s="924"/>
    </row>
    <row r="3" spans="1:74" s="7" customFormat="1" ht="12.85" x14ac:dyDescent="0.2">
      <c r="A3" s="264" t="s">
        <v>39</v>
      </c>
      <c r="B3" s="9"/>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69"/>
      <c r="B5" s="22" t="s">
        <v>126</v>
      </c>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825"/>
      <c r="AZ5" s="825"/>
      <c r="BA5" s="825"/>
      <c r="BB5" s="825"/>
      <c r="BC5" s="825"/>
      <c r="BD5" s="900"/>
      <c r="BE5" s="794"/>
      <c r="BF5" s="794"/>
      <c r="BG5" s="794"/>
      <c r="BH5" s="794"/>
      <c r="BI5" s="794"/>
      <c r="BJ5" s="322"/>
      <c r="BK5" s="322"/>
      <c r="BL5" s="322"/>
      <c r="BM5" s="322"/>
      <c r="BN5" s="322"/>
      <c r="BO5" s="322"/>
      <c r="BP5" s="322"/>
      <c r="BQ5" s="322"/>
      <c r="BR5" s="322"/>
      <c r="BS5" s="322"/>
      <c r="BT5" s="322"/>
      <c r="BU5" s="322"/>
      <c r="BV5" s="322"/>
    </row>
    <row r="6" spans="1:74" ht="11.05" customHeight="1" x14ac:dyDescent="0.2">
      <c r="A6" s="268" t="s">
        <v>80</v>
      </c>
      <c r="B6" s="327" t="s">
        <v>127</v>
      </c>
      <c r="C6" s="289">
        <v>52</v>
      </c>
      <c r="D6" s="289">
        <v>59.04</v>
      </c>
      <c r="E6" s="289">
        <v>62.33</v>
      </c>
      <c r="F6" s="289">
        <v>61.72</v>
      </c>
      <c r="G6" s="289">
        <v>65.17</v>
      </c>
      <c r="H6" s="289">
        <v>71.38</v>
      </c>
      <c r="I6" s="289">
        <v>72.489999999999995</v>
      </c>
      <c r="J6" s="289">
        <v>67.73</v>
      </c>
      <c r="K6" s="289">
        <v>71.650000000000006</v>
      </c>
      <c r="L6" s="289">
        <v>81.48</v>
      </c>
      <c r="M6" s="289">
        <v>79.150000000000006</v>
      </c>
      <c r="N6" s="289">
        <v>71.709999999999994</v>
      </c>
      <c r="O6" s="289">
        <v>83.22</v>
      </c>
      <c r="P6" s="289">
        <v>91.64</v>
      </c>
      <c r="Q6" s="289">
        <v>108.5</v>
      </c>
      <c r="R6" s="289">
        <v>101.78</v>
      </c>
      <c r="S6" s="289">
        <v>109.55</v>
      </c>
      <c r="T6" s="289">
        <v>114.84</v>
      </c>
      <c r="U6" s="289">
        <v>101.62</v>
      </c>
      <c r="V6" s="289">
        <v>93.67</v>
      </c>
      <c r="W6" s="289">
        <v>84.26</v>
      </c>
      <c r="X6" s="289">
        <v>87.55</v>
      </c>
      <c r="Y6" s="289">
        <v>84.37</v>
      </c>
      <c r="Z6" s="289">
        <v>76.44</v>
      </c>
      <c r="AA6" s="289">
        <v>78.12</v>
      </c>
      <c r="AB6" s="289">
        <v>76.83</v>
      </c>
      <c r="AC6" s="289">
        <v>73.28</v>
      </c>
      <c r="AD6" s="289">
        <v>79.45</v>
      </c>
      <c r="AE6" s="289">
        <v>71.58</v>
      </c>
      <c r="AF6" s="289">
        <v>70.25</v>
      </c>
      <c r="AG6" s="289">
        <v>76.069999999999993</v>
      </c>
      <c r="AH6" s="289">
        <v>81.39</v>
      </c>
      <c r="AI6" s="289">
        <v>89.43</v>
      </c>
      <c r="AJ6" s="289">
        <v>85.64</v>
      </c>
      <c r="AK6" s="289">
        <v>77.69</v>
      </c>
      <c r="AL6" s="289">
        <v>71.900000000000006</v>
      </c>
      <c r="AM6" s="289">
        <v>74.150000000000006</v>
      </c>
      <c r="AN6" s="289">
        <v>77.25</v>
      </c>
      <c r="AO6" s="289">
        <v>81.28</v>
      </c>
      <c r="AP6" s="289">
        <v>85.35</v>
      </c>
      <c r="AQ6" s="289">
        <v>80.02</v>
      </c>
      <c r="AR6" s="289">
        <v>79.77</v>
      </c>
      <c r="AS6" s="289">
        <v>81.8</v>
      </c>
      <c r="AT6" s="289">
        <v>76.680000000000007</v>
      </c>
      <c r="AU6" s="289">
        <v>70.239999999999995</v>
      </c>
      <c r="AV6" s="289">
        <v>71.989999999999995</v>
      </c>
      <c r="AW6" s="289">
        <v>69.95</v>
      </c>
      <c r="AX6" s="289">
        <v>70.12</v>
      </c>
      <c r="AY6" s="816">
        <v>75.739999999999995</v>
      </c>
      <c r="AZ6" s="816">
        <v>71.53</v>
      </c>
      <c r="BA6" s="816">
        <v>68.239999999999995</v>
      </c>
      <c r="BB6" s="816">
        <v>63.54</v>
      </c>
      <c r="BC6" s="816">
        <v>62.17</v>
      </c>
      <c r="BD6" s="816">
        <v>68.17</v>
      </c>
      <c r="BE6" s="300">
        <v>66</v>
      </c>
      <c r="BF6" s="300">
        <v>65</v>
      </c>
      <c r="BG6" s="300">
        <v>63</v>
      </c>
      <c r="BH6" s="300">
        <v>61</v>
      </c>
      <c r="BI6" s="300">
        <v>60</v>
      </c>
      <c r="BJ6" s="300">
        <v>59</v>
      </c>
      <c r="BK6" s="300">
        <v>56</v>
      </c>
      <c r="BL6" s="300">
        <v>56</v>
      </c>
      <c r="BM6" s="300">
        <v>56</v>
      </c>
      <c r="BN6" s="300">
        <v>55</v>
      </c>
      <c r="BO6" s="300">
        <v>56</v>
      </c>
      <c r="BP6" s="300">
        <v>56</v>
      </c>
      <c r="BQ6" s="300">
        <v>55</v>
      </c>
      <c r="BR6" s="300">
        <v>55</v>
      </c>
      <c r="BS6" s="300">
        <v>54</v>
      </c>
      <c r="BT6" s="300">
        <v>53</v>
      </c>
      <c r="BU6" s="300">
        <v>53</v>
      </c>
      <c r="BV6" s="300">
        <v>53</v>
      </c>
    </row>
    <row r="7" spans="1:74" ht="11.05" customHeight="1" x14ac:dyDescent="0.2">
      <c r="A7" s="268" t="s">
        <v>128</v>
      </c>
      <c r="B7" s="327" t="s">
        <v>129</v>
      </c>
      <c r="C7" s="289">
        <v>54.77</v>
      </c>
      <c r="D7" s="289">
        <v>62.28</v>
      </c>
      <c r="E7" s="289">
        <v>65.41</v>
      </c>
      <c r="F7" s="289">
        <v>64.81</v>
      </c>
      <c r="G7" s="289">
        <v>68.53</v>
      </c>
      <c r="H7" s="289">
        <v>73.16</v>
      </c>
      <c r="I7" s="289">
        <v>75.17</v>
      </c>
      <c r="J7" s="289">
        <v>70.75</v>
      </c>
      <c r="K7" s="289">
        <v>74.489999999999995</v>
      </c>
      <c r="L7" s="289">
        <v>83.54</v>
      </c>
      <c r="M7" s="289">
        <v>81.05</v>
      </c>
      <c r="N7" s="289">
        <v>74.17</v>
      </c>
      <c r="O7" s="289">
        <v>86.51</v>
      </c>
      <c r="P7" s="289">
        <v>97.13</v>
      </c>
      <c r="Q7" s="289">
        <v>117.25</v>
      </c>
      <c r="R7" s="289">
        <v>104.58</v>
      </c>
      <c r="S7" s="289">
        <v>113.34</v>
      </c>
      <c r="T7" s="289">
        <v>122.71</v>
      </c>
      <c r="U7" s="289">
        <v>111.93</v>
      </c>
      <c r="V7" s="289">
        <v>100.45</v>
      </c>
      <c r="W7" s="289">
        <v>89.76</v>
      </c>
      <c r="X7" s="289">
        <v>93.33</v>
      </c>
      <c r="Y7" s="289">
        <v>91.42</v>
      </c>
      <c r="Z7" s="289">
        <v>80.92</v>
      </c>
      <c r="AA7" s="289">
        <v>82.5</v>
      </c>
      <c r="AB7" s="289">
        <v>82.59</v>
      </c>
      <c r="AC7" s="289">
        <v>78.430000000000007</v>
      </c>
      <c r="AD7" s="289">
        <v>84.64</v>
      </c>
      <c r="AE7" s="289">
        <v>75.47</v>
      </c>
      <c r="AF7" s="289">
        <v>74.84</v>
      </c>
      <c r="AG7" s="289">
        <v>80.11</v>
      </c>
      <c r="AH7" s="289">
        <v>86.15</v>
      </c>
      <c r="AI7" s="289">
        <v>93.72</v>
      </c>
      <c r="AJ7" s="289">
        <v>90.6</v>
      </c>
      <c r="AK7" s="289">
        <v>82.94</v>
      </c>
      <c r="AL7" s="289">
        <v>77.63</v>
      </c>
      <c r="AM7" s="289">
        <v>80.12</v>
      </c>
      <c r="AN7" s="289">
        <v>83.48</v>
      </c>
      <c r="AO7" s="289">
        <v>85.41</v>
      </c>
      <c r="AP7" s="289">
        <v>89.94</v>
      </c>
      <c r="AQ7" s="289">
        <v>81.75</v>
      </c>
      <c r="AR7" s="289">
        <v>82.25</v>
      </c>
      <c r="AS7" s="289">
        <v>85.15</v>
      </c>
      <c r="AT7" s="289">
        <v>80.36</v>
      </c>
      <c r="AU7" s="289">
        <v>74.02</v>
      </c>
      <c r="AV7" s="289">
        <v>75.63</v>
      </c>
      <c r="AW7" s="289">
        <v>74.349999999999994</v>
      </c>
      <c r="AX7" s="289">
        <v>73.86</v>
      </c>
      <c r="AY7" s="816">
        <v>79.27</v>
      </c>
      <c r="AZ7" s="816">
        <v>75.44</v>
      </c>
      <c r="BA7" s="816">
        <v>72.73</v>
      </c>
      <c r="BB7" s="816">
        <v>68.13</v>
      </c>
      <c r="BC7" s="816">
        <v>64.45</v>
      </c>
      <c r="BD7" s="816">
        <v>71.44</v>
      </c>
      <c r="BE7" s="300">
        <v>69</v>
      </c>
      <c r="BF7" s="300">
        <v>68</v>
      </c>
      <c r="BG7" s="300">
        <v>67</v>
      </c>
      <c r="BH7" s="300">
        <v>65</v>
      </c>
      <c r="BI7" s="300">
        <v>64</v>
      </c>
      <c r="BJ7" s="300">
        <v>63</v>
      </c>
      <c r="BK7" s="300">
        <v>60</v>
      </c>
      <c r="BL7" s="300">
        <v>60</v>
      </c>
      <c r="BM7" s="300">
        <v>60</v>
      </c>
      <c r="BN7" s="300">
        <v>59</v>
      </c>
      <c r="BO7" s="300">
        <v>59</v>
      </c>
      <c r="BP7" s="300">
        <v>59</v>
      </c>
      <c r="BQ7" s="300">
        <v>58</v>
      </c>
      <c r="BR7" s="300">
        <v>58</v>
      </c>
      <c r="BS7" s="300">
        <v>58</v>
      </c>
      <c r="BT7" s="300">
        <v>57</v>
      </c>
      <c r="BU7" s="300">
        <v>57</v>
      </c>
      <c r="BV7" s="300">
        <v>57</v>
      </c>
    </row>
    <row r="8" spans="1:74" ht="11.05" customHeight="1" x14ac:dyDescent="0.2">
      <c r="A8" s="268" t="s">
        <v>130</v>
      </c>
      <c r="B8" s="327" t="s">
        <v>131</v>
      </c>
      <c r="C8" s="289">
        <v>49.6</v>
      </c>
      <c r="D8" s="289">
        <v>55.71</v>
      </c>
      <c r="E8" s="289">
        <v>59.84</v>
      </c>
      <c r="F8" s="289">
        <v>60.88</v>
      </c>
      <c r="G8" s="289">
        <v>63.81</v>
      </c>
      <c r="H8" s="289">
        <v>68.86</v>
      </c>
      <c r="I8" s="289">
        <v>69.91</v>
      </c>
      <c r="J8" s="289">
        <v>65.72</v>
      </c>
      <c r="K8" s="289">
        <v>69.27</v>
      </c>
      <c r="L8" s="289">
        <v>75.94</v>
      </c>
      <c r="M8" s="289">
        <v>76.61</v>
      </c>
      <c r="N8" s="289">
        <v>68.22</v>
      </c>
      <c r="O8" s="289">
        <v>76.92</v>
      </c>
      <c r="P8" s="289">
        <v>87.73</v>
      </c>
      <c r="Q8" s="289">
        <v>104.39</v>
      </c>
      <c r="R8" s="289">
        <v>102.7</v>
      </c>
      <c r="S8" s="289">
        <v>108.71</v>
      </c>
      <c r="T8" s="289">
        <v>112.06</v>
      </c>
      <c r="U8" s="289">
        <v>99.67</v>
      </c>
      <c r="V8" s="289">
        <v>92.21</v>
      </c>
      <c r="W8" s="289">
        <v>83.3</v>
      </c>
      <c r="X8" s="289">
        <v>84.26</v>
      </c>
      <c r="Y8" s="289">
        <v>79.31</v>
      </c>
      <c r="Z8" s="289">
        <v>70.89</v>
      </c>
      <c r="AA8" s="289">
        <v>70.319999999999993</v>
      </c>
      <c r="AB8" s="289">
        <v>69.67</v>
      </c>
      <c r="AC8" s="289">
        <v>68.53</v>
      </c>
      <c r="AD8" s="289">
        <v>75.23</v>
      </c>
      <c r="AE8" s="289">
        <v>70.05</v>
      </c>
      <c r="AF8" s="289">
        <v>69.58</v>
      </c>
      <c r="AG8" s="289">
        <v>74.83</v>
      </c>
      <c r="AH8" s="289">
        <v>81.099999999999994</v>
      </c>
      <c r="AI8" s="289">
        <v>87.14</v>
      </c>
      <c r="AJ8" s="289">
        <v>83.21</v>
      </c>
      <c r="AK8" s="289">
        <v>76.42</v>
      </c>
      <c r="AL8" s="289">
        <v>68.09</v>
      </c>
      <c r="AM8" s="289">
        <v>69.28</v>
      </c>
      <c r="AN8" s="289">
        <v>72.91</v>
      </c>
      <c r="AO8" s="289">
        <v>75.88</v>
      </c>
      <c r="AP8" s="289">
        <v>81.87</v>
      </c>
      <c r="AQ8" s="289">
        <v>78.34</v>
      </c>
      <c r="AR8" s="289">
        <v>78.790000000000006</v>
      </c>
      <c r="AS8" s="289">
        <v>79.67</v>
      </c>
      <c r="AT8" s="289">
        <v>74.67</v>
      </c>
      <c r="AU8" s="289">
        <v>69.61</v>
      </c>
      <c r="AV8" s="289">
        <v>70.91</v>
      </c>
      <c r="AW8" s="289">
        <v>69.08</v>
      </c>
      <c r="AX8" s="289">
        <v>68.209999999999994</v>
      </c>
      <c r="AY8" s="816">
        <v>72.709999999999994</v>
      </c>
      <c r="AZ8" s="816">
        <v>71.14</v>
      </c>
      <c r="BA8" s="816">
        <v>67.55</v>
      </c>
      <c r="BB8" s="816">
        <v>62.76</v>
      </c>
      <c r="BC8" s="816">
        <v>59.42</v>
      </c>
      <c r="BD8" s="816">
        <v>65.42</v>
      </c>
      <c r="BE8" s="300">
        <v>63.25</v>
      </c>
      <c r="BF8" s="300">
        <v>62.25</v>
      </c>
      <c r="BG8" s="300">
        <v>60.25</v>
      </c>
      <c r="BH8" s="300">
        <v>58.25</v>
      </c>
      <c r="BI8" s="300">
        <v>57.25</v>
      </c>
      <c r="BJ8" s="300">
        <v>56.25</v>
      </c>
      <c r="BK8" s="300">
        <v>53.25</v>
      </c>
      <c r="BL8" s="300">
        <v>53.25</v>
      </c>
      <c r="BM8" s="300">
        <v>53.25</v>
      </c>
      <c r="BN8" s="300">
        <v>52.25</v>
      </c>
      <c r="BO8" s="300">
        <v>53.25</v>
      </c>
      <c r="BP8" s="300">
        <v>53.25</v>
      </c>
      <c r="BQ8" s="300">
        <v>52.25</v>
      </c>
      <c r="BR8" s="300">
        <v>52.25</v>
      </c>
      <c r="BS8" s="300">
        <v>51.25</v>
      </c>
      <c r="BT8" s="300">
        <v>50.25</v>
      </c>
      <c r="BU8" s="300">
        <v>50.25</v>
      </c>
      <c r="BV8" s="300">
        <v>50.25</v>
      </c>
    </row>
    <row r="9" spans="1:74" ht="11.05" customHeight="1" x14ac:dyDescent="0.2">
      <c r="A9" s="268" t="s">
        <v>132</v>
      </c>
      <c r="B9" s="327" t="s">
        <v>133</v>
      </c>
      <c r="C9" s="289">
        <v>51.39</v>
      </c>
      <c r="D9" s="289">
        <v>58.41</v>
      </c>
      <c r="E9" s="289">
        <v>61.97</v>
      </c>
      <c r="F9" s="289">
        <v>62.4</v>
      </c>
      <c r="G9" s="289">
        <v>65.150000000000006</v>
      </c>
      <c r="H9" s="289">
        <v>70.55</v>
      </c>
      <c r="I9" s="289">
        <v>71.98</v>
      </c>
      <c r="J9" s="289">
        <v>67.89</v>
      </c>
      <c r="K9" s="289">
        <v>71.099999999999994</v>
      </c>
      <c r="L9" s="289">
        <v>78.83</v>
      </c>
      <c r="M9" s="289">
        <v>78.47</v>
      </c>
      <c r="N9" s="289">
        <v>71.98</v>
      </c>
      <c r="O9" s="289">
        <v>80.260000000000005</v>
      </c>
      <c r="P9" s="289">
        <v>90.21</v>
      </c>
      <c r="Q9" s="289">
        <v>106.98</v>
      </c>
      <c r="R9" s="289">
        <v>105.22</v>
      </c>
      <c r="S9" s="289">
        <v>110.43</v>
      </c>
      <c r="T9" s="289">
        <v>114.44</v>
      </c>
      <c r="U9" s="289">
        <v>102.82</v>
      </c>
      <c r="V9" s="289">
        <v>95.8</v>
      </c>
      <c r="W9" s="289">
        <v>86.57</v>
      </c>
      <c r="X9" s="289">
        <v>88.02</v>
      </c>
      <c r="Y9" s="289">
        <v>84.57</v>
      </c>
      <c r="Z9" s="289">
        <v>76.56</v>
      </c>
      <c r="AA9" s="289">
        <v>75.7</v>
      </c>
      <c r="AB9" s="289">
        <v>74.86</v>
      </c>
      <c r="AC9" s="289">
        <v>73</v>
      </c>
      <c r="AD9" s="289">
        <v>78.53</v>
      </c>
      <c r="AE9" s="289">
        <v>72.569999999999993</v>
      </c>
      <c r="AF9" s="289">
        <v>71.39</v>
      </c>
      <c r="AG9" s="289">
        <v>76.41</v>
      </c>
      <c r="AH9" s="289">
        <v>81.78</v>
      </c>
      <c r="AI9" s="289">
        <v>89.32</v>
      </c>
      <c r="AJ9" s="289">
        <v>86.6</v>
      </c>
      <c r="AK9" s="289">
        <v>79.7</v>
      </c>
      <c r="AL9" s="289">
        <v>72.34</v>
      </c>
      <c r="AM9" s="289">
        <v>73.28</v>
      </c>
      <c r="AN9" s="289">
        <v>76.2</v>
      </c>
      <c r="AO9" s="289">
        <v>79.67</v>
      </c>
      <c r="AP9" s="289">
        <v>84.47</v>
      </c>
      <c r="AQ9" s="289">
        <v>80.7</v>
      </c>
      <c r="AR9" s="289">
        <v>80.28</v>
      </c>
      <c r="AS9" s="289">
        <v>81.5</v>
      </c>
      <c r="AT9" s="289">
        <v>77.39</v>
      </c>
      <c r="AU9" s="289">
        <v>71.75</v>
      </c>
      <c r="AV9" s="289">
        <v>72.95</v>
      </c>
      <c r="AW9" s="289">
        <v>70.89</v>
      </c>
      <c r="AX9" s="289">
        <v>70.37</v>
      </c>
      <c r="AY9" s="816">
        <v>74.930000000000007</v>
      </c>
      <c r="AZ9" s="816">
        <v>73.05</v>
      </c>
      <c r="BA9" s="816">
        <v>69.97</v>
      </c>
      <c r="BB9" s="816">
        <v>65.41</v>
      </c>
      <c r="BC9" s="816">
        <v>61.42</v>
      </c>
      <c r="BD9" s="816">
        <v>67.42</v>
      </c>
      <c r="BE9" s="300">
        <v>65.25</v>
      </c>
      <c r="BF9" s="300">
        <v>64.25</v>
      </c>
      <c r="BG9" s="300">
        <v>62.25</v>
      </c>
      <c r="BH9" s="300">
        <v>60.25</v>
      </c>
      <c r="BI9" s="300">
        <v>59.25</v>
      </c>
      <c r="BJ9" s="300">
        <v>58.25</v>
      </c>
      <c r="BK9" s="300">
        <v>55.25</v>
      </c>
      <c r="BL9" s="300">
        <v>55.25</v>
      </c>
      <c r="BM9" s="300">
        <v>55.25</v>
      </c>
      <c r="BN9" s="300">
        <v>54.25</v>
      </c>
      <c r="BO9" s="300">
        <v>55.25</v>
      </c>
      <c r="BP9" s="300">
        <v>55.25</v>
      </c>
      <c r="BQ9" s="300">
        <v>54.25</v>
      </c>
      <c r="BR9" s="300">
        <v>54.25</v>
      </c>
      <c r="BS9" s="300">
        <v>53.25</v>
      </c>
      <c r="BT9" s="300">
        <v>52.25</v>
      </c>
      <c r="BU9" s="300">
        <v>52.25</v>
      </c>
      <c r="BV9" s="300">
        <v>52.25</v>
      </c>
    </row>
    <row r="10" spans="1:74" ht="11.05" customHeight="1" x14ac:dyDescent="0.2">
      <c r="A10" s="269"/>
      <c r="B10" s="22" t="s">
        <v>134</v>
      </c>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826"/>
      <c r="AZ10" s="826"/>
      <c r="BA10" s="826"/>
      <c r="BB10" s="826"/>
      <c r="BC10" s="826"/>
      <c r="BD10" s="826"/>
      <c r="BE10" s="323"/>
      <c r="BF10" s="323"/>
      <c r="BG10" s="323"/>
      <c r="BH10" s="323"/>
      <c r="BI10" s="323"/>
      <c r="BJ10" s="323"/>
      <c r="BK10" s="323"/>
      <c r="BL10" s="323"/>
      <c r="BM10" s="323"/>
      <c r="BN10" s="323"/>
      <c r="BO10" s="323"/>
      <c r="BP10" s="323"/>
      <c r="BQ10" s="323"/>
      <c r="BR10" s="323"/>
      <c r="BS10" s="323"/>
      <c r="BT10" s="323"/>
      <c r="BU10" s="323"/>
      <c r="BV10" s="323"/>
    </row>
    <row r="11" spans="1:74" ht="11.05" customHeight="1" x14ac:dyDescent="0.2">
      <c r="A11" s="269"/>
      <c r="B11" s="328" t="s">
        <v>135</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826"/>
      <c r="AZ11" s="826"/>
      <c r="BA11" s="826"/>
      <c r="BB11" s="826"/>
      <c r="BC11" s="826"/>
      <c r="BD11" s="826"/>
      <c r="BE11" s="323"/>
      <c r="BF11" s="323"/>
      <c r="BG11" s="323"/>
      <c r="BH11" s="323"/>
      <c r="BI11" s="323"/>
      <c r="BJ11" s="323"/>
      <c r="BK11" s="323"/>
      <c r="BL11" s="323"/>
      <c r="BM11" s="323"/>
      <c r="BN11" s="323"/>
      <c r="BO11" s="323"/>
      <c r="BP11" s="323"/>
      <c r="BQ11" s="323"/>
      <c r="BR11" s="323"/>
      <c r="BS11" s="323"/>
      <c r="BT11" s="323"/>
      <c r="BU11" s="323"/>
      <c r="BV11" s="323"/>
    </row>
    <row r="12" spans="1:74" ht="11.05" customHeight="1" x14ac:dyDescent="0.2">
      <c r="A12" s="268" t="s">
        <v>136</v>
      </c>
      <c r="B12" s="330" t="s">
        <v>137</v>
      </c>
      <c r="C12" s="527">
        <v>1.575</v>
      </c>
      <c r="D12" s="527">
        <v>1.784</v>
      </c>
      <c r="E12" s="527">
        <v>2.0110000000000001</v>
      </c>
      <c r="F12" s="527">
        <v>2.0550000000000002</v>
      </c>
      <c r="G12" s="527">
        <v>2.181</v>
      </c>
      <c r="H12" s="527">
        <v>2.2519999999999998</v>
      </c>
      <c r="I12" s="527">
        <v>2.3370000000000002</v>
      </c>
      <c r="J12" s="527">
        <v>2.302</v>
      </c>
      <c r="K12" s="527">
        <v>2.31</v>
      </c>
      <c r="L12" s="527">
        <v>2.4940000000000002</v>
      </c>
      <c r="M12" s="527">
        <v>2.484</v>
      </c>
      <c r="N12" s="527">
        <v>2.3039999999999998</v>
      </c>
      <c r="O12" s="527">
        <v>2.423</v>
      </c>
      <c r="P12" s="527">
        <v>2.6389999999999998</v>
      </c>
      <c r="Q12" s="527">
        <v>3.2320000000000002</v>
      </c>
      <c r="R12" s="527">
        <v>3.2595239999999999</v>
      </c>
      <c r="S12" s="527">
        <v>3.8660239999999999</v>
      </c>
      <c r="T12" s="527">
        <v>4.1233839999999997</v>
      </c>
      <c r="U12" s="527">
        <v>3.3764400000000001</v>
      </c>
      <c r="V12" s="527">
        <v>3.0518360000000002</v>
      </c>
      <c r="W12" s="527">
        <v>2.9032450000000001</v>
      </c>
      <c r="X12" s="527">
        <v>3.0013809999999999</v>
      </c>
      <c r="Y12" s="527">
        <v>2.703665</v>
      </c>
      <c r="Z12" s="527">
        <v>2.2908249999999999</v>
      </c>
      <c r="AA12" s="527">
        <v>2.6160230000000002</v>
      </c>
      <c r="AB12" s="527">
        <v>2.604257</v>
      </c>
      <c r="AC12" s="527">
        <v>2.6338602764000001</v>
      </c>
      <c r="AD12" s="527">
        <v>2.7438575888000001</v>
      </c>
      <c r="AE12" s="527">
        <v>2.5814268246999998</v>
      </c>
      <c r="AF12" s="527">
        <v>2.6152202756</v>
      </c>
      <c r="AG12" s="527">
        <v>2.7934427497000001</v>
      </c>
      <c r="AH12" s="527">
        <v>3.0170080000000001</v>
      </c>
      <c r="AI12" s="527">
        <v>3.068549</v>
      </c>
      <c r="AJ12" s="527">
        <v>2.4893019999999999</v>
      </c>
      <c r="AK12" s="527">
        <v>2.2987009999999999</v>
      </c>
      <c r="AL12" s="527">
        <v>2.1982930000000001</v>
      </c>
      <c r="AM12" s="527">
        <v>2.2642827313999998</v>
      </c>
      <c r="AN12" s="527">
        <v>2.4352118486999998</v>
      </c>
      <c r="AO12" s="527">
        <v>2.6523562835000001</v>
      </c>
      <c r="AP12" s="527">
        <v>2.8034567244000002</v>
      </c>
      <c r="AQ12" s="527">
        <v>2.5435091390000002</v>
      </c>
      <c r="AR12" s="527">
        <v>2.4114263655000001</v>
      </c>
      <c r="AS12" s="527">
        <v>2.4652095768</v>
      </c>
      <c r="AT12" s="527">
        <v>2.3917494054000001</v>
      </c>
      <c r="AU12" s="527">
        <v>2.1459176799000002</v>
      </c>
      <c r="AV12" s="527">
        <v>2.1766364573999999</v>
      </c>
      <c r="AW12" s="527">
        <v>2.1050561265000001</v>
      </c>
      <c r="AX12" s="527">
        <v>2.0561834808000001</v>
      </c>
      <c r="AY12" s="827">
        <v>2.1951967254999998</v>
      </c>
      <c r="AZ12" s="827">
        <v>2.2283396567999998</v>
      </c>
      <c r="BA12" s="827">
        <v>2.1666084232</v>
      </c>
      <c r="BB12" s="827">
        <v>2.1332112376999999</v>
      </c>
      <c r="BC12" s="827">
        <v>2.1693799999999999</v>
      </c>
      <c r="BD12" s="827">
        <v>2.192653</v>
      </c>
      <c r="BE12" s="532">
        <v>2.1649880000000001</v>
      </c>
      <c r="BF12" s="532">
        <v>2.1199789999999998</v>
      </c>
      <c r="BG12" s="532">
        <v>2.0873819999999998</v>
      </c>
      <c r="BH12" s="532">
        <v>2.0420769999999999</v>
      </c>
      <c r="BI12" s="532">
        <v>1.993654</v>
      </c>
      <c r="BJ12" s="532">
        <v>1.9519960000000001</v>
      </c>
      <c r="BK12" s="532">
        <v>1.9031880000000001</v>
      </c>
      <c r="BL12" s="532">
        <v>1.9098580000000001</v>
      </c>
      <c r="BM12" s="532">
        <v>1.9990969999999999</v>
      </c>
      <c r="BN12" s="532">
        <v>2.029801</v>
      </c>
      <c r="BO12" s="532">
        <v>2.0785100000000001</v>
      </c>
      <c r="BP12" s="532">
        <v>2.1169760000000002</v>
      </c>
      <c r="BQ12" s="532">
        <v>2.0963099999999999</v>
      </c>
      <c r="BR12" s="532">
        <v>2.1239170000000001</v>
      </c>
      <c r="BS12" s="532">
        <v>2.0711379999999999</v>
      </c>
      <c r="BT12" s="532">
        <v>1.9935909999999999</v>
      </c>
      <c r="BU12" s="532">
        <v>1.909651</v>
      </c>
      <c r="BV12" s="532">
        <v>1.784019</v>
      </c>
    </row>
    <row r="13" spans="1:74" ht="11.05" customHeight="1" x14ac:dyDescent="0.2">
      <c r="A13" s="269" t="s">
        <v>138</v>
      </c>
      <c r="B13" s="330" t="s">
        <v>139</v>
      </c>
      <c r="C13" s="527">
        <v>1.58</v>
      </c>
      <c r="D13" s="527">
        <v>1.806</v>
      </c>
      <c r="E13" s="527">
        <v>1.956</v>
      </c>
      <c r="F13" s="527">
        <v>1.911</v>
      </c>
      <c r="G13" s="527">
        <v>2.0720000000000001</v>
      </c>
      <c r="H13" s="527">
        <v>2.1469999999999998</v>
      </c>
      <c r="I13" s="527">
        <v>2.1819999999999999</v>
      </c>
      <c r="J13" s="527">
        <v>2.1459999999999999</v>
      </c>
      <c r="K13" s="527">
        <v>2.2400000000000002</v>
      </c>
      <c r="L13" s="527">
        <v>2.504</v>
      </c>
      <c r="M13" s="527">
        <v>2.4540000000000002</v>
      </c>
      <c r="N13" s="527">
        <v>2.2730000000000001</v>
      </c>
      <c r="O13" s="527">
        <v>2.5499999999999998</v>
      </c>
      <c r="P13" s="527">
        <v>2.83</v>
      </c>
      <c r="Q13" s="527">
        <v>3.5819999999999999</v>
      </c>
      <c r="R13" s="527">
        <v>3.9521679999999999</v>
      </c>
      <c r="S13" s="527">
        <v>4.2303040000000003</v>
      </c>
      <c r="T13" s="527">
        <v>4.3541809999999996</v>
      </c>
      <c r="U13" s="527">
        <v>3.687039</v>
      </c>
      <c r="V13" s="527">
        <v>3.5671659999999998</v>
      </c>
      <c r="W13" s="527">
        <v>3.4530249999999998</v>
      </c>
      <c r="X13" s="527">
        <v>4.1377860000000002</v>
      </c>
      <c r="Y13" s="527">
        <v>3.6241099999999999</v>
      </c>
      <c r="Z13" s="527">
        <v>3.0522079999999998</v>
      </c>
      <c r="AA13" s="527">
        <v>3.2591489999999999</v>
      </c>
      <c r="AB13" s="527">
        <v>2.8502640000000001</v>
      </c>
      <c r="AC13" s="527">
        <v>2.7421944740000002</v>
      </c>
      <c r="AD13" s="527">
        <v>2.5714560627999998</v>
      </c>
      <c r="AE13" s="527">
        <v>2.3690454403999999</v>
      </c>
      <c r="AF13" s="527">
        <v>2.4273614601000002</v>
      </c>
      <c r="AG13" s="527">
        <v>2.6877344390000002</v>
      </c>
      <c r="AH13" s="527">
        <v>3.1552606996999999</v>
      </c>
      <c r="AI13" s="527">
        <v>3.3905763629000001</v>
      </c>
      <c r="AJ13" s="527">
        <v>3.1139361444999998</v>
      </c>
      <c r="AK13" s="527">
        <v>2.8301276829000002</v>
      </c>
      <c r="AL13" s="527">
        <v>2.5413233986999999</v>
      </c>
      <c r="AM13" s="527">
        <v>2.6464435544999998</v>
      </c>
      <c r="AN13" s="527">
        <v>2.7776207339000001</v>
      </c>
      <c r="AO13" s="527">
        <v>2.6723150437999998</v>
      </c>
      <c r="AP13" s="527">
        <v>2.6386356820999999</v>
      </c>
      <c r="AQ13" s="527">
        <v>2.4383423769000001</v>
      </c>
      <c r="AR13" s="527">
        <v>2.4533054415</v>
      </c>
      <c r="AS13" s="527">
        <v>2.4777910768</v>
      </c>
      <c r="AT13" s="527">
        <v>2.2974442043000001</v>
      </c>
      <c r="AU13" s="527">
        <v>2.1415838194000001</v>
      </c>
      <c r="AV13" s="527">
        <v>2.2395334019000002</v>
      </c>
      <c r="AW13" s="527">
        <v>2.2342253667</v>
      </c>
      <c r="AX13" s="527">
        <v>2.2120718481999999</v>
      </c>
      <c r="AY13" s="827">
        <v>2.4847999932999998</v>
      </c>
      <c r="AZ13" s="827">
        <v>2.4513003317000002</v>
      </c>
      <c r="BA13" s="827">
        <v>2.2489420649</v>
      </c>
      <c r="BB13" s="827">
        <v>2.1503305347000001</v>
      </c>
      <c r="BC13" s="827">
        <v>2.0944500000000001</v>
      </c>
      <c r="BD13" s="827">
        <v>2.292767</v>
      </c>
      <c r="BE13" s="532">
        <v>2.323007</v>
      </c>
      <c r="BF13" s="532">
        <v>2.2439230000000001</v>
      </c>
      <c r="BG13" s="532">
        <v>2.2540640000000001</v>
      </c>
      <c r="BH13" s="532">
        <v>2.2647949999999999</v>
      </c>
      <c r="BI13" s="532">
        <v>2.265619</v>
      </c>
      <c r="BJ13" s="532">
        <v>2.255884</v>
      </c>
      <c r="BK13" s="532">
        <v>2.236926</v>
      </c>
      <c r="BL13" s="532">
        <v>2.2342650000000002</v>
      </c>
      <c r="BM13" s="532">
        <v>2.2765770000000001</v>
      </c>
      <c r="BN13" s="532">
        <v>2.1887159999999999</v>
      </c>
      <c r="BO13" s="532">
        <v>2.2094200000000002</v>
      </c>
      <c r="BP13" s="532">
        <v>2.2137359999999999</v>
      </c>
      <c r="BQ13" s="532">
        <v>2.209495</v>
      </c>
      <c r="BR13" s="532">
        <v>2.296427</v>
      </c>
      <c r="BS13" s="532">
        <v>2.3088829999999998</v>
      </c>
      <c r="BT13" s="532">
        <v>2.30097</v>
      </c>
      <c r="BU13" s="532">
        <v>2.2715719999999999</v>
      </c>
      <c r="BV13" s="532">
        <v>2.1841249999999999</v>
      </c>
    </row>
    <row r="14" spans="1:74" ht="11.05" customHeight="1" x14ac:dyDescent="0.2">
      <c r="A14" s="268" t="s">
        <v>140</v>
      </c>
      <c r="B14" s="330" t="s">
        <v>141</v>
      </c>
      <c r="C14" s="527">
        <v>1.4810000000000001</v>
      </c>
      <c r="D14" s="527">
        <v>1.667</v>
      </c>
      <c r="E14" s="527">
        <v>1.726</v>
      </c>
      <c r="F14" s="527">
        <v>1.7</v>
      </c>
      <c r="G14" s="527">
        <v>1.806</v>
      </c>
      <c r="H14" s="527">
        <v>1.927</v>
      </c>
      <c r="I14" s="527">
        <v>1.931</v>
      </c>
      <c r="J14" s="527">
        <v>1.885</v>
      </c>
      <c r="K14" s="527">
        <v>2.0409999999999999</v>
      </c>
      <c r="L14" s="527">
        <v>2.3559999999999999</v>
      </c>
      <c r="M14" s="527">
        <v>2.2669999999999999</v>
      </c>
      <c r="N14" s="527">
        <v>2.1110000000000002</v>
      </c>
      <c r="O14" s="527">
        <v>2.4380000000000002</v>
      </c>
      <c r="P14" s="527">
        <v>2.742</v>
      </c>
      <c r="Q14" s="527">
        <v>3.4790000000000001</v>
      </c>
      <c r="R14" s="527">
        <v>3.8647830000000001</v>
      </c>
      <c r="S14" s="527">
        <v>4.4947540000000004</v>
      </c>
      <c r="T14" s="527">
        <v>4.1853199999999999</v>
      </c>
      <c r="U14" s="527">
        <v>3.5915439999999998</v>
      </c>
      <c r="V14" s="527">
        <v>3.412712</v>
      </c>
      <c r="W14" s="527">
        <v>3.3415409999999999</v>
      </c>
      <c r="X14" s="527">
        <v>4.2114419999999999</v>
      </c>
      <c r="Y14" s="527">
        <v>3.8268140000000002</v>
      </c>
      <c r="Z14" s="527">
        <v>2.957732</v>
      </c>
      <c r="AA14" s="527">
        <v>3.0788000000000002</v>
      </c>
      <c r="AB14" s="527">
        <v>2.6542219999999999</v>
      </c>
      <c r="AC14" s="527">
        <v>2.5739329999999998</v>
      </c>
      <c r="AD14" s="527">
        <v>2.4374449999999999</v>
      </c>
      <c r="AE14" s="527">
        <v>2.185012</v>
      </c>
      <c r="AF14" s="527">
        <v>2.2877809999999998</v>
      </c>
      <c r="AG14" s="527">
        <v>2.5054099999999999</v>
      </c>
      <c r="AH14" s="527">
        <v>2.9400909008</v>
      </c>
      <c r="AI14" s="527">
        <v>3.1662828101999998</v>
      </c>
      <c r="AJ14" s="527">
        <v>3.0019169692999998</v>
      </c>
      <c r="AK14" s="527">
        <v>2.8136890320000001</v>
      </c>
      <c r="AL14" s="527">
        <v>2.5459834222</v>
      </c>
      <c r="AM14" s="527">
        <v>2.5953427452</v>
      </c>
      <c r="AN14" s="527">
        <v>2.7072129138999999</v>
      </c>
      <c r="AO14" s="527">
        <v>2.6060086818000001</v>
      </c>
      <c r="AP14" s="527">
        <v>2.5428887201000001</v>
      </c>
      <c r="AQ14" s="527">
        <v>2.3542464473</v>
      </c>
      <c r="AR14" s="527">
        <v>2.3597796139999998</v>
      </c>
      <c r="AS14" s="527">
        <v>2.3602564483999999</v>
      </c>
      <c r="AT14" s="527">
        <v>2.1745294744999999</v>
      </c>
      <c r="AU14" s="527">
        <v>1.7110238387000001</v>
      </c>
      <c r="AV14" s="527">
        <v>1.9201808466000001</v>
      </c>
      <c r="AW14" s="527">
        <v>2.1522056017</v>
      </c>
      <c r="AX14" s="527">
        <v>2.1461987480000002</v>
      </c>
      <c r="AY14" s="827">
        <v>2.4155888239999999</v>
      </c>
      <c r="AZ14" s="827">
        <v>2.3550537608000002</v>
      </c>
      <c r="BA14" s="827">
        <v>2.1596368883000001</v>
      </c>
      <c r="BB14" s="827">
        <v>2.0437681681000002</v>
      </c>
      <c r="BC14" s="827">
        <v>1.998</v>
      </c>
      <c r="BD14" s="827">
        <v>2.1848610000000002</v>
      </c>
      <c r="BE14" s="532">
        <v>2.1989730000000001</v>
      </c>
      <c r="BF14" s="532">
        <v>2.1335739999999999</v>
      </c>
      <c r="BG14" s="532">
        <v>2.1655139999999999</v>
      </c>
      <c r="BH14" s="532">
        <v>2.1819660000000001</v>
      </c>
      <c r="BI14" s="532">
        <v>2.2081369999999998</v>
      </c>
      <c r="BJ14" s="532">
        <v>2.2275670000000001</v>
      </c>
      <c r="BK14" s="532">
        <v>2.229231</v>
      </c>
      <c r="BL14" s="532">
        <v>2.1935669999999998</v>
      </c>
      <c r="BM14" s="532">
        <v>2.2269809999999999</v>
      </c>
      <c r="BN14" s="532">
        <v>2.126976</v>
      </c>
      <c r="BO14" s="532">
        <v>2.1291890000000002</v>
      </c>
      <c r="BP14" s="532">
        <v>2.1501359999999998</v>
      </c>
      <c r="BQ14" s="532">
        <v>2.1315620000000002</v>
      </c>
      <c r="BR14" s="532">
        <v>2.1987239999999999</v>
      </c>
      <c r="BS14" s="532">
        <v>2.2254299999999998</v>
      </c>
      <c r="BT14" s="532">
        <v>2.220234</v>
      </c>
      <c r="BU14" s="532">
        <v>2.214804</v>
      </c>
      <c r="BV14" s="532">
        <v>2.158264</v>
      </c>
    </row>
    <row r="15" spans="1:74" ht="11.05" customHeight="1" x14ac:dyDescent="0.2">
      <c r="A15" s="268" t="s">
        <v>142</v>
      </c>
      <c r="B15" s="330" t="s">
        <v>143</v>
      </c>
      <c r="C15" s="527">
        <v>1.4850000000000001</v>
      </c>
      <c r="D15" s="527">
        <v>1.6419999999999999</v>
      </c>
      <c r="E15" s="527">
        <v>1.7629999999999999</v>
      </c>
      <c r="F15" s="527">
        <v>1.724</v>
      </c>
      <c r="G15" s="527">
        <v>1.8220000000000001</v>
      </c>
      <c r="H15" s="527">
        <v>1.9059999999999999</v>
      </c>
      <c r="I15" s="527">
        <v>1.9810000000000001</v>
      </c>
      <c r="J15" s="527">
        <v>1.9650000000000001</v>
      </c>
      <c r="K15" s="527">
        <v>2.032</v>
      </c>
      <c r="L15" s="527">
        <v>2.3029999999999999</v>
      </c>
      <c r="M15" s="527">
        <v>2.3090000000000002</v>
      </c>
      <c r="N15" s="527">
        <v>2.1680000000000001</v>
      </c>
      <c r="O15" s="527">
        <v>2.4510000000000001</v>
      </c>
      <c r="P15" s="527">
        <v>2.653</v>
      </c>
      <c r="Q15" s="527">
        <v>3.3260000000000001</v>
      </c>
      <c r="R15" s="527">
        <v>3.9327230000000002</v>
      </c>
      <c r="S15" s="527">
        <v>3.9519989999999998</v>
      </c>
      <c r="T15" s="527">
        <v>4.1108570000000002</v>
      </c>
      <c r="U15" s="527">
        <v>3.5145840000000002</v>
      </c>
      <c r="V15" s="527">
        <v>3.3736920000000001</v>
      </c>
      <c r="W15" s="527">
        <v>3.315124</v>
      </c>
      <c r="X15" s="527">
        <v>3.7915920000000001</v>
      </c>
      <c r="Y15" s="527">
        <v>3.2242169999999999</v>
      </c>
      <c r="Z15" s="527">
        <v>2.9516</v>
      </c>
      <c r="AA15" s="527">
        <v>3.582719</v>
      </c>
      <c r="AB15" s="527">
        <v>2.8370449999999998</v>
      </c>
      <c r="AC15" s="527">
        <v>2.7349950000000001</v>
      </c>
      <c r="AD15" s="527">
        <v>2.4392420000000001</v>
      </c>
      <c r="AE15" s="527">
        <v>2.2401249999999999</v>
      </c>
      <c r="AF15" s="527">
        <v>2.3160400000000001</v>
      </c>
      <c r="AG15" s="527">
        <v>2.549004</v>
      </c>
      <c r="AH15" s="527">
        <v>3.0400180193000002</v>
      </c>
      <c r="AI15" s="527">
        <v>3.1691722712999999</v>
      </c>
      <c r="AJ15" s="527">
        <v>2.9347373522</v>
      </c>
      <c r="AK15" s="527">
        <v>2.7908432182</v>
      </c>
      <c r="AL15" s="527">
        <v>2.4498580078000001</v>
      </c>
      <c r="AM15" s="527">
        <v>2.6446613448999998</v>
      </c>
      <c r="AN15" s="527">
        <v>2.7406133336999998</v>
      </c>
      <c r="AO15" s="527">
        <v>2.6505441031000001</v>
      </c>
      <c r="AP15" s="527">
        <v>2.6639904076000001</v>
      </c>
      <c r="AQ15" s="527">
        <v>2.4435652390999998</v>
      </c>
      <c r="AR15" s="527">
        <v>2.4567521875999998</v>
      </c>
      <c r="AS15" s="527">
        <v>2.481847734</v>
      </c>
      <c r="AT15" s="527">
        <v>2.2432840609000002</v>
      </c>
      <c r="AU15" s="527">
        <v>2.0528698727000001</v>
      </c>
      <c r="AV15" s="527">
        <v>2.1371270145999999</v>
      </c>
      <c r="AW15" s="527">
        <v>2.1344905631</v>
      </c>
      <c r="AX15" s="527">
        <v>2.1657768112000002</v>
      </c>
      <c r="AY15" s="827">
        <v>2.4106396194999999</v>
      </c>
      <c r="AZ15" s="827">
        <v>2.3296536477999998</v>
      </c>
      <c r="BA15" s="827">
        <v>2.1380438080999999</v>
      </c>
      <c r="BB15" s="827">
        <v>2.0470011210000001</v>
      </c>
      <c r="BC15" s="827">
        <v>2</v>
      </c>
      <c r="BD15" s="827">
        <v>2.1618520000000001</v>
      </c>
      <c r="BE15" s="532">
        <v>2.1999740000000001</v>
      </c>
      <c r="BF15" s="532">
        <v>2.102401</v>
      </c>
      <c r="BG15" s="532">
        <v>2.1377120000000001</v>
      </c>
      <c r="BH15" s="532">
        <v>2.1428150000000001</v>
      </c>
      <c r="BI15" s="532">
        <v>2.1493329999999999</v>
      </c>
      <c r="BJ15" s="532">
        <v>2.1766320000000001</v>
      </c>
      <c r="BK15" s="532">
        <v>2.1663969999999999</v>
      </c>
      <c r="BL15" s="532">
        <v>2.175948</v>
      </c>
      <c r="BM15" s="532">
        <v>2.2073049999999999</v>
      </c>
      <c r="BN15" s="532">
        <v>2.1257470000000001</v>
      </c>
      <c r="BO15" s="532">
        <v>2.1236630000000001</v>
      </c>
      <c r="BP15" s="532">
        <v>2.1284269999999998</v>
      </c>
      <c r="BQ15" s="532">
        <v>2.127688</v>
      </c>
      <c r="BR15" s="532">
        <v>2.1873610000000001</v>
      </c>
      <c r="BS15" s="532">
        <v>2.188577</v>
      </c>
      <c r="BT15" s="532">
        <v>2.1963530000000002</v>
      </c>
      <c r="BU15" s="532">
        <v>2.1831990000000001</v>
      </c>
      <c r="BV15" s="532">
        <v>2.134719</v>
      </c>
    </row>
    <row r="16" spans="1:74" ht="11.05" customHeight="1" x14ac:dyDescent="0.2">
      <c r="A16" s="268" t="s">
        <v>144</v>
      </c>
      <c r="B16" s="330" t="s">
        <v>145</v>
      </c>
      <c r="C16" s="527">
        <v>1.462</v>
      </c>
      <c r="D16" s="527">
        <v>1.617</v>
      </c>
      <c r="E16" s="527">
        <v>1.766</v>
      </c>
      <c r="F16" s="527">
        <v>1.756</v>
      </c>
      <c r="G16" s="527">
        <v>1.76</v>
      </c>
      <c r="H16" s="527">
        <v>1.867</v>
      </c>
      <c r="I16" s="527">
        <v>1.9690000000000001</v>
      </c>
      <c r="J16" s="527">
        <v>1.901</v>
      </c>
      <c r="K16" s="527">
        <v>1.95</v>
      </c>
      <c r="L16" s="527">
        <v>2.0910000000000002</v>
      </c>
      <c r="M16" s="527">
        <v>2.141</v>
      </c>
      <c r="N16" s="527">
        <v>2.09</v>
      </c>
      <c r="O16" s="527">
        <v>2.16</v>
      </c>
      <c r="P16" s="527">
        <v>2.4319999999999999</v>
      </c>
      <c r="Q16" s="527">
        <v>2.867</v>
      </c>
      <c r="R16" s="527">
        <v>2.5549179999999998</v>
      </c>
      <c r="S16" s="527">
        <v>2.5594209999999999</v>
      </c>
      <c r="T16" s="527">
        <v>2.6375700000000002</v>
      </c>
      <c r="U16" s="527">
        <v>2.4473220000000002</v>
      </c>
      <c r="V16" s="527">
        <v>2.3309310000000001</v>
      </c>
      <c r="W16" s="527">
        <v>2.1199859999999999</v>
      </c>
      <c r="X16" s="527">
        <v>2.069518</v>
      </c>
      <c r="Y16" s="527">
        <v>2.0386869999999999</v>
      </c>
      <c r="Z16" s="527">
        <v>1.906479</v>
      </c>
      <c r="AA16" s="527">
        <v>1.975822</v>
      </c>
      <c r="AB16" s="527">
        <v>1.992127</v>
      </c>
      <c r="AC16" s="527">
        <v>1.916112</v>
      </c>
      <c r="AD16" s="527">
        <v>1.955614</v>
      </c>
      <c r="AE16" s="527">
        <v>1.8873249999999999</v>
      </c>
      <c r="AF16" s="527">
        <v>1.844454</v>
      </c>
      <c r="AG16" s="527">
        <v>1.8894489999999999</v>
      </c>
      <c r="AH16" s="527">
        <v>2.0294469999999998</v>
      </c>
      <c r="AI16" s="527">
        <v>2.1734599999999999</v>
      </c>
      <c r="AJ16" s="527">
        <v>2.1592600000000002</v>
      </c>
      <c r="AK16" s="527">
        <v>2.074986</v>
      </c>
      <c r="AL16" s="527">
        <v>1.9425380000000001</v>
      </c>
      <c r="AM16" s="527">
        <v>1.9349689999999999</v>
      </c>
      <c r="AN16" s="527">
        <v>1.979068</v>
      </c>
      <c r="AO16" s="527">
        <v>2.0226769999999998</v>
      </c>
      <c r="AP16" s="527">
        <v>2.0837140000000001</v>
      </c>
      <c r="AQ16" s="527">
        <v>2.0583749999999998</v>
      </c>
      <c r="AR16" s="527">
        <v>2.0488240000000002</v>
      </c>
      <c r="AS16" s="527">
        <v>2.052829</v>
      </c>
      <c r="AT16" s="527">
        <v>2.0241099999999999</v>
      </c>
      <c r="AU16" s="527">
        <v>1.8905670000000001</v>
      </c>
      <c r="AV16" s="527">
        <v>1.8450310000000001</v>
      </c>
      <c r="AW16" s="527">
        <v>1.8344320000000001</v>
      </c>
      <c r="AX16" s="527">
        <v>1.826336</v>
      </c>
      <c r="AY16" s="827">
        <v>1.917216</v>
      </c>
      <c r="AZ16" s="827">
        <v>1.8941939999999999</v>
      </c>
      <c r="BA16" s="827">
        <v>1.7968310000000001</v>
      </c>
      <c r="BB16" s="827">
        <v>1.676188</v>
      </c>
      <c r="BC16" s="827">
        <v>1.636312</v>
      </c>
      <c r="BD16" s="827">
        <v>1.710512</v>
      </c>
      <c r="BE16" s="532">
        <v>1.689171</v>
      </c>
      <c r="BF16" s="532">
        <v>1.7082459999999999</v>
      </c>
      <c r="BG16" s="532">
        <v>1.6591469999999999</v>
      </c>
      <c r="BH16" s="532">
        <v>1.5946370000000001</v>
      </c>
      <c r="BI16" s="532">
        <v>1.5900920000000001</v>
      </c>
      <c r="BJ16" s="532">
        <v>1.5667489999999999</v>
      </c>
      <c r="BK16" s="532">
        <v>1.5202070000000001</v>
      </c>
      <c r="BL16" s="532">
        <v>1.508853</v>
      </c>
      <c r="BM16" s="532">
        <v>1.4701740000000001</v>
      </c>
      <c r="BN16" s="532">
        <v>1.424536</v>
      </c>
      <c r="BO16" s="532">
        <v>1.447565</v>
      </c>
      <c r="BP16" s="532">
        <v>1.4624170000000001</v>
      </c>
      <c r="BQ16" s="532">
        <v>1.4313450000000001</v>
      </c>
      <c r="BR16" s="532">
        <v>1.4622299999999999</v>
      </c>
      <c r="BS16" s="532">
        <v>1.432626</v>
      </c>
      <c r="BT16" s="532">
        <v>1.390344</v>
      </c>
      <c r="BU16" s="532">
        <v>1.408989</v>
      </c>
      <c r="BV16" s="532">
        <v>1.4091819999999999</v>
      </c>
    </row>
    <row r="17" spans="1:74" ht="11.05" customHeight="1" x14ac:dyDescent="0.2">
      <c r="A17" s="268" t="s">
        <v>146</v>
      </c>
      <c r="B17" s="330" t="s">
        <v>147</v>
      </c>
      <c r="C17" s="527">
        <v>0.86299999999999999</v>
      </c>
      <c r="D17" s="527">
        <v>0.90500000000000003</v>
      </c>
      <c r="E17" s="527">
        <v>0.92200000000000004</v>
      </c>
      <c r="F17" s="527">
        <v>0.82299999999999995</v>
      </c>
      <c r="G17" s="527">
        <v>0.81599999999999995</v>
      </c>
      <c r="H17" s="527">
        <v>0.96499999999999997</v>
      </c>
      <c r="I17" s="527">
        <v>1.0900000000000001</v>
      </c>
      <c r="J17" s="527">
        <v>1.115</v>
      </c>
      <c r="K17" s="527">
        <v>1.2909999999999999</v>
      </c>
      <c r="L17" s="527">
        <v>1.454</v>
      </c>
      <c r="M17" s="527">
        <v>1.252</v>
      </c>
      <c r="N17" s="527">
        <v>1.0329999999999999</v>
      </c>
      <c r="O17" s="527">
        <v>1.169</v>
      </c>
      <c r="P17" s="527">
        <v>1.2829999999999999</v>
      </c>
      <c r="Q17" s="527">
        <v>1.448</v>
      </c>
      <c r="R17" s="527">
        <v>1.302</v>
      </c>
      <c r="S17" s="527">
        <v>1.2230000000000001</v>
      </c>
      <c r="T17" s="527">
        <v>1.2190000000000001</v>
      </c>
      <c r="U17" s="527">
        <v>1.1419999999999999</v>
      </c>
      <c r="V17" s="527">
        <v>1.093</v>
      </c>
      <c r="W17" s="527">
        <v>0.99099999999999999</v>
      </c>
      <c r="X17" s="527">
        <v>0.85899999999999999</v>
      </c>
      <c r="Y17" s="527">
        <v>0.85199999999999998</v>
      </c>
      <c r="Z17" s="527">
        <v>0.69199999999999995</v>
      </c>
      <c r="AA17" s="527">
        <v>0.84199999999999997</v>
      </c>
      <c r="AB17" s="527">
        <v>0.82799999999999996</v>
      </c>
      <c r="AC17" s="527">
        <v>0.79400000000000004</v>
      </c>
      <c r="AD17" s="527">
        <v>0.81100000000000005</v>
      </c>
      <c r="AE17" s="527">
        <v>0.66600000000000004</v>
      </c>
      <c r="AF17" s="527">
        <v>0.57399999999999995</v>
      </c>
      <c r="AG17" s="527">
        <v>0.629</v>
      </c>
      <c r="AH17" s="527">
        <v>0.67900000000000005</v>
      </c>
      <c r="AI17" s="527">
        <v>0.73</v>
      </c>
      <c r="AJ17" s="527">
        <v>0.67477272727000004</v>
      </c>
      <c r="AK17" s="527">
        <v>0.63923809523999997</v>
      </c>
      <c r="AL17" s="527">
        <v>0.68705000000000005</v>
      </c>
      <c r="AM17" s="527">
        <v>0.82128571428999997</v>
      </c>
      <c r="AN17" s="527">
        <v>0.90754999999999997</v>
      </c>
      <c r="AO17" s="527">
        <v>0.80289999999999995</v>
      </c>
      <c r="AP17" s="527">
        <v>0.80009090909000002</v>
      </c>
      <c r="AQ17" s="527">
        <v>0.69768181817999997</v>
      </c>
      <c r="AR17" s="527">
        <v>0.76200000000000001</v>
      </c>
      <c r="AS17" s="527">
        <v>0.79733333333</v>
      </c>
      <c r="AT17" s="527">
        <v>0.75477272727</v>
      </c>
      <c r="AU17" s="527">
        <v>0.65564999999999996</v>
      </c>
      <c r="AV17" s="527">
        <v>0.77360869565000001</v>
      </c>
      <c r="AW17" s="527">
        <v>0.80600000000000005</v>
      </c>
      <c r="AX17" s="527">
        <v>0.77266666666999995</v>
      </c>
      <c r="AY17" s="827">
        <v>0.90123809523999998</v>
      </c>
      <c r="AZ17" s="827">
        <v>0.92521052632</v>
      </c>
      <c r="BA17" s="827">
        <v>0.87047619048000002</v>
      </c>
      <c r="BB17" s="827">
        <v>0.84595238095000003</v>
      </c>
      <c r="BC17" s="827">
        <v>0.746</v>
      </c>
      <c r="BD17" s="827">
        <v>0.75600000000000001</v>
      </c>
      <c r="BE17" s="532">
        <v>0.74982119999999997</v>
      </c>
      <c r="BF17" s="532">
        <v>0.73667159999999998</v>
      </c>
      <c r="BG17" s="532">
        <v>0.73252720000000004</v>
      </c>
      <c r="BH17" s="532">
        <v>0.71321950000000001</v>
      </c>
      <c r="BI17" s="532">
        <v>0.70420559999999999</v>
      </c>
      <c r="BJ17" s="532">
        <v>0.69767729999999994</v>
      </c>
      <c r="BK17" s="532">
        <v>0.68553269999999999</v>
      </c>
      <c r="BL17" s="532">
        <v>0.70735800000000004</v>
      </c>
      <c r="BM17" s="532">
        <v>0.69997220000000004</v>
      </c>
      <c r="BN17" s="532">
        <v>0.69664959999999998</v>
      </c>
      <c r="BO17" s="532">
        <v>0.70060429999999996</v>
      </c>
      <c r="BP17" s="532">
        <v>0.69434899999999999</v>
      </c>
      <c r="BQ17" s="532">
        <v>0.69847340000000002</v>
      </c>
      <c r="BR17" s="532">
        <v>0.69318279999999999</v>
      </c>
      <c r="BS17" s="532">
        <v>0.69372</v>
      </c>
      <c r="BT17" s="532">
        <v>0.68914189999999997</v>
      </c>
      <c r="BU17" s="532">
        <v>0.6926504</v>
      </c>
      <c r="BV17" s="532">
        <v>0.70059249999999995</v>
      </c>
    </row>
    <row r="18" spans="1:74" ht="11.05" customHeight="1" x14ac:dyDescent="0.2">
      <c r="A18" s="269"/>
      <c r="B18" s="328" t="s">
        <v>148</v>
      </c>
      <c r="C18" s="527"/>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7"/>
      <c r="AY18" s="827"/>
      <c r="AZ18" s="827"/>
      <c r="BA18" s="827"/>
      <c r="BB18" s="827"/>
      <c r="BC18" s="827"/>
      <c r="BD18" s="827"/>
      <c r="BE18" s="532"/>
      <c r="BF18" s="532"/>
      <c r="BG18" s="532"/>
      <c r="BH18" s="532"/>
      <c r="BI18" s="532"/>
      <c r="BJ18" s="532"/>
      <c r="BK18" s="532"/>
      <c r="BL18" s="532"/>
      <c r="BM18" s="532"/>
      <c r="BN18" s="532"/>
      <c r="BO18" s="532"/>
      <c r="BP18" s="532"/>
      <c r="BQ18" s="532"/>
      <c r="BR18" s="532"/>
      <c r="BS18" s="532"/>
      <c r="BT18" s="532"/>
      <c r="BU18" s="532"/>
      <c r="BV18" s="532"/>
    </row>
    <row r="19" spans="1:74" ht="11.05" customHeight="1" x14ac:dyDescent="0.2">
      <c r="A19" s="268" t="s">
        <v>149</v>
      </c>
      <c r="B19" s="330" t="s">
        <v>150</v>
      </c>
      <c r="C19" s="527">
        <v>2.3342499999999999</v>
      </c>
      <c r="D19" s="527">
        <v>2.5009999999999999</v>
      </c>
      <c r="E19" s="527">
        <v>2.8104</v>
      </c>
      <c r="F19" s="527">
        <v>2.85825</v>
      </c>
      <c r="G19" s="527">
        <v>2.9851999999999999</v>
      </c>
      <c r="H19" s="527">
        <v>3.0637500000000002</v>
      </c>
      <c r="I19" s="527">
        <v>3.1360000000000001</v>
      </c>
      <c r="J19" s="527">
        <v>3.1577999999999999</v>
      </c>
      <c r="K19" s="527">
        <v>3.1749999999999998</v>
      </c>
      <c r="L19" s="527">
        <v>3.2905000000000002</v>
      </c>
      <c r="M19" s="527">
        <v>3.3948</v>
      </c>
      <c r="N19" s="527">
        <v>3.3065000000000002</v>
      </c>
      <c r="O19" s="527">
        <v>3.3146</v>
      </c>
      <c r="P19" s="527">
        <v>3.5172500000000002</v>
      </c>
      <c r="Q19" s="527">
        <v>4.2217500000000001</v>
      </c>
      <c r="R19" s="527">
        <v>4.1085000000000003</v>
      </c>
      <c r="S19" s="527">
        <v>4.4436</v>
      </c>
      <c r="T19" s="527">
        <v>4.9290000000000003</v>
      </c>
      <c r="U19" s="527">
        <v>4.5592499999999996</v>
      </c>
      <c r="V19" s="527">
        <v>3.9750000000000001</v>
      </c>
      <c r="W19" s="527">
        <v>3.70025</v>
      </c>
      <c r="X19" s="527">
        <v>3.8151999999999999</v>
      </c>
      <c r="Y19" s="527">
        <v>3.6850000000000001</v>
      </c>
      <c r="Z19" s="527">
        <v>3.21</v>
      </c>
      <c r="AA19" s="527">
        <v>3.3391999999999999</v>
      </c>
      <c r="AB19" s="527">
        <v>3.3887499999999999</v>
      </c>
      <c r="AC19" s="527">
        <v>3.4220000000000002</v>
      </c>
      <c r="AD19" s="527">
        <v>3.6030000000000002</v>
      </c>
      <c r="AE19" s="527">
        <v>3.5548000000000002</v>
      </c>
      <c r="AF19" s="527">
        <v>3.5710000000000002</v>
      </c>
      <c r="AG19" s="527">
        <v>3.597</v>
      </c>
      <c r="AH19" s="527">
        <v>3.83975</v>
      </c>
      <c r="AI19" s="527">
        <v>3.8359999999999999</v>
      </c>
      <c r="AJ19" s="527">
        <v>3.6128</v>
      </c>
      <c r="AK19" s="527">
        <v>3.3180000000000001</v>
      </c>
      <c r="AL19" s="527">
        <v>3.1339999999999999</v>
      </c>
      <c r="AM19" s="527">
        <v>3.0754000000000001</v>
      </c>
      <c r="AN19" s="527">
        <v>3.2115</v>
      </c>
      <c r="AO19" s="527">
        <v>3.4255</v>
      </c>
      <c r="AP19" s="527">
        <v>3.6114000000000002</v>
      </c>
      <c r="AQ19" s="527">
        <v>3.6030000000000002</v>
      </c>
      <c r="AR19" s="527">
        <v>3.4544999999999999</v>
      </c>
      <c r="AS19" s="527">
        <v>3.4838</v>
      </c>
      <c r="AT19" s="527">
        <v>3.3892500000000001</v>
      </c>
      <c r="AU19" s="527">
        <v>3.2138</v>
      </c>
      <c r="AV19" s="527">
        <v>3.137</v>
      </c>
      <c r="AW19" s="527">
        <v>3.0527500000000001</v>
      </c>
      <c r="AX19" s="527">
        <v>3.0175999999999998</v>
      </c>
      <c r="AY19" s="827">
        <v>3.0754999999999999</v>
      </c>
      <c r="AZ19" s="827">
        <v>3.1207500000000001</v>
      </c>
      <c r="BA19" s="827">
        <v>3.0964</v>
      </c>
      <c r="BB19" s="827">
        <v>3.1712500000000001</v>
      </c>
      <c r="BC19" s="827">
        <v>3.15</v>
      </c>
      <c r="BD19" s="827">
        <v>3.1501999999999999</v>
      </c>
      <c r="BE19" s="532">
        <v>3.1324390000000002</v>
      </c>
      <c r="BF19" s="532">
        <v>3.111818</v>
      </c>
      <c r="BG19" s="532">
        <v>3.0791379999999999</v>
      </c>
      <c r="BH19" s="532">
        <v>3.0287229999999998</v>
      </c>
      <c r="BI19" s="532">
        <v>2.98502</v>
      </c>
      <c r="BJ19" s="532">
        <v>2.9578329999999999</v>
      </c>
      <c r="BK19" s="532">
        <v>2.9085179999999999</v>
      </c>
      <c r="BL19" s="532">
        <v>2.90184</v>
      </c>
      <c r="BM19" s="532">
        <v>2.9693990000000001</v>
      </c>
      <c r="BN19" s="532">
        <v>3.043825</v>
      </c>
      <c r="BO19" s="532">
        <v>3.121035</v>
      </c>
      <c r="BP19" s="532">
        <v>3.1844860000000001</v>
      </c>
      <c r="BQ19" s="532">
        <v>3.1730909999999999</v>
      </c>
      <c r="BR19" s="532">
        <v>3.1832950000000002</v>
      </c>
      <c r="BS19" s="532">
        <v>3.1190989999999998</v>
      </c>
      <c r="BT19" s="532">
        <v>3.0540940000000001</v>
      </c>
      <c r="BU19" s="532">
        <v>2.9691839999999998</v>
      </c>
      <c r="BV19" s="532">
        <v>2.8602630000000002</v>
      </c>
    </row>
    <row r="20" spans="1:74" ht="11.05" customHeight="1" x14ac:dyDescent="0.2">
      <c r="A20" s="268" t="s">
        <v>151</v>
      </c>
      <c r="B20" s="330" t="s">
        <v>152</v>
      </c>
      <c r="C20" s="527">
        <v>2.4202499999999998</v>
      </c>
      <c r="D20" s="527">
        <v>2.5870000000000002</v>
      </c>
      <c r="E20" s="527">
        <v>2.8976000000000002</v>
      </c>
      <c r="F20" s="527">
        <v>2.9477500000000001</v>
      </c>
      <c r="G20" s="527">
        <v>3.0762</v>
      </c>
      <c r="H20" s="527">
        <v>3.1567500000000002</v>
      </c>
      <c r="I20" s="527">
        <v>3.2305000000000001</v>
      </c>
      <c r="J20" s="527">
        <v>3.2553999999999998</v>
      </c>
      <c r="K20" s="527">
        <v>3.2715000000000001</v>
      </c>
      <c r="L20" s="527">
        <v>3.3842500000000002</v>
      </c>
      <c r="M20" s="527">
        <v>3.4910000000000001</v>
      </c>
      <c r="N20" s="527">
        <v>3.4060000000000001</v>
      </c>
      <c r="O20" s="527">
        <v>3.4127999999999998</v>
      </c>
      <c r="P20" s="527">
        <v>3.6110000000000002</v>
      </c>
      <c r="Q20" s="527">
        <v>4.3217499999999998</v>
      </c>
      <c r="R20" s="527">
        <v>4.2127499999999998</v>
      </c>
      <c r="S20" s="527">
        <v>4.5449999999999999</v>
      </c>
      <c r="T20" s="527">
        <v>5.0322500000000003</v>
      </c>
      <c r="U20" s="527">
        <v>4.6680000000000001</v>
      </c>
      <c r="V20" s="527">
        <v>4.0873999999999997</v>
      </c>
      <c r="W20" s="527">
        <v>3.8167499999999999</v>
      </c>
      <c r="X20" s="527">
        <v>3.9354</v>
      </c>
      <c r="Y20" s="527">
        <v>3.7992499999999998</v>
      </c>
      <c r="Z20" s="527">
        <v>3.3235000000000001</v>
      </c>
      <c r="AA20" s="527">
        <v>3.4451999999999998</v>
      </c>
      <c r="AB20" s="527">
        <v>3.5012500000000002</v>
      </c>
      <c r="AC20" s="527">
        <v>3.5350000000000001</v>
      </c>
      <c r="AD20" s="527">
        <v>3.71075</v>
      </c>
      <c r="AE20" s="527">
        <v>3.6661999999999999</v>
      </c>
      <c r="AF20" s="527">
        <v>3.68425</v>
      </c>
      <c r="AG20" s="527">
        <v>3.7124000000000001</v>
      </c>
      <c r="AH20" s="527">
        <v>3.95425</v>
      </c>
      <c r="AI20" s="527">
        <v>3.9575</v>
      </c>
      <c r="AJ20" s="527">
        <v>3.742</v>
      </c>
      <c r="AK20" s="527">
        <v>3.4424999999999999</v>
      </c>
      <c r="AL20" s="527">
        <v>3.2570000000000001</v>
      </c>
      <c r="AM20" s="527">
        <v>3.1968000000000001</v>
      </c>
      <c r="AN20" s="527">
        <v>3.3282500000000002</v>
      </c>
      <c r="AO20" s="527">
        <v>3.5415000000000001</v>
      </c>
      <c r="AP20" s="527">
        <v>3.7334000000000001</v>
      </c>
      <c r="AQ20" s="527">
        <v>3.72525</v>
      </c>
      <c r="AR20" s="527">
        <v>3.5754999999999999</v>
      </c>
      <c r="AS20" s="527">
        <v>3.6004</v>
      </c>
      <c r="AT20" s="527">
        <v>3.5065</v>
      </c>
      <c r="AU20" s="527">
        <v>3.3384</v>
      </c>
      <c r="AV20" s="527">
        <v>3.2605</v>
      </c>
      <c r="AW20" s="527">
        <v>3.1752500000000001</v>
      </c>
      <c r="AX20" s="527">
        <v>3.1394000000000002</v>
      </c>
      <c r="AY20" s="827">
        <v>3.19625</v>
      </c>
      <c r="AZ20" s="827">
        <v>3.2472500000000002</v>
      </c>
      <c r="BA20" s="827">
        <v>3.2229999999999999</v>
      </c>
      <c r="BB20" s="827">
        <v>3.2985000000000002</v>
      </c>
      <c r="BC20" s="827">
        <v>3.278</v>
      </c>
      <c r="BD20" s="827">
        <v>3.2764000000000002</v>
      </c>
      <c r="BE20" s="532">
        <v>3.2604299999999999</v>
      </c>
      <c r="BF20" s="532">
        <v>3.2407859999999999</v>
      </c>
      <c r="BG20" s="532">
        <v>3.2096979999999999</v>
      </c>
      <c r="BH20" s="532">
        <v>3.161562</v>
      </c>
      <c r="BI20" s="532">
        <v>3.118932</v>
      </c>
      <c r="BJ20" s="532">
        <v>3.092333</v>
      </c>
      <c r="BK20" s="532">
        <v>3.0421299999999998</v>
      </c>
      <c r="BL20" s="532">
        <v>3.0333839999999999</v>
      </c>
      <c r="BM20" s="532">
        <v>3.0995309999999998</v>
      </c>
      <c r="BN20" s="532">
        <v>3.1753269999999998</v>
      </c>
      <c r="BO20" s="532">
        <v>3.2511950000000001</v>
      </c>
      <c r="BP20" s="532">
        <v>3.3134709999999998</v>
      </c>
      <c r="BQ20" s="532">
        <v>3.3038500000000002</v>
      </c>
      <c r="BR20" s="532">
        <v>3.3150240000000002</v>
      </c>
      <c r="BS20" s="532">
        <v>3.2524039999999999</v>
      </c>
      <c r="BT20" s="532">
        <v>3.189657</v>
      </c>
      <c r="BU20" s="532">
        <v>3.1057869999999999</v>
      </c>
      <c r="BV20" s="532">
        <v>2.9973930000000002</v>
      </c>
    </row>
    <row r="21" spans="1:74" ht="11.05" customHeight="1" x14ac:dyDescent="0.2">
      <c r="A21" s="268" t="s">
        <v>153</v>
      </c>
      <c r="B21" s="330" t="s">
        <v>154</v>
      </c>
      <c r="C21" s="527">
        <v>2.6804999999999999</v>
      </c>
      <c r="D21" s="527">
        <v>2.847</v>
      </c>
      <c r="E21" s="527">
        <v>3.1522000000000001</v>
      </c>
      <c r="F21" s="527">
        <v>3.1302500000000002</v>
      </c>
      <c r="G21" s="527">
        <v>3.2170000000000001</v>
      </c>
      <c r="H21" s="527">
        <v>3.2867500000000001</v>
      </c>
      <c r="I21" s="527">
        <v>3.3387500000000001</v>
      </c>
      <c r="J21" s="527">
        <v>3.35</v>
      </c>
      <c r="K21" s="527">
        <v>3.3839999999999999</v>
      </c>
      <c r="L21" s="527">
        <v>3.6117499999999998</v>
      </c>
      <c r="M21" s="527">
        <v>3.7269999999999999</v>
      </c>
      <c r="N21" s="527">
        <v>3.641</v>
      </c>
      <c r="O21" s="527">
        <v>3.7242000000000002</v>
      </c>
      <c r="P21" s="527">
        <v>4.0322500000000003</v>
      </c>
      <c r="Q21" s="527">
        <v>5.1044999999999998</v>
      </c>
      <c r="R21" s="527">
        <v>5.1195000000000004</v>
      </c>
      <c r="S21" s="527">
        <v>5.5709999999999997</v>
      </c>
      <c r="T21" s="527">
        <v>5.7534999999999998</v>
      </c>
      <c r="U21" s="527">
        <v>5.4857500000000003</v>
      </c>
      <c r="V21" s="527">
        <v>5.0132000000000003</v>
      </c>
      <c r="W21" s="527">
        <v>4.9924999999999997</v>
      </c>
      <c r="X21" s="527">
        <v>5.2114000000000003</v>
      </c>
      <c r="Y21" s="527">
        <v>5.2549999999999999</v>
      </c>
      <c r="Z21" s="527">
        <v>4.7134999999999998</v>
      </c>
      <c r="AA21" s="527">
        <v>4.5763999999999996</v>
      </c>
      <c r="AB21" s="527">
        <v>4.4132499999999997</v>
      </c>
      <c r="AC21" s="527">
        <v>4.2104999999999997</v>
      </c>
      <c r="AD21" s="527">
        <v>4.0990000000000002</v>
      </c>
      <c r="AE21" s="527">
        <v>3.915</v>
      </c>
      <c r="AF21" s="527">
        <v>3.8017500000000002</v>
      </c>
      <c r="AG21" s="527">
        <v>3.8822000000000001</v>
      </c>
      <c r="AH21" s="527">
        <v>4.3702500000000004</v>
      </c>
      <c r="AI21" s="527">
        <v>4.5627500000000003</v>
      </c>
      <c r="AJ21" s="527">
        <v>4.5068000000000001</v>
      </c>
      <c r="AK21" s="527">
        <v>4.2537500000000001</v>
      </c>
      <c r="AL21" s="527">
        <v>3.9717500000000001</v>
      </c>
      <c r="AM21" s="527">
        <v>3.8544</v>
      </c>
      <c r="AN21" s="527">
        <v>4.0437500000000002</v>
      </c>
      <c r="AO21" s="527">
        <v>4.0220000000000002</v>
      </c>
      <c r="AP21" s="527">
        <v>4.0022000000000002</v>
      </c>
      <c r="AQ21" s="527">
        <v>3.8222499999999999</v>
      </c>
      <c r="AR21" s="527">
        <v>3.722</v>
      </c>
      <c r="AS21" s="527">
        <v>3.8102</v>
      </c>
      <c r="AT21" s="527">
        <v>3.6995</v>
      </c>
      <c r="AU21" s="527">
        <v>3.5577999999999999</v>
      </c>
      <c r="AV21" s="527">
        <v>3.5852499999999998</v>
      </c>
      <c r="AW21" s="527">
        <v>3.5217499999999999</v>
      </c>
      <c r="AX21" s="527">
        <v>3.4942000000000002</v>
      </c>
      <c r="AY21" s="827">
        <v>3.6342500000000002</v>
      </c>
      <c r="AZ21" s="827">
        <v>3.67475</v>
      </c>
      <c r="BA21" s="827">
        <v>3.585</v>
      </c>
      <c r="BB21" s="827">
        <v>3.5665</v>
      </c>
      <c r="BC21" s="827">
        <v>3.4990000000000001</v>
      </c>
      <c r="BD21" s="827">
        <v>3.5990000000000002</v>
      </c>
      <c r="BE21" s="532">
        <v>3.7189960000000002</v>
      </c>
      <c r="BF21" s="532">
        <v>3.6679789999999999</v>
      </c>
      <c r="BG21" s="532">
        <v>3.623084</v>
      </c>
      <c r="BH21" s="532">
        <v>3.5976520000000001</v>
      </c>
      <c r="BI21" s="532">
        <v>3.5887630000000001</v>
      </c>
      <c r="BJ21" s="532">
        <v>3.5854050000000002</v>
      </c>
      <c r="BK21" s="532">
        <v>3.57823</v>
      </c>
      <c r="BL21" s="532">
        <v>3.5705969999999998</v>
      </c>
      <c r="BM21" s="532">
        <v>3.62391</v>
      </c>
      <c r="BN21" s="532">
        <v>3.5631499999999998</v>
      </c>
      <c r="BO21" s="532">
        <v>3.5662099999999999</v>
      </c>
      <c r="BP21" s="532">
        <v>3.5579190000000001</v>
      </c>
      <c r="BQ21" s="532">
        <v>3.5412859999999999</v>
      </c>
      <c r="BR21" s="532">
        <v>3.5867239999999998</v>
      </c>
      <c r="BS21" s="532">
        <v>3.6212029999999999</v>
      </c>
      <c r="BT21" s="532">
        <v>3.6157279999999998</v>
      </c>
      <c r="BU21" s="532">
        <v>3.6211090000000001</v>
      </c>
      <c r="BV21" s="532">
        <v>3.5846830000000001</v>
      </c>
    </row>
    <row r="22" spans="1:74" ht="11.05" customHeight="1" x14ac:dyDescent="0.2">
      <c r="A22" s="268" t="s">
        <v>155</v>
      </c>
      <c r="B22" s="330" t="s">
        <v>156</v>
      </c>
      <c r="C22" s="527">
        <v>2.5489999999999999</v>
      </c>
      <c r="D22" s="527">
        <v>2.79</v>
      </c>
      <c r="E22" s="527">
        <v>2.8730000000000002</v>
      </c>
      <c r="F22" s="527">
        <v>2.7850000000000001</v>
      </c>
      <c r="G22" s="527">
        <v>2.8250000000000002</v>
      </c>
      <c r="H22" s="527">
        <v>2.952</v>
      </c>
      <c r="I22" s="527">
        <v>2.98</v>
      </c>
      <c r="J22" s="527">
        <v>2.9319999999999999</v>
      </c>
      <c r="K22" s="527">
        <v>2.9990000000000001</v>
      </c>
      <c r="L22" s="527">
        <v>3.4220000000000002</v>
      </c>
      <c r="M22" s="527">
        <v>3.512</v>
      </c>
      <c r="N22" s="527">
        <v>3.4430000000000001</v>
      </c>
      <c r="O22" s="527">
        <v>3.7759999999999998</v>
      </c>
      <c r="P22" s="527">
        <v>4.0579999999999998</v>
      </c>
      <c r="Q22" s="527">
        <v>4.9279999999999999</v>
      </c>
      <c r="R22" s="527">
        <v>5.1429999999999998</v>
      </c>
      <c r="S22" s="527">
        <v>5.9729999999999999</v>
      </c>
      <c r="T22" s="527">
        <v>5.8630000000000004</v>
      </c>
      <c r="U22" s="527">
        <v>5.2560000000000002</v>
      </c>
      <c r="V22" s="527">
        <v>4.9530000000000003</v>
      </c>
      <c r="W22" s="527">
        <v>4.8150000000000004</v>
      </c>
      <c r="X22" s="527">
        <v>5.7859999999999996</v>
      </c>
      <c r="Y22" s="527">
        <v>5.24</v>
      </c>
      <c r="Z22" s="527">
        <v>4.3440000000000003</v>
      </c>
      <c r="AA22" s="527">
        <v>4.3129999999999997</v>
      </c>
      <c r="AB22" s="527">
        <v>3.988</v>
      </c>
      <c r="AC22" s="527">
        <v>3.8660000000000001</v>
      </c>
      <c r="AD22" s="527">
        <v>3.7090000000000001</v>
      </c>
      <c r="AE22" s="527">
        <v>3.423</v>
      </c>
      <c r="AF22" s="527">
        <v>3.395</v>
      </c>
      <c r="AG22" s="527">
        <v>3.472</v>
      </c>
      <c r="AH22" s="527">
        <v>3.819</v>
      </c>
      <c r="AI22" s="527">
        <v>4.1509999999999998</v>
      </c>
      <c r="AJ22" s="527">
        <v>4.0890000000000004</v>
      </c>
      <c r="AK22" s="527">
        <v>4.0110000000000001</v>
      </c>
      <c r="AL22" s="527">
        <v>3.8210000000000002</v>
      </c>
      <c r="AM22" s="527">
        <v>3.766</v>
      </c>
      <c r="AN22" s="527">
        <v>3.8279999999999998</v>
      </c>
      <c r="AO22" s="527">
        <v>3.774</v>
      </c>
      <c r="AP22" s="527">
        <v>3.706</v>
      </c>
      <c r="AQ22" s="527">
        <v>3.694</v>
      </c>
      <c r="AR22" s="527">
        <v>3.5760000000000001</v>
      </c>
      <c r="AS22" s="527">
        <v>3.6829999999999998</v>
      </c>
      <c r="AT22" s="527">
        <v>3.5449999999999999</v>
      </c>
      <c r="AU22" s="527">
        <v>3.3940000000000001</v>
      </c>
      <c r="AV22" s="527">
        <v>3.427</v>
      </c>
      <c r="AW22" s="527">
        <v>3.41</v>
      </c>
      <c r="AX22" s="527">
        <v>3.4580000000000002</v>
      </c>
      <c r="AY22" s="827">
        <v>3.7930000000000001</v>
      </c>
      <c r="AZ22" s="827">
        <v>3.827</v>
      </c>
      <c r="BA22" s="827">
        <v>3.625</v>
      </c>
      <c r="BB22" s="827">
        <v>3.5059999999999998</v>
      </c>
      <c r="BC22" s="827">
        <v>3.4329999999999998</v>
      </c>
      <c r="BD22" s="827">
        <v>3.554316</v>
      </c>
      <c r="BE22" s="532">
        <v>3.5447479999999998</v>
      </c>
      <c r="BF22" s="532">
        <v>3.450974</v>
      </c>
      <c r="BG22" s="532">
        <v>3.5067879999999998</v>
      </c>
      <c r="BH22" s="532">
        <v>3.5075219999999998</v>
      </c>
      <c r="BI22" s="532">
        <v>3.5327799999999998</v>
      </c>
      <c r="BJ22" s="532">
        <v>3.5437560000000001</v>
      </c>
      <c r="BK22" s="532">
        <v>3.4934449999999999</v>
      </c>
      <c r="BL22" s="532">
        <v>3.445179</v>
      </c>
      <c r="BM22" s="532">
        <v>3.4539</v>
      </c>
      <c r="BN22" s="532">
        <v>3.38348</v>
      </c>
      <c r="BO22" s="532">
        <v>3.425306</v>
      </c>
      <c r="BP22" s="532">
        <v>3.3987229999999999</v>
      </c>
      <c r="BQ22" s="532">
        <v>3.345243</v>
      </c>
      <c r="BR22" s="532">
        <v>3.392798</v>
      </c>
      <c r="BS22" s="532">
        <v>3.4704459999999999</v>
      </c>
      <c r="BT22" s="532">
        <v>3.4652430000000001</v>
      </c>
      <c r="BU22" s="532">
        <v>3.4737640000000001</v>
      </c>
      <c r="BV22" s="532">
        <v>3.4202490000000001</v>
      </c>
    </row>
    <row r="23" spans="1:74" ht="11.05" customHeight="1" x14ac:dyDescent="0.2">
      <c r="A23" s="268" t="s">
        <v>157</v>
      </c>
      <c r="B23" s="330" t="s">
        <v>158</v>
      </c>
      <c r="C23" s="527">
        <v>2.16675</v>
      </c>
      <c r="D23" s="527">
        <v>2.3772500000000001</v>
      </c>
      <c r="E23" s="527">
        <v>2.3475000000000001</v>
      </c>
      <c r="F23" s="527" t="s">
        <v>159</v>
      </c>
      <c r="G23" s="527" t="s">
        <v>159</v>
      </c>
      <c r="H23" s="527" t="s">
        <v>159</v>
      </c>
      <c r="I23" s="527" t="s">
        <v>159</v>
      </c>
      <c r="J23" s="527" t="s">
        <v>159</v>
      </c>
      <c r="K23" s="527">
        <v>2.59</v>
      </c>
      <c r="L23" s="527">
        <v>2.6955</v>
      </c>
      <c r="M23" s="527">
        <v>2.7247499999999998</v>
      </c>
      <c r="N23" s="527">
        <v>2.7018</v>
      </c>
      <c r="O23" s="527">
        <v>2.7370000000000001</v>
      </c>
      <c r="P23" s="527">
        <v>2.8460000000000001</v>
      </c>
      <c r="Q23" s="527">
        <v>2.9925000000000002</v>
      </c>
      <c r="R23" s="527" t="s">
        <v>159</v>
      </c>
      <c r="S23" s="527" t="s">
        <v>159</v>
      </c>
      <c r="T23" s="527" t="s">
        <v>159</v>
      </c>
      <c r="U23" s="527" t="s">
        <v>159</v>
      </c>
      <c r="V23" s="527" t="s">
        <v>159</v>
      </c>
      <c r="W23" s="527">
        <v>2.661</v>
      </c>
      <c r="X23" s="527">
        <v>2.6637499999999998</v>
      </c>
      <c r="Y23" s="527">
        <v>2.6753999999999998</v>
      </c>
      <c r="Z23" s="527">
        <v>2.6807500000000002</v>
      </c>
      <c r="AA23" s="527">
        <v>2.7007500000000002</v>
      </c>
      <c r="AB23" s="527">
        <v>2.7029999999999998</v>
      </c>
      <c r="AC23" s="527">
        <v>2.6840000000000002</v>
      </c>
      <c r="AD23" s="527" t="s">
        <v>159</v>
      </c>
      <c r="AE23" s="527" t="s">
        <v>159</v>
      </c>
      <c r="AF23" s="527" t="s">
        <v>159</v>
      </c>
      <c r="AG23" s="527" t="s">
        <v>159</v>
      </c>
      <c r="AH23" s="527" t="s">
        <v>159</v>
      </c>
      <c r="AI23" s="527">
        <v>2.379</v>
      </c>
      <c r="AJ23" s="527">
        <v>2.3944999999999999</v>
      </c>
      <c r="AK23" s="527">
        <v>2.4247999999999998</v>
      </c>
      <c r="AL23" s="527">
        <v>2.4634999999999998</v>
      </c>
      <c r="AM23" s="527">
        <v>2.5590000000000002</v>
      </c>
      <c r="AN23" s="527">
        <v>2.6077499999999998</v>
      </c>
      <c r="AO23" s="527">
        <v>2.5826666666999998</v>
      </c>
      <c r="AP23" s="527">
        <v>2.5670000000000002</v>
      </c>
      <c r="AQ23" s="527">
        <v>2.4750000000000001</v>
      </c>
      <c r="AR23" s="527">
        <v>2.4119999999999999</v>
      </c>
      <c r="AS23" s="527">
        <v>2.3940000000000001</v>
      </c>
      <c r="AT23" s="527">
        <v>2.371</v>
      </c>
      <c r="AU23" s="527">
        <v>2.3690000000000002</v>
      </c>
      <c r="AV23" s="527">
        <v>2.427</v>
      </c>
      <c r="AW23" s="527">
        <v>2.48325</v>
      </c>
      <c r="AX23" s="527">
        <v>2.5182500000000001</v>
      </c>
      <c r="AY23" s="827">
        <v>2.6812</v>
      </c>
      <c r="AZ23" s="827">
        <v>2.7482500000000001</v>
      </c>
      <c r="BA23" s="827">
        <v>2.7136666667</v>
      </c>
      <c r="BB23" s="827">
        <v>2.6388530000000001</v>
      </c>
      <c r="BC23" s="827">
        <v>2.515971</v>
      </c>
      <c r="BD23" s="827" t="s">
        <v>159</v>
      </c>
      <c r="BE23" s="532" t="s">
        <v>159</v>
      </c>
      <c r="BF23" s="532" t="s">
        <v>159</v>
      </c>
      <c r="BG23" s="532" t="s">
        <v>159</v>
      </c>
      <c r="BH23" s="532">
        <v>1.973474</v>
      </c>
      <c r="BI23" s="532">
        <v>2.0053420000000002</v>
      </c>
      <c r="BJ23" s="532">
        <v>2.0953029999999999</v>
      </c>
      <c r="BK23" s="532">
        <v>2.1623380000000001</v>
      </c>
      <c r="BL23" s="532">
        <v>2.2186940000000002</v>
      </c>
      <c r="BM23" s="532">
        <v>2.2541169999999999</v>
      </c>
      <c r="BN23" s="532" t="s">
        <v>159</v>
      </c>
      <c r="BO23" s="532" t="s">
        <v>159</v>
      </c>
      <c r="BP23" s="532" t="s">
        <v>159</v>
      </c>
      <c r="BQ23" s="532" t="s">
        <v>159</v>
      </c>
      <c r="BR23" s="532" t="s">
        <v>159</v>
      </c>
      <c r="BS23" s="532" t="s">
        <v>159</v>
      </c>
      <c r="BT23" s="532">
        <v>1.77379</v>
      </c>
      <c r="BU23" s="532">
        <v>1.835164</v>
      </c>
      <c r="BV23" s="532">
        <v>1.9521269999999999</v>
      </c>
    </row>
    <row r="24" spans="1:74" ht="11.05" customHeight="1" x14ac:dyDescent="0.2">
      <c r="A24" s="269"/>
      <c r="B24" s="24" t="s">
        <v>160</v>
      </c>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828"/>
      <c r="AZ24" s="828"/>
      <c r="BA24" s="828"/>
      <c r="BB24" s="828"/>
      <c r="BC24" s="828"/>
      <c r="BD24" s="828"/>
      <c r="BE24" s="324"/>
      <c r="BF24" s="324"/>
      <c r="BG24" s="324"/>
      <c r="BH24" s="324"/>
      <c r="BI24" s="324"/>
      <c r="BJ24" s="324"/>
      <c r="BK24" s="325"/>
      <c r="BL24" s="324"/>
      <c r="BM24" s="324"/>
      <c r="BN24" s="324"/>
      <c r="BO24" s="324"/>
      <c r="BP24" s="324"/>
      <c r="BQ24" s="324"/>
      <c r="BR24" s="324"/>
      <c r="BS24" s="324"/>
      <c r="BT24" s="324"/>
      <c r="BU24" s="324"/>
      <c r="BV24" s="324"/>
    </row>
    <row r="25" spans="1:74" ht="11.05" customHeight="1" x14ac:dyDescent="0.2">
      <c r="A25" s="268" t="s">
        <v>161</v>
      </c>
      <c r="B25" s="327" t="s">
        <v>162</v>
      </c>
      <c r="C25" s="289">
        <v>2.81569</v>
      </c>
      <c r="D25" s="289">
        <v>5.5586500000000001</v>
      </c>
      <c r="E25" s="289">
        <v>2.7221799999999998</v>
      </c>
      <c r="F25" s="289">
        <v>2.7637399999999999</v>
      </c>
      <c r="G25" s="289">
        <v>3.0234899999999998</v>
      </c>
      <c r="H25" s="289">
        <v>3.38714</v>
      </c>
      <c r="I25" s="289">
        <v>3.98976</v>
      </c>
      <c r="J25" s="289">
        <v>4.2287299999999997</v>
      </c>
      <c r="K25" s="289">
        <v>5.3612399999999996</v>
      </c>
      <c r="L25" s="289">
        <v>5.7248900000000003</v>
      </c>
      <c r="M25" s="289">
        <v>5.24695</v>
      </c>
      <c r="N25" s="289">
        <v>3.9066399999999999</v>
      </c>
      <c r="O25" s="289">
        <v>4.5464399999999996</v>
      </c>
      <c r="P25" s="289">
        <v>4.86822</v>
      </c>
      <c r="Q25" s="289">
        <v>5.0861999999999998</v>
      </c>
      <c r="R25" s="289">
        <v>6.8507999999999996</v>
      </c>
      <c r="S25" s="289">
        <v>8.4493200000000002</v>
      </c>
      <c r="T25" s="289">
        <v>7.9926000000000004</v>
      </c>
      <c r="U25" s="289">
        <v>7.5566399999999998</v>
      </c>
      <c r="V25" s="289">
        <v>9.1447800000000008</v>
      </c>
      <c r="W25" s="289">
        <v>8.1794399999999996</v>
      </c>
      <c r="X25" s="289">
        <v>5.8750799999999996</v>
      </c>
      <c r="Y25" s="289">
        <v>5.6570999999999998</v>
      </c>
      <c r="Z25" s="289">
        <v>5.7401400000000002</v>
      </c>
      <c r="AA25" s="289">
        <v>3.3942600000000001</v>
      </c>
      <c r="AB25" s="289">
        <v>2.47044</v>
      </c>
      <c r="AC25" s="289">
        <v>2.39778</v>
      </c>
      <c r="AD25" s="289">
        <v>2.2420800000000001</v>
      </c>
      <c r="AE25" s="289">
        <v>2.2317</v>
      </c>
      <c r="AF25" s="289">
        <v>2.2628400000000002</v>
      </c>
      <c r="AG25" s="289">
        <v>2.6469</v>
      </c>
      <c r="AH25" s="289">
        <v>2.6780400000000002</v>
      </c>
      <c r="AI25" s="289">
        <v>2.7403200000000001</v>
      </c>
      <c r="AJ25" s="289">
        <v>3.0932400000000002</v>
      </c>
      <c r="AK25" s="289">
        <v>2.81298</v>
      </c>
      <c r="AL25" s="289">
        <v>2.6157599999999999</v>
      </c>
      <c r="AM25" s="289">
        <v>3.30084</v>
      </c>
      <c r="AN25" s="289">
        <v>1.7853600000000001</v>
      </c>
      <c r="AO25" s="289">
        <v>1.5466200000000001</v>
      </c>
      <c r="AP25" s="289">
        <v>1.6608000000000001</v>
      </c>
      <c r="AQ25" s="289">
        <v>2.2005599999999998</v>
      </c>
      <c r="AR25" s="289">
        <v>2.63652</v>
      </c>
      <c r="AS25" s="289">
        <v>2.14866</v>
      </c>
      <c r="AT25" s="289">
        <v>2.06562</v>
      </c>
      <c r="AU25" s="289">
        <v>2.3666399999999999</v>
      </c>
      <c r="AV25" s="289">
        <v>2.2835999999999999</v>
      </c>
      <c r="AW25" s="289">
        <v>2.2005599999999998</v>
      </c>
      <c r="AX25" s="289">
        <v>3.1243799999999999</v>
      </c>
      <c r="AY25" s="816">
        <v>4.2869400000000004</v>
      </c>
      <c r="AZ25" s="816">
        <v>4.3492199999999999</v>
      </c>
      <c r="BA25" s="816">
        <v>4.2765599999999999</v>
      </c>
      <c r="BB25" s="816">
        <v>3.54996</v>
      </c>
      <c r="BC25" s="816">
        <v>3.2385600000000001</v>
      </c>
      <c r="BD25" s="816">
        <v>3.1352945700000001</v>
      </c>
      <c r="BE25" s="300">
        <v>3.395864</v>
      </c>
      <c r="BF25" s="300">
        <v>3.5106890000000002</v>
      </c>
      <c r="BG25" s="300">
        <v>3.5789620000000002</v>
      </c>
      <c r="BH25" s="300">
        <v>3.6628029999999998</v>
      </c>
      <c r="BI25" s="300">
        <v>4.0557740000000004</v>
      </c>
      <c r="BJ25" s="300">
        <v>4.7033800000000001</v>
      </c>
      <c r="BK25" s="300">
        <v>5.0178599999999998</v>
      </c>
      <c r="BL25" s="300">
        <v>4.6671709999999997</v>
      </c>
      <c r="BM25" s="300">
        <v>4.2090730000000001</v>
      </c>
      <c r="BN25" s="300">
        <v>3.8550499999999999</v>
      </c>
      <c r="BO25" s="300">
        <v>3.8931789999999999</v>
      </c>
      <c r="BP25" s="300">
        <v>3.9749409999999998</v>
      </c>
      <c r="BQ25" s="300">
        <v>4.3127240000000002</v>
      </c>
      <c r="BR25" s="300">
        <v>4.6041040000000004</v>
      </c>
      <c r="BS25" s="300">
        <v>4.6439459999999997</v>
      </c>
      <c r="BT25" s="300">
        <v>4.8561779999999999</v>
      </c>
      <c r="BU25" s="300">
        <v>5.2465989999999998</v>
      </c>
      <c r="BV25" s="300">
        <v>5.6662119999999998</v>
      </c>
    </row>
    <row r="26" spans="1:74" ht="11.05" customHeight="1" x14ac:dyDescent="0.2">
      <c r="A26" s="268" t="s">
        <v>83</v>
      </c>
      <c r="B26" s="327" t="s">
        <v>163</v>
      </c>
      <c r="C26" s="289">
        <v>2.71</v>
      </c>
      <c r="D26" s="289">
        <v>5.35</v>
      </c>
      <c r="E26" s="289">
        <v>2.62</v>
      </c>
      <c r="F26" s="289">
        <v>2.66</v>
      </c>
      <c r="G26" s="289">
        <v>2.91</v>
      </c>
      <c r="H26" s="289">
        <v>3.26</v>
      </c>
      <c r="I26" s="289">
        <v>3.84</v>
      </c>
      <c r="J26" s="289">
        <v>4.07</v>
      </c>
      <c r="K26" s="289">
        <v>5.16</v>
      </c>
      <c r="L26" s="289">
        <v>5.51</v>
      </c>
      <c r="M26" s="289">
        <v>5.05</v>
      </c>
      <c r="N26" s="289">
        <v>3.76</v>
      </c>
      <c r="O26" s="289">
        <v>4.38</v>
      </c>
      <c r="P26" s="289">
        <v>4.6900000000000004</v>
      </c>
      <c r="Q26" s="289">
        <v>4.9000000000000004</v>
      </c>
      <c r="R26" s="289">
        <v>6.6</v>
      </c>
      <c r="S26" s="289">
        <v>8.14</v>
      </c>
      <c r="T26" s="289">
        <v>7.7</v>
      </c>
      <c r="U26" s="289">
        <v>7.28</v>
      </c>
      <c r="V26" s="289">
        <v>8.81</v>
      </c>
      <c r="W26" s="289">
        <v>7.88</v>
      </c>
      <c r="X26" s="289">
        <v>5.66</v>
      </c>
      <c r="Y26" s="289">
        <v>5.45</v>
      </c>
      <c r="Z26" s="289">
        <v>5.53</v>
      </c>
      <c r="AA26" s="289">
        <v>3.27</v>
      </c>
      <c r="AB26" s="289">
        <v>2.38</v>
      </c>
      <c r="AC26" s="289">
        <v>2.31</v>
      </c>
      <c r="AD26" s="289">
        <v>2.16</v>
      </c>
      <c r="AE26" s="289">
        <v>2.15</v>
      </c>
      <c r="AF26" s="289">
        <v>2.1800000000000002</v>
      </c>
      <c r="AG26" s="289">
        <v>2.5499999999999998</v>
      </c>
      <c r="AH26" s="289">
        <v>2.58</v>
      </c>
      <c r="AI26" s="289">
        <v>2.64</v>
      </c>
      <c r="AJ26" s="289">
        <v>2.98</v>
      </c>
      <c r="AK26" s="289">
        <v>2.71</v>
      </c>
      <c r="AL26" s="289">
        <v>2.52</v>
      </c>
      <c r="AM26" s="289">
        <v>3.18</v>
      </c>
      <c r="AN26" s="289">
        <v>1.72</v>
      </c>
      <c r="AO26" s="289">
        <v>1.49</v>
      </c>
      <c r="AP26" s="289">
        <v>1.6</v>
      </c>
      <c r="AQ26" s="289">
        <v>2.12</v>
      </c>
      <c r="AR26" s="289">
        <v>2.54</v>
      </c>
      <c r="AS26" s="289">
        <v>2.0699999999999998</v>
      </c>
      <c r="AT26" s="289">
        <v>1.99</v>
      </c>
      <c r="AU26" s="289">
        <v>2.2799999999999998</v>
      </c>
      <c r="AV26" s="289">
        <v>2.2000000000000002</v>
      </c>
      <c r="AW26" s="289">
        <v>2.12</v>
      </c>
      <c r="AX26" s="289">
        <v>3.01</v>
      </c>
      <c r="AY26" s="816">
        <v>4.13</v>
      </c>
      <c r="AZ26" s="816">
        <v>4.1900000000000004</v>
      </c>
      <c r="BA26" s="816">
        <v>4.12</v>
      </c>
      <c r="BB26" s="816">
        <v>3.42</v>
      </c>
      <c r="BC26" s="816">
        <v>3.12</v>
      </c>
      <c r="BD26" s="816">
        <v>3.0205150000000001</v>
      </c>
      <c r="BE26" s="300">
        <v>3.2715450000000001</v>
      </c>
      <c r="BF26" s="300">
        <v>3.3821669999999999</v>
      </c>
      <c r="BG26" s="300">
        <v>3.44794</v>
      </c>
      <c r="BH26" s="300">
        <v>3.5287120000000001</v>
      </c>
      <c r="BI26" s="300">
        <v>3.9072960000000001</v>
      </c>
      <c r="BJ26" s="300">
        <v>4.5311950000000003</v>
      </c>
      <c r="BK26" s="300">
        <v>4.8341620000000001</v>
      </c>
      <c r="BL26" s="300">
        <v>4.4963110000000004</v>
      </c>
      <c r="BM26" s="300">
        <v>4.0549840000000001</v>
      </c>
      <c r="BN26" s="300">
        <v>3.713921</v>
      </c>
      <c r="BO26" s="300">
        <v>3.7506539999999999</v>
      </c>
      <c r="BP26" s="300">
        <v>3.8294229999999998</v>
      </c>
      <c r="BQ26" s="300">
        <v>4.1548410000000002</v>
      </c>
      <c r="BR26" s="300">
        <v>4.4355529999999996</v>
      </c>
      <c r="BS26" s="300">
        <v>4.4739360000000001</v>
      </c>
      <c r="BT26" s="300">
        <v>4.6783989999999998</v>
      </c>
      <c r="BU26" s="300">
        <v>5.0545270000000002</v>
      </c>
      <c r="BV26" s="300">
        <v>5.4587789999999998</v>
      </c>
    </row>
    <row r="27" spans="1:74" ht="11.05" customHeight="1" x14ac:dyDescent="0.2">
      <c r="A27" s="268"/>
      <c r="B27" s="329" t="s">
        <v>164</v>
      </c>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819"/>
      <c r="AZ27" s="819"/>
      <c r="BA27" s="819"/>
      <c r="BB27" s="819"/>
      <c r="BC27" s="819"/>
      <c r="BD27" s="819"/>
      <c r="BE27" s="303"/>
      <c r="BF27" s="303"/>
      <c r="BG27" s="303"/>
      <c r="BH27" s="303"/>
      <c r="BI27" s="303"/>
      <c r="BJ27" s="303"/>
      <c r="BK27" s="303"/>
      <c r="BL27" s="303"/>
      <c r="BM27" s="303"/>
      <c r="BN27" s="303"/>
      <c r="BO27" s="303"/>
      <c r="BP27" s="303"/>
      <c r="BQ27" s="303"/>
      <c r="BR27" s="303"/>
      <c r="BS27" s="303"/>
      <c r="BT27" s="303"/>
      <c r="BU27" s="303"/>
      <c r="BV27" s="303"/>
    </row>
    <row r="28" spans="1:74" ht="11.05" customHeight="1" x14ac:dyDescent="0.2">
      <c r="A28" s="268" t="s">
        <v>165</v>
      </c>
      <c r="B28" s="330" t="s">
        <v>166</v>
      </c>
      <c r="C28" s="289">
        <v>4.04</v>
      </c>
      <c r="D28" s="289">
        <v>9.32</v>
      </c>
      <c r="E28" s="289">
        <v>4.41</v>
      </c>
      <c r="F28" s="289">
        <v>4</v>
      </c>
      <c r="G28" s="289">
        <v>4.1100000000000003</v>
      </c>
      <c r="H28" s="289">
        <v>4.16</v>
      </c>
      <c r="I28" s="289">
        <v>4.6900000000000004</v>
      </c>
      <c r="J28" s="289">
        <v>4.95</v>
      </c>
      <c r="K28" s="289">
        <v>5.42</v>
      </c>
      <c r="L28" s="289">
        <v>6.61</v>
      </c>
      <c r="M28" s="289">
        <v>6.9</v>
      </c>
      <c r="N28" s="289">
        <v>6.77</v>
      </c>
      <c r="O28" s="289">
        <v>6.49</v>
      </c>
      <c r="P28" s="289">
        <v>7.34</v>
      </c>
      <c r="Q28" s="289">
        <v>6.2</v>
      </c>
      <c r="R28" s="289">
        <v>6.7</v>
      </c>
      <c r="S28" s="289">
        <v>8.11</v>
      </c>
      <c r="T28" s="289">
        <v>9.34</v>
      </c>
      <c r="U28" s="289">
        <v>7.89</v>
      </c>
      <c r="V28" s="289">
        <v>9.44</v>
      </c>
      <c r="W28" s="289">
        <v>9.6199999999999992</v>
      </c>
      <c r="X28" s="289">
        <v>7.18</v>
      </c>
      <c r="Y28" s="289">
        <v>6.76</v>
      </c>
      <c r="Z28" s="289">
        <v>8.08</v>
      </c>
      <c r="AA28" s="289">
        <v>7.18</v>
      </c>
      <c r="AB28" s="289">
        <v>5.95</v>
      </c>
      <c r="AC28" s="289">
        <v>5</v>
      </c>
      <c r="AD28" s="289">
        <v>4.04</v>
      </c>
      <c r="AE28" s="289">
        <v>3.54</v>
      </c>
      <c r="AF28" s="289">
        <v>3.52</v>
      </c>
      <c r="AG28" s="289">
        <v>3.84</v>
      </c>
      <c r="AH28" s="289">
        <v>3.8</v>
      </c>
      <c r="AI28" s="289">
        <v>3.81</v>
      </c>
      <c r="AJ28" s="289">
        <v>4.05</v>
      </c>
      <c r="AK28" s="289">
        <v>4.3499999999999996</v>
      </c>
      <c r="AL28" s="289">
        <v>4.4800000000000004</v>
      </c>
      <c r="AM28" s="289">
        <v>5.05</v>
      </c>
      <c r="AN28" s="289">
        <v>4.8</v>
      </c>
      <c r="AO28" s="289">
        <v>3.76</v>
      </c>
      <c r="AP28" s="289">
        <v>3.35</v>
      </c>
      <c r="AQ28" s="289">
        <v>3.18</v>
      </c>
      <c r="AR28" s="289">
        <v>3.7</v>
      </c>
      <c r="AS28" s="289">
        <v>3.61</v>
      </c>
      <c r="AT28" s="289">
        <v>3.1</v>
      </c>
      <c r="AU28" s="289">
        <v>3.28</v>
      </c>
      <c r="AV28" s="289">
        <v>3.81</v>
      </c>
      <c r="AW28" s="289">
        <v>3.92</v>
      </c>
      <c r="AX28" s="289">
        <v>5.05</v>
      </c>
      <c r="AY28" s="816">
        <v>5.83</v>
      </c>
      <c r="AZ28" s="816">
        <v>5.74</v>
      </c>
      <c r="BA28" s="816">
        <v>5.48</v>
      </c>
      <c r="BB28" s="816">
        <v>5.0999999999999996</v>
      </c>
      <c r="BC28" s="816">
        <v>4.0310990000000002</v>
      </c>
      <c r="BD28" s="816">
        <v>3.9906450000000002</v>
      </c>
      <c r="BE28" s="300">
        <v>3.9850110000000001</v>
      </c>
      <c r="BF28" s="300">
        <v>4.0435670000000004</v>
      </c>
      <c r="BG28" s="300">
        <v>4.217905</v>
      </c>
      <c r="BH28" s="300">
        <v>4.2715829999999997</v>
      </c>
      <c r="BI28" s="300">
        <v>4.7282229999999998</v>
      </c>
      <c r="BJ28" s="300">
        <v>5.6363469999999998</v>
      </c>
      <c r="BK28" s="300">
        <v>5.9938989999999999</v>
      </c>
      <c r="BL28" s="300">
        <v>6.0130489999999996</v>
      </c>
      <c r="BM28" s="300">
        <v>5.0461619999999998</v>
      </c>
      <c r="BN28" s="300">
        <v>4.620717</v>
      </c>
      <c r="BO28" s="300">
        <v>4.4806480000000004</v>
      </c>
      <c r="BP28" s="300">
        <v>4.6820469999999998</v>
      </c>
      <c r="BQ28" s="300">
        <v>4.7862640000000001</v>
      </c>
      <c r="BR28" s="300">
        <v>5.0122350000000004</v>
      </c>
      <c r="BS28" s="300">
        <v>5.1976719999999998</v>
      </c>
      <c r="BT28" s="300">
        <v>5.360392</v>
      </c>
      <c r="BU28" s="300">
        <v>5.8369359999999997</v>
      </c>
      <c r="BV28" s="300">
        <v>6.5900299999999996</v>
      </c>
    </row>
    <row r="29" spans="1:74" ht="11.05" customHeight="1" x14ac:dyDescent="0.2">
      <c r="A29" s="268" t="s">
        <v>167</v>
      </c>
      <c r="B29" s="330" t="s">
        <v>168</v>
      </c>
      <c r="C29" s="289">
        <v>7.38</v>
      </c>
      <c r="D29" s="289">
        <v>7.35</v>
      </c>
      <c r="E29" s="289">
        <v>8.01</v>
      </c>
      <c r="F29" s="289">
        <v>8.49</v>
      </c>
      <c r="G29" s="289">
        <v>8.99</v>
      </c>
      <c r="H29" s="289">
        <v>9.59</v>
      </c>
      <c r="I29" s="289">
        <v>9.92</v>
      </c>
      <c r="J29" s="289">
        <v>10.23</v>
      </c>
      <c r="K29" s="289">
        <v>10.31</v>
      </c>
      <c r="L29" s="289">
        <v>10.48</v>
      </c>
      <c r="M29" s="289">
        <v>10.06</v>
      </c>
      <c r="N29" s="289">
        <v>10.34</v>
      </c>
      <c r="O29" s="289">
        <v>9.7799999999999994</v>
      </c>
      <c r="P29" s="289">
        <v>10.039999999999999</v>
      </c>
      <c r="Q29" s="289">
        <v>10.220000000000001</v>
      </c>
      <c r="R29" s="289">
        <v>10.61</v>
      </c>
      <c r="S29" s="289">
        <v>12.09</v>
      </c>
      <c r="T29" s="289">
        <v>13.44</v>
      </c>
      <c r="U29" s="289">
        <v>13.51</v>
      </c>
      <c r="V29" s="289">
        <v>14.14</v>
      </c>
      <c r="W29" s="289">
        <v>14.55</v>
      </c>
      <c r="X29" s="289">
        <v>12.85</v>
      </c>
      <c r="Y29" s="289">
        <v>11.89</v>
      </c>
      <c r="Z29" s="289">
        <v>11.97</v>
      </c>
      <c r="AA29" s="289">
        <v>12.6</v>
      </c>
      <c r="AB29" s="289">
        <v>12.14</v>
      </c>
      <c r="AC29" s="289">
        <v>11.07</v>
      </c>
      <c r="AD29" s="289">
        <v>10.54</v>
      </c>
      <c r="AE29" s="289">
        <v>10.58</v>
      </c>
      <c r="AF29" s="289">
        <v>10.82</v>
      </c>
      <c r="AG29" s="289">
        <v>10.99</v>
      </c>
      <c r="AH29" s="289">
        <v>11.21</v>
      </c>
      <c r="AI29" s="289">
        <v>11.01</v>
      </c>
      <c r="AJ29" s="289">
        <v>10.19</v>
      </c>
      <c r="AK29" s="289">
        <v>9.77</v>
      </c>
      <c r="AL29" s="289">
        <v>9.93</v>
      </c>
      <c r="AM29" s="289">
        <v>9.52</v>
      </c>
      <c r="AN29" s="289">
        <v>10.08</v>
      </c>
      <c r="AO29" s="289">
        <v>10.07</v>
      </c>
      <c r="AP29" s="289">
        <v>10.01</v>
      </c>
      <c r="AQ29" s="289">
        <v>10.44</v>
      </c>
      <c r="AR29" s="289">
        <v>10.81</v>
      </c>
      <c r="AS29" s="289">
        <v>11.2</v>
      </c>
      <c r="AT29" s="289">
        <v>10.86</v>
      </c>
      <c r="AU29" s="289">
        <v>10.92</v>
      </c>
      <c r="AV29" s="289">
        <v>10.52</v>
      </c>
      <c r="AW29" s="289">
        <v>10.210000000000001</v>
      </c>
      <c r="AX29" s="289">
        <v>9.93</v>
      </c>
      <c r="AY29" s="816">
        <v>9.77</v>
      </c>
      <c r="AZ29" s="816">
        <v>10.26</v>
      </c>
      <c r="BA29" s="816">
        <v>11.07</v>
      </c>
      <c r="BB29" s="816">
        <v>11.39</v>
      </c>
      <c r="BC29" s="816">
        <v>11.361940000000001</v>
      </c>
      <c r="BD29" s="816">
        <v>11.72073</v>
      </c>
      <c r="BE29" s="300">
        <v>11.456250000000001</v>
      </c>
      <c r="BF29" s="300">
        <v>11.387700000000001</v>
      </c>
      <c r="BG29" s="300">
        <v>11.199920000000001</v>
      </c>
      <c r="BH29" s="300">
        <v>10.136990000000001</v>
      </c>
      <c r="BI29" s="300">
        <v>9.6446640000000006</v>
      </c>
      <c r="BJ29" s="300">
        <v>9.7890029999999992</v>
      </c>
      <c r="BK29" s="300">
        <v>9.8733599999999999</v>
      </c>
      <c r="BL29" s="300">
        <v>10.005190000000001</v>
      </c>
      <c r="BM29" s="300">
        <v>10.10467</v>
      </c>
      <c r="BN29" s="300">
        <v>10.18657</v>
      </c>
      <c r="BO29" s="300">
        <v>10.665749999999999</v>
      </c>
      <c r="BP29" s="300">
        <v>11.11354</v>
      </c>
      <c r="BQ29" s="300">
        <v>11.16647</v>
      </c>
      <c r="BR29" s="300">
        <v>11.337580000000001</v>
      </c>
      <c r="BS29" s="300">
        <v>11.379490000000001</v>
      </c>
      <c r="BT29" s="300">
        <v>10.55425</v>
      </c>
      <c r="BU29" s="300">
        <v>10.285080000000001</v>
      </c>
      <c r="BV29" s="300">
        <v>10.49212</v>
      </c>
    </row>
    <row r="30" spans="1:74" ht="11.05" customHeight="1" x14ac:dyDescent="0.2">
      <c r="A30" s="268" t="s">
        <v>169</v>
      </c>
      <c r="B30" s="330" t="s">
        <v>170</v>
      </c>
      <c r="C30" s="289">
        <v>9.6199999999999992</v>
      </c>
      <c r="D30" s="289">
        <v>9.2799999999999994</v>
      </c>
      <c r="E30" s="289">
        <v>10.47</v>
      </c>
      <c r="F30" s="289">
        <v>12.27</v>
      </c>
      <c r="G30" s="289">
        <v>14.07</v>
      </c>
      <c r="H30" s="289">
        <v>17.739999999999998</v>
      </c>
      <c r="I30" s="289">
        <v>19.809999999999999</v>
      </c>
      <c r="J30" s="289">
        <v>20.86</v>
      </c>
      <c r="K30" s="289">
        <v>20.13</v>
      </c>
      <c r="L30" s="289">
        <v>17.399999999999999</v>
      </c>
      <c r="M30" s="289">
        <v>13.11</v>
      </c>
      <c r="N30" s="289">
        <v>13.08</v>
      </c>
      <c r="O30" s="289">
        <v>12.04</v>
      </c>
      <c r="P30" s="289">
        <v>12.15</v>
      </c>
      <c r="Q30" s="289">
        <v>12.94</v>
      </c>
      <c r="R30" s="289">
        <v>13.97</v>
      </c>
      <c r="S30" s="289">
        <v>17.68</v>
      </c>
      <c r="T30" s="289">
        <v>22.41</v>
      </c>
      <c r="U30" s="289">
        <v>24.57</v>
      </c>
      <c r="V30" s="289">
        <v>25.39</v>
      </c>
      <c r="W30" s="289">
        <v>24.52</v>
      </c>
      <c r="X30" s="289">
        <v>18.62</v>
      </c>
      <c r="Y30" s="289">
        <v>15.56</v>
      </c>
      <c r="Z30" s="289">
        <v>14.66</v>
      </c>
      <c r="AA30" s="289">
        <v>15.44</v>
      </c>
      <c r="AB30" s="289">
        <v>15.18</v>
      </c>
      <c r="AC30" s="289">
        <v>13.9</v>
      </c>
      <c r="AD30" s="289">
        <v>14.56</v>
      </c>
      <c r="AE30" s="289">
        <v>16.89</v>
      </c>
      <c r="AF30" s="289">
        <v>20.329999999999998</v>
      </c>
      <c r="AG30" s="289">
        <v>22.22</v>
      </c>
      <c r="AH30" s="289">
        <v>23.44</v>
      </c>
      <c r="AI30" s="289">
        <v>22.06</v>
      </c>
      <c r="AJ30" s="289">
        <v>16.86</v>
      </c>
      <c r="AK30" s="289">
        <v>13.49</v>
      </c>
      <c r="AL30" s="289">
        <v>13.05</v>
      </c>
      <c r="AM30" s="289">
        <v>11.81</v>
      </c>
      <c r="AN30" s="289">
        <v>13.17</v>
      </c>
      <c r="AO30" s="289">
        <v>13.76</v>
      </c>
      <c r="AP30" s="289">
        <v>14.44</v>
      </c>
      <c r="AQ30" s="289">
        <v>17.829999999999998</v>
      </c>
      <c r="AR30" s="289">
        <v>20.93</v>
      </c>
      <c r="AS30" s="289">
        <v>23</v>
      </c>
      <c r="AT30" s="289">
        <v>23.47</v>
      </c>
      <c r="AU30" s="289">
        <v>22.71</v>
      </c>
      <c r="AV30" s="289">
        <v>18.63</v>
      </c>
      <c r="AW30" s="289">
        <v>14.91</v>
      </c>
      <c r="AX30" s="289">
        <v>12.98</v>
      </c>
      <c r="AY30" s="816">
        <v>12.34</v>
      </c>
      <c r="AZ30" s="816">
        <v>12.94</v>
      </c>
      <c r="BA30" s="816">
        <v>14.57</v>
      </c>
      <c r="BB30" s="816">
        <v>16.05</v>
      </c>
      <c r="BC30" s="816">
        <v>18.34732</v>
      </c>
      <c r="BD30" s="816">
        <v>21.808319999999998</v>
      </c>
      <c r="BE30" s="300">
        <v>23.289020000000001</v>
      </c>
      <c r="BF30" s="300">
        <v>23.567589999999999</v>
      </c>
      <c r="BG30" s="300">
        <v>22.121210000000001</v>
      </c>
      <c r="BH30" s="300">
        <v>17.231960000000001</v>
      </c>
      <c r="BI30" s="300">
        <v>13.97716</v>
      </c>
      <c r="BJ30" s="300">
        <v>13.213430000000001</v>
      </c>
      <c r="BK30" s="300">
        <v>12.704079999999999</v>
      </c>
      <c r="BL30" s="300">
        <v>13.258470000000001</v>
      </c>
      <c r="BM30" s="300">
        <v>13.767060000000001</v>
      </c>
      <c r="BN30" s="300">
        <v>14.146409999999999</v>
      </c>
      <c r="BO30" s="300">
        <v>16.76857</v>
      </c>
      <c r="BP30" s="300">
        <v>20.18253</v>
      </c>
      <c r="BQ30" s="300">
        <v>22.06147</v>
      </c>
      <c r="BR30" s="300">
        <v>22.782869999999999</v>
      </c>
      <c r="BS30" s="300">
        <v>21.767749999999999</v>
      </c>
      <c r="BT30" s="300">
        <v>17.245370000000001</v>
      </c>
      <c r="BU30" s="300">
        <v>14.187010000000001</v>
      </c>
      <c r="BV30" s="300">
        <v>13.51606</v>
      </c>
    </row>
    <row r="31" spans="1:74" ht="11.05" customHeight="1" x14ac:dyDescent="0.2">
      <c r="A31" s="269"/>
      <c r="B31" s="24" t="s">
        <v>171</v>
      </c>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828"/>
      <c r="AZ31" s="828"/>
      <c r="BA31" s="828"/>
      <c r="BB31" s="828"/>
      <c r="BC31" s="828"/>
      <c r="BD31" s="828"/>
      <c r="BE31" s="324"/>
      <c r="BF31" s="324"/>
      <c r="BG31" s="324"/>
      <c r="BH31" s="324"/>
      <c r="BI31" s="324"/>
      <c r="BJ31" s="324"/>
      <c r="BK31" s="324"/>
      <c r="BL31" s="324"/>
      <c r="BM31" s="324"/>
      <c r="BN31" s="324"/>
      <c r="BO31" s="324"/>
      <c r="BP31" s="324"/>
      <c r="BQ31" s="324"/>
      <c r="BR31" s="324"/>
      <c r="BS31" s="324"/>
      <c r="BT31" s="324"/>
      <c r="BU31" s="324"/>
      <c r="BV31" s="324"/>
    </row>
    <row r="32" spans="1:74" ht="11.05" customHeight="1" x14ac:dyDescent="0.2">
      <c r="A32" s="269"/>
      <c r="B32" s="328" t="s">
        <v>172</v>
      </c>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20"/>
      <c r="AR32" s="320"/>
      <c r="AS32" s="320"/>
      <c r="AT32" s="320"/>
      <c r="AU32" s="320"/>
      <c r="AV32" s="320"/>
      <c r="AW32" s="320"/>
      <c r="AX32" s="320"/>
      <c r="AY32" s="828"/>
      <c r="AZ32" s="828"/>
      <c r="BA32" s="828"/>
      <c r="BB32" s="828"/>
      <c r="BC32" s="828"/>
      <c r="BD32" s="828"/>
      <c r="BE32" s="324"/>
      <c r="BF32" s="324"/>
      <c r="BG32" s="324"/>
      <c r="BH32" s="324"/>
      <c r="BI32" s="324"/>
      <c r="BJ32" s="324"/>
      <c r="BK32" s="324"/>
      <c r="BL32" s="324"/>
      <c r="BM32" s="324"/>
      <c r="BN32" s="324"/>
      <c r="BO32" s="324"/>
      <c r="BP32" s="324"/>
      <c r="BQ32" s="324"/>
      <c r="BR32" s="324"/>
      <c r="BS32" s="324"/>
      <c r="BT32" s="324"/>
      <c r="BU32" s="324"/>
      <c r="BV32" s="324"/>
    </row>
    <row r="33" spans="1:74" ht="11.05" customHeight="1" x14ac:dyDescent="0.2">
      <c r="A33" s="268" t="s">
        <v>86</v>
      </c>
      <c r="B33" s="330" t="s">
        <v>85</v>
      </c>
      <c r="C33" s="289">
        <v>1.9002439028</v>
      </c>
      <c r="D33" s="289">
        <v>1.9264737038999999</v>
      </c>
      <c r="E33" s="289">
        <v>1.8933881796000001</v>
      </c>
      <c r="F33" s="289">
        <v>1.8952856568000001</v>
      </c>
      <c r="G33" s="289">
        <v>1.8931579256</v>
      </c>
      <c r="H33" s="289">
        <v>1.9520854196999999</v>
      </c>
      <c r="I33" s="289">
        <v>2.0075843822000001</v>
      </c>
      <c r="J33" s="289">
        <v>2.0562939591</v>
      </c>
      <c r="K33" s="289">
        <v>2.0089532846</v>
      </c>
      <c r="L33" s="289">
        <v>2.0282229179</v>
      </c>
      <c r="M33" s="289">
        <v>2.0357982250000002</v>
      </c>
      <c r="N33" s="289">
        <v>2.0715358930000001</v>
      </c>
      <c r="O33" s="289">
        <v>2.1999997519000001</v>
      </c>
      <c r="P33" s="289">
        <v>2.1699923609999998</v>
      </c>
      <c r="Q33" s="289">
        <v>2.1519612245999999</v>
      </c>
      <c r="R33" s="289">
        <v>2.1814958866</v>
      </c>
      <c r="S33" s="289">
        <v>2.2321288404000001</v>
      </c>
      <c r="T33" s="289">
        <v>2.3155552371999999</v>
      </c>
      <c r="U33" s="289">
        <v>2.4693298204</v>
      </c>
      <c r="V33" s="289">
        <v>2.5065243406</v>
      </c>
      <c r="W33" s="289">
        <v>2.5078223408000002</v>
      </c>
      <c r="X33" s="289">
        <v>2.4609091750999998</v>
      </c>
      <c r="Y33" s="289">
        <v>2.4777312747</v>
      </c>
      <c r="Z33" s="289">
        <v>2.6450427794000002</v>
      </c>
      <c r="AA33" s="289">
        <v>2.5903686218000002</v>
      </c>
      <c r="AB33" s="289">
        <v>2.5892527438999999</v>
      </c>
      <c r="AC33" s="289">
        <v>2.4979914435000001</v>
      </c>
      <c r="AD33" s="289">
        <v>2.4713572313999999</v>
      </c>
      <c r="AE33" s="289">
        <v>2.5092990619000002</v>
      </c>
      <c r="AF33" s="289">
        <v>2.4623011391</v>
      </c>
      <c r="AG33" s="289">
        <v>2.4738063500999998</v>
      </c>
      <c r="AH33" s="289">
        <v>2.4908998937</v>
      </c>
      <c r="AI33" s="289">
        <v>2.5303277523999999</v>
      </c>
      <c r="AJ33" s="289">
        <v>2.5308087511999999</v>
      </c>
      <c r="AK33" s="289">
        <v>2.5057355774999999</v>
      </c>
      <c r="AL33" s="289">
        <v>2.4743834294</v>
      </c>
      <c r="AM33" s="289">
        <v>2.4909272786000001</v>
      </c>
      <c r="AN33" s="289">
        <v>2.4934334855000002</v>
      </c>
      <c r="AO33" s="289">
        <v>2.5104000980999999</v>
      </c>
      <c r="AP33" s="289">
        <v>2.5468755035999999</v>
      </c>
      <c r="AQ33" s="289">
        <v>2.5722163308999999</v>
      </c>
      <c r="AR33" s="289">
        <v>2.5185120647999999</v>
      </c>
      <c r="AS33" s="289">
        <v>2.4822476193999998</v>
      </c>
      <c r="AT33" s="289">
        <v>2.4492336242000001</v>
      </c>
      <c r="AU33" s="289">
        <v>2.4219474131999998</v>
      </c>
      <c r="AV33" s="289">
        <v>2.4798309039999999</v>
      </c>
      <c r="AW33" s="289">
        <v>2.4268331958</v>
      </c>
      <c r="AX33" s="289">
        <v>2.4091985770000002</v>
      </c>
      <c r="AY33" s="816">
        <v>2.409516435</v>
      </c>
      <c r="AZ33" s="816">
        <v>2.4228706784999998</v>
      </c>
      <c r="BA33" s="816">
        <v>2.4494145244999999</v>
      </c>
      <c r="BB33" s="816">
        <v>2.4748776673999999</v>
      </c>
      <c r="BC33" s="816">
        <v>2.475679</v>
      </c>
      <c r="BD33" s="816">
        <v>2.4571480000000001</v>
      </c>
      <c r="BE33" s="300">
        <v>2.4535269999999998</v>
      </c>
      <c r="BF33" s="300">
        <v>2.4584419999999998</v>
      </c>
      <c r="BG33" s="300">
        <v>2.4496159999999998</v>
      </c>
      <c r="BH33" s="300">
        <v>2.4300109999999999</v>
      </c>
      <c r="BI33" s="300">
        <v>2.432553</v>
      </c>
      <c r="BJ33" s="300">
        <v>2.4526469999999998</v>
      </c>
      <c r="BK33" s="300">
        <v>2.465042</v>
      </c>
      <c r="BL33" s="300">
        <v>2.460474</v>
      </c>
      <c r="BM33" s="300">
        <v>2.4621759999999999</v>
      </c>
      <c r="BN33" s="300">
        <v>2.468896</v>
      </c>
      <c r="BO33" s="300">
        <v>2.4731450000000001</v>
      </c>
      <c r="BP33" s="300">
        <v>2.4619170000000001</v>
      </c>
      <c r="BQ33" s="300">
        <v>2.4680219999999999</v>
      </c>
      <c r="BR33" s="300">
        <v>2.4745210000000002</v>
      </c>
      <c r="BS33" s="300">
        <v>2.4657469999999999</v>
      </c>
      <c r="BT33" s="300">
        <v>2.4457659999999999</v>
      </c>
      <c r="BU33" s="300">
        <v>2.4485600000000001</v>
      </c>
      <c r="BV33" s="300">
        <v>2.467832</v>
      </c>
    </row>
    <row r="34" spans="1:74" ht="11.05" customHeight="1" x14ac:dyDescent="0.2">
      <c r="A34" s="268" t="s">
        <v>173</v>
      </c>
      <c r="B34" s="330" t="s">
        <v>174</v>
      </c>
      <c r="C34" s="289">
        <v>3.1977611457999999</v>
      </c>
      <c r="D34" s="289">
        <v>17.116937833000001</v>
      </c>
      <c r="E34" s="289">
        <v>3.2898487968999999</v>
      </c>
      <c r="F34" s="289">
        <v>3.0609751839000001</v>
      </c>
      <c r="G34" s="289">
        <v>3.2649187951999998</v>
      </c>
      <c r="H34" s="289">
        <v>3.5273612002000001</v>
      </c>
      <c r="I34" s="289">
        <v>4.0759460535000001</v>
      </c>
      <c r="J34" s="289">
        <v>4.4214561622000002</v>
      </c>
      <c r="K34" s="289">
        <v>5.0391088985000003</v>
      </c>
      <c r="L34" s="289">
        <v>5.6943245552999997</v>
      </c>
      <c r="M34" s="289">
        <v>5.7666940913999998</v>
      </c>
      <c r="N34" s="289">
        <v>5.6411029529999999</v>
      </c>
      <c r="O34" s="289">
        <v>6.5615685707000004</v>
      </c>
      <c r="P34" s="289">
        <v>5.9972804982000003</v>
      </c>
      <c r="Q34" s="289">
        <v>5.0999950249000001</v>
      </c>
      <c r="R34" s="289">
        <v>6.2112152114999999</v>
      </c>
      <c r="S34" s="289">
        <v>7.5658022316000002</v>
      </c>
      <c r="T34" s="289">
        <v>8.0109598412</v>
      </c>
      <c r="U34" s="289">
        <v>7.5251204563999998</v>
      </c>
      <c r="V34" s="289">
        <v>9.0036781665000003</v>
      </c>
      <c r="W34" s="289">
        <v>8.1459769853000008</v>
      </c>
      <c r="X34" s="289">
        <v>5.8016812475000004</v>
      </c>
      <c r="Y34" s="289">
        <v>5.7086230943</v>
      </c>
      <c r="Z34" s="289">
        <v>8.9206060783000005</v>
      </c>
      <c r="AA34" s="289">
        <v>7.0480798877000002</v>
      </c>
      <c r="AB34" s="289">
        <v>4.3766906663</v>
      </c>
      <c r="AC34" s="289">
        <v>3.3688401705</v>
      </c>
      <c r="AD34" s="289">
        <v>2.6996565491000002</v>
      </c>
      <c r="AE34" s="289">
        <v>2.5466016362000001</v>
      </c>
      <c r="AF34" s="289">
        <v>2.5965598186999999</v>
      </c>
      <c r="AG34" s="289">
        <v>2.9999010815</v>
      </c>
      <c r="AH34" s="289">
        <v>2.9442115459</v>
      </c>
      <c r="AI34" s="289">
        <v>2.8748364672000002</v>
      </c>
      <c r="AJ34" s="289">
        <v>2.9244336025000002</v>
      </c>
      <c r="AK34" s="289">
        <v>3.3889108793</v>
      </c>
      <c r="AL34" s="289">
        <v>3.2818352851000001</v>
      </c>
      <c r="AM34" s="289">
        <v>4.7991157464</v>
      </c>
      <c r="AN34" s="289">
        <v>2.8795072332</v>
      </c>
      <c r="AO34" s="289">
        <v>2.1837854232999998</v>
      </c>
      <c r="AP34" s="289">
        <v>2.0492770471999999</v>
      </c>
      <c r="AQ34" s="289">
        <v>2.2589358399999999</v>
      </c>
      <c r="AR34" s="289">
        <v>2.6880632759999998</v>
      </c>
      <c r="AS34" s="289">
        <v>2.5058749342</v>
      </c>
      <c r="AT34" s="289">
        <v>2.2265367460999999</v>
      </c>
      <c r="AU34" s="289">
        <v>2.3706793393000001</v>
      </c>
      <c r="AV34" s="289">
        <v>2.6152309279999999</v>
      </c>
      <c r="AW34" s="289">
        <v>2.6325289676999999</v>
      </c>
      <c r="AX34" s="289">
        <v>3.8452634283</v>
      </c>
      <c r="AY34" s="816">
        <v>5.7491976685999999</v>
      </c>
      <c r="AZ34" s="816">
        <v>4.8092031218000004</v>
      </c>
      <c r="BA34" s="816">
        <v>4.1728224495999999</v>
      </c>
      <c r="BB34" s="816">
        <v>3.5870176396</v>
      </c>
      <c r="BC34" s="816">
        <v>3.2578809999999998</v>
      </c>
      <c r="BD34" s="816">
        <v>3.0505740000000001</v>
      </c>
      <c r="BE34" s="300">
        <v>3.312074</v>
      </c>
      <c r="BF34" s="300">
        <v>3.4154</v>
      </c>
      <c r="BG34" s="300">
        <v>3.4678710000000001</v>
      </c>
      <c r="BH34" s="300">
        <v>3.6505550000000002</v>
      </c>
      <c r="BI34" s="300">
        <v>4.1403980000000002</v>
      </c>
      <c r="BJ34" s="300">
        <v>4.9498959999999999</v>
      </c>
      <c r="BK34" s="300">
        <v>5.390193</v>
      </c>
      <c r="BL34" s="300">
        <v>5.0087669999999997</v>
      </c>
      <c r="BM34" s="300">
        <v>4.4033720000000001</v>
      </c>
      <c r="BN34" s="300">
        <v>3.959082</v>
      </c>
      <c r="BO34" s="300">
        <v>3.903146</v>
      </c>
      <c r="BP34" s="300">
        <v>3.8498960000000002</v>
      </c>
      <c r="BQ34" s="300">
        <v>4.1471790000000004</v>
      </c>
      <c r="BR34" s="300">
        <v>4.4242670000000004</v>
      </c>
      <c r="BS34" s="300">
        <v>4.4525420000000002</v>
      </c>
      <c r="BT34" s="300">
        <v>4.7833709999999998</v>
      </c>
      <c r="BU34" s="300">
        <v>5.258267</v>
      </c>
      <c r="BV34" s="300">
        <v>5.8399570000000001</v>
      </c>
    </row>
    <row r="35" spans="1:74" ht="11.05" customHeight="1" x14ac:dyDescent="0.2">
      <c r="A35" s="268" t="s">
        <v>175</v>
      </c>
      <c r="B35" s="330" t="s">
        <v>176</v>
      </c>
      <c r="C35" s="289">
        <v>10.33</v>
      </c>
      <c r="D35" s="289">
        <v>11.38</v>
      </c>
      <c r="E35" s="289">
        <v>12.41</v>
      </c>
      <c r="F35" s="289">
        <v>12.81</v>
      </c>
      <c r="G35" s="289">
        <v>12.82</v>
      </c>
      <c r="H35" s="289">
        <v>13.56</v>
      </c>
      <c r="I35" s="289">
        <v>14.34</v>
      </c>
      <c r="J35" s="289">
        <v>14.47</v>
      </c>
      <c r="K35" s="289">
        <v>13.8</v>
      </c>
      <c r="L35" s="289">
        <v>15.05</v>
      </c>
      <c r="M35" s="289">
        <v>17.02</v>
      </c>
      <c r="N35" s="289">
        <v>16.350000000000001</v>
      </c>
      <c r="O35" s="289">
        <v>15.49</v>
      </c>
      <c r="P35" s="289">
        <v>16.489999999999998</v>
      </c>
      <c r="Q35" s="289">
        <v>20.329999999999998</v>
      </c>
      <c r="R35" s="289">
        <v>25.06</v>
      </c>
      <c r="S35" s="289">
        <v>26.15</v>
      </c>
      <c r="T35" s="289">
        <v>26.3</v>
      </c>
      <c r="U35" s="289">
        <v>30.36</v>
      </c>
      <c r="V35" s="289">
        <v>25.72</v>
      </c>
      <c r="W35" s="289">
        <v>23.76</v>
      </c>
      <c r="X35" s="289">
        <v>21.76</v>
      </c>
      <c r="Y35" s="289">
        <v>23.74</v>
      </c>
      <c r="Z35" s="289">
        <v>19.86</v>
      </c>
      <c r="AA35" s="289">
        <v>19.440000000000001</v>
      </c>
      <c r="AB35" s="289">
        <v>18.559999999999999</v>
      </c>
      <c r="AC35" s="289">
        <v>19.920000000000002</v>
      </c>
      <c r="AD35" s="289">
        <v>18.77</v>
      </c>
      <c r="AE35" s="289">
        <v>18.11</v>
      </c>
      <c r="AF35" s="289">
        <v>16.82</v>
      </c>
      <c r="AG35" s="289">
        <v>16.739999999999998</v>
      </c>
      <c r="AH35" s="289">
        <v>19.03</v>
      </c>
      <c r="AI35" s="289">
        <v>22.2</v>
      </c>
      <c r="AJ35" s="289">
        <v>21.47</v>
      </c>
      <c r="AK35" s="289">
        <v>20.75</v>
      </c>
      <c r="AL35" s="289">
        <v>20.25</v>
      </c>
      <c r="AM35" s="289">
        <v>18.22</v>
      </c>
      <c r="AN35" s="289">
        <v>18.940000000000001</v>
      </c>
      <c r="AO35" s="289">
        <v>19.670000000000002</v>
      </c>
      <c r="AP35" s="289">
        <v>19.239999999999998</v>
      </c>
      <c r="AQ35" s="289">
        <v>18.809999999999999</v>
      </c>
      <c r="AR35" s="289">
        <v>17.68</v>
      </c>
      <c r="AS35" s="289">
        <v>18.149999999999999</v>
      </c>
      <c r="AT35" s="289">
        <v>18.23</v>
      </c>
      <c r="AU35" s="289">
        <v>17.079999999999998</v>
      </c>
      <c r="AV35" s="289">
        <v>15.76</v>
      </c>
      <c r="AW35" s="289">
        <v>16.25</v>
      </c>
      <c r="AX35" s="289">
        <v>16.43</v>
      </c>
      <c r="AY35" s="816">
        <v>16.07</v>
      </c>
      <c r="AZ35" s="816">
        <v>17.059999999999999</v>
      </c>
      <c r="BA35" s="816">
        <v>15.828156535</v>
      </c>
      <c r="BB35" s="816">
        <v>15.599350869</v>
      </c>
      <c r="BC35" s="816">
        <v>13.99208</v>
      </c>
      <c r="BD35" s="816">
        <v>13.781000000000001</v>
      </c>
      <c r="BE35" s="300">
        <v>13.673310000000001</v>
      </c>
      <c r="BF35" s="300">
        <v>13.13198</v>
      </c>
      <c r="BG35" s="300">
        <v>12.851699999999999</v>
      </c>
      <c r="BH35" s="300">
        <v>12.695029999999999</v>
      </c>
      <c r="BI35" s="300">
        <v>12.532489999999999</v>
      </c>
      <c r="BJ35" s="300">
        <v>12.873150000000001</v>
      </c>
      <c r="BK35" s="300">
        <v>12.86369</v>
      </c>
      <c r="BL35" s="300">
        <v>12.277979999999999</v>
      </c>
      <c r="BM35" s="300">
        <v>12.540240000000001</v>
      </c>
      <c r="BN35" s="300">
        <v>13.0678</v>
      </c>
      <c r="BO35" s="300">
        <v>12.489050000000001</v>
      </c>
      <c r="BP35" s="300">
        <v>12.797689999999999</v>
      </c>
      <c r="BQ35" s="300">
        <v>12.3249</v>
      </c>
      <c r="BR35" s="300">
        <v>11.93472</v>
      </c>
      <c r="BS35" s="300">
        <v>11.78298</v>
      </c>
      <c r="BT35" s="300">
        <v>11.718780000000001</v>
      </c>
      <c r="BU35" s="300">
        <v>11.61886</v>
      </c>
      <c r="BV35" s="300">
        <v>11.94946</v>
      </c>
    </row>
    <row r="36" spans="1:74" ht="11.05" customHeight="1" x14ac:dyDescent="0.2">
      <c r="A36" s="268" t="s">
        <v>177</v>
      </c>
      <c r="B36" s="330" t="s">
        <v>178</v>
      </c>
      <c r="C36" s="289">
        <v>12.39</v>
      </c>
      <c r="D36" s="289">
        <v>13.05</v>
      </c>
      <c r="E36" s="289">
        <v>14.72</v>
      </c>
      <c r="F36" s="289">
        <v>15.14</v>
      </c>
      <c r="G36" s="289">
        <v>15.55</v>
      </c>
      <c r="H36" s="289">
        <v>16.260000000000002</v>
      </c>
      <c r="I36" s="289">
        <v>16.05</v>
      </c>
      <c r="J36" s="289">
        <v>16.04</v>
      </c>
      <c r="K36" s="289">
        <v>16.78</v>
      </c>
      <c r="L36" s="289">
        <v>18.100000000000001</v>
      </c>
      <c r="M36" s="289">
        <v>18.46</v>
      </c>
      <c r="N36" s="289">
        <v>17.87</v>
      </c>
      <c r="O36" s="289">
        <v>20.100000000000001</v>
      </c>
      <c r="P36" s="289">
        <v>20.79</v>
      </c>
      <c r="Q36" s="289">
        <v>25.68</v>
      </c>
      <c r="R36" s="289">
        <v>28.32</v>
      </c>
      <c r="S36" s="289">
        <v>30.12</v>
      </c>
      <c r="T36" s="289">
        <v>33.020000000000003</v>
      </c>
      <c r="U36" s="289">
        <v>27.38</v>
      </c>
      <c r="V36" s="289">
        <v>26.9</v>
      </c>
      <c r="W36" s="289">
        <v>25.57</v>
      </c>
      <c r="X36" s="289">
        <v>27.81</v>
      </c>
      <c r="Y36" s="289">
        <v>29.28</v>
      </c>
      <c r="Z36" s="289">
        <v>23.17</v>
      </c>
      <c r="AA36" s="289">
        <v>24.09</v>
      </c>
      <c r="AB36" s="289">
        <v>23.1</v>
      </c>
      <c r="AC36" s="289">
        <v>21.42</v>
      </c>
      <c r="AD36" s="289">
        <v>20.9</v>
      </c>
      <c r="AE36" s="289">
        <v>19.87</v>
      </c>
      <c r="AF36" s="289">
        <v>19.21</v>
      </c>
      <c r="AG36" s="289">
        <v>19.84</v>
      </c>
      <c r="AH36" s="289">
        <v>23</v>
      </c>
      <c r="AI36" s="289">
        <v>24.18</v>
      </c>
      <c r="AJ36" s="289">
        <v>24.23</v>
      </c>
      <c r="AK36" s="289">
        <v>21.75</v>
      </c>
      <c r="AL36" s="289">
        <v>20.74</v>
      </c>
      <c r="AM36" s="289">
        <v>19.71</v>
      </c>
      <c r="AN36" s="289">
        <v>20.81</v>
      </c>
      <c r="AO36" s="289">
        <v>20.66</v>
      </c>
      <c r="AP36" s="289">
        <v>20.7</v>
      </c>
      <c r="AQ36" s="289">
        <v>19.34</v>
      </c>
      <c r="AR36" s="289">
        <v>18.440000000000001</v>
      </c>
      <c r="AS36" s="289">
        <v>19.36</v>
      </c>
      <c r="AT36" s="289">
        <v>18.18</v>
      </c>
      <c r="AU36" s="289">
        <v>17.71</v>
      </c>
      <c r="AV36" s="289">
        <v>17.18</v>
      </c>
      <c r="AW36" s="289">
        <v>18.38</v>
      </c>
      <c r="AX36" s="289">
        <v>17.54</v>
      </c>
      <c r="AY36" s="816">
        <v>18.87</v>
      </c>
      <c r="AZ36" s="816">
        <v>18.420000000000002</v>
      </c>
      <c r="BA36" s="816">
        <v>17.417157323000001</v>
      </c>
      <c r="BB36" s="816">
        <v>17.897192214</v>
      </c>
      <c r="BC36" s="816">
        <v>16.49485</v>
      </c>
      <c r="BD36" s="816">
        <v>17.50478</v>
      </c>
      <c r="BE36" s="300">
        <v>18.028739999999999</v>
      </c>
      <c r="BF36" s="300">
        <v>17.322870000000002</v>
      </c>
      <c r="BG36" s="300">
        <v>17.176570000000002</v>
      </c>
      <c r="BH36" s="300">
        <v>17.304780000000001</v>
      </c>
      <c r="BI36" s="300">
        <v>17.743569999999998</v>
      </c>
      <c r="BJ36" s="300">
        <v>17.550529999999998</v>
      </c>
      <c r="BK36" s="300">
        <v>17.398350000000001</v>
      </c>
      <c r="BL36" s="300">
        <v>17.408740000000002</v>
      </c>
      <c r="BM36" s="300">
        <v>17.843579999999999</v>
      </c>
      <c r="BN36" s="300">
        <v>17.187660000000001</v>
      </c>
      <c r="BO36" s="300">
        <v>17.01005</v>
      </c>
      <c r="BP36" s="300">
        <v>17.233779999999999</v>
      </c>
      <c r="BQ36" s="300">
        <v>17.351410000000001</v>
      </c>
      <c r="BR36" s="300">
        <v>17.508880000000001</v>
      </c>
      <c r="BS36" s="300">
        <v>17.569649999999999</v>
      </c>
      <c r="BT36" s="300">
        <v>17.633520000000001</v>
      </c>
      <c r="BU36" s="300">
        <v>17.878920000000001</v>
      </c>
      <c r="BV36" s="300">
        <v>17.188510000000001</v>
      </c>
    </row>
    <row r="37" spans="1:74" ht="11.05" customHeight="1" x14ac:dyDescent="0.2">
      <c r="A37" s="268"/>
      <c r="B37" s="328" t="s">
        <v>179</v>
      </c>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819"/>
      <c r="AZ37" s="819"/>
      <c r="BA37" s="819"/>
      <c r="BB37" s="819"/>
      <c r="BC37" s="819"/>
      <c r="BD37" s="819"/>
      <c r="BE37" s="303"/>
      <c r="BF37" s="303"/>
      <c r="BG37" s="303"/>
      <c r="BH37" s="303"/>
      <c r="BI37" s="303"/>
      <c r="BJ37" s="303"/>
      <c r="BK37" s="303"/>
      <c r="BL37" s="303"/>
      <c r="BM37" s="303"/>
      <c r="BN37" s="303"/>
      <c r="BO37" s="303"/>
      <c r="BP37" s="303"/>
      <c r="BQ37" s="303"/>
      <c r="BR37" s="303"/>
      <c r="BS37" s="303"/>
      <c r="BT37" s="303"/>
      <c r="BU37" s="303"/>
      <c r="BV37" s="303"/>
    </row>
    <row r="38" spans="1:74" ht="11.05" customHeight="1" x14ac:dyDescent="0.2">
      <c r="A38" s="268" t="s">
        <v>180</v>
      </c>
      <c r="B38" s="330" t="s">
        <v>166</v>
      </c>
      <c r="C38" s="289">
        <v>6.32</v>
      </c>
      <c r="D38" s="289">
        <v>7.75</v>
      </c>
      <c r="E38" s="289">
        <v>6.98</v>
      </c>
      <c r="F38" s="289">
        <v>6.7</v>
      </c>
      <c r="G38" s="289">
        <v>6.65</v>
      </c>
      <c r="H38" s="289">
        <v>7.22</v>
      </c>
      <c r="I38" s="289">
        <v>7.42</v>
      </c>
      <c r="J38" s="289">
        <v>7.54</v>
      </c>
      <c r="K38" s="289">
        <v>7.61</v>
      </c>
      <c r="L38" s="289">
        <v>7.44</v>
      </c>
      <c r="M38" s="289">
        <v>7.37</v>
      </c>
      <c r="N38" s="289">
        <v>7.06</v>
      </c>
      <c r="O38" s="289">
        <v>7.19</v>
      </c>
      <c r="P38" s="289">
        <v>7.28</v>
      </c>
      <c r="Q38" s="289">
        <v>7.37</v>
      </c>
      <c r="R38" s="289">
        <v>7.7</v>
      </c>
      <c r="S38" s="289">
        <v>8.25</v>
      </c>
      <c r="T38" s="289">
        <v>8.85</v>
      </c>
      <c r="U38" s="289">
        <v>9.31</v>
      </c>
      <c r="V38" s="289">
        <v>9.3800000000000008</v>
      </c>
      <c r="W38" s="289">
        <v>9.06</v>
      </c>
      <c r="X38" s="289">
        <v>8.4499999999999993</v>
      </c>
      <c r="Y38" s="289">
        <v>8.14</v>
      </c>
      <c r="Z38" s="289">
        <v>8.5</v>
      </c>
      <c r="AA38" s="289">
        <v>8.18</v>
      </c>
      <c r="AB38" s="289">
        <v>8.01</v>
      </c>
      <c r="AC38" s="289">
        <v>7.8</v>
      </c>
      <c r="AD38" s="289">
        <v>7.51</v>
      </c>
      <c r="AE38" s="289">
        <v>7.64</v>
      </c>
      <c r="AF38" s="289">
        <v>8.11</v>
      </c>
      <c r="AG38" s="289">
        <v>8.36</v>
      </c>
      <c r="AH38" s="289">
        <v>8.9</v>
      </c>
      <c r="AI38" s="289">
        <v>8.43</v>
      </c>
      <c r="AJ38" s="289">
        <v>8.01</v>
      </c>
      <c r="AK38" s="289">
        <v>7.79</v>
      </c>
      <c r="AL38" s="289">
        <v>7.61</v>
      </c>
      <c r="AM38" s="289">
        <v>8.1</v>
      </c>
      <c r="AN38" s="289">
        <v>7.8</v>
      </c>
      <c r="AO38" s="289">
        <v>7.71</v>
      </c>
      <c r="AP38" s="289">
        <v>7.79</v>
      </c>
      <c r="AQ38" s="289">
        <v>7.89</v>
      </c>
      <c r="AR38" s="289">
        <v>8.43</v>
      </c>
      <c r="AS38" s="289">
        <v>8.75</v>
      </c>
      <c r="AT38" s="289">
        <v>8.68</v>
      </c>
      <c r="AU38" s="289">
        <v>8.4700000000000006</v>
      </c>
      <c r="AV38" s="289">
        <v>8.15</v>
      </c>
      <c r="AW38" s="289">
        <v>7.87</v>
      </c>
      <c r="AX38" s="289">
        <v>8.01</v>
      </c>
      <c r="AY38" s="816">
        <v>8.32</v>
      </c>
      <c r="AZ38" s="816">
        <v>8.23</v>
      </c>
      <c r="BA38" s="816">
        <v>8.26</v>
      </c>
      <c r="BB38" s="816">
        <v>8.2100000000000009</v>
      </c>
      <c r="BC38" s="816">
        <v>8.1806140000000003</v>
      </c>
      <c r="BD38" s="816">
        <v>8.7300179999999994</v>
      </c>
      <c r="BE38" s="300">
        <v>8.9038120000000003</v>
      </c>
      <c r="BF38" s="300">
        <v>8.8508119999999995</v>
      </c>
      <c r="BG38" s="300">
        <v>8.6048489999999997</v>
      </c>
      <c r="BH38" s="300">
        <v>8.2244829999999993</v>
      </c>
      <c r="BI38" s="300">
        <v>8.1008899999999997</v>
      </c>
      <c r="BJ38" s="300">
        <v>8.3702850000000009</v>
      </c>
      <c r="BK38" s="300">
        <v>8.3926250000000007</v>
      </c>
      <c r="BL38" s="300">
        <v>8.260491</v>
      </c>
      <c r="BM38" s="300">
        <v>8.5039429999999996</v>
      </c>
      <c r="BN38" s="300">
        <v>8.3846469999999993</v>
      </c>
      <c r="BO38" s="300">
        <v>8.154693</v>
      </c>
      <c r="BP38" s="300">
        <v>8.7690359999999998</v>
      </c>
      <c r="BQ38" s="300">
        <v>8.9992239999999999</v>
      </c>
      <c r="BR38" s="300">
        <v>9.0134000000000007</v>
      </c>
      <c r="BS38" s="300">
        <v>8.7275150000000004</v>
      </c>
      <c r="BT38" s="300">
        <v>8.310416</v>
      </c>
      <c r="BU38" s="300">
        <v>8.1676959999999994</v>
      </c>
      <c r="BV38" s="300">
        <v>8.4364930000000005</v>
      </c>
    </row>
    <row r="39" spans="1:74" ht="11.05" customHeight="1" x14ac:dyDescent="0.2">
      <c r="A39" s="268" t="s">
        <v>181</v>
      </c>
      <c r="B39" s="330" t="s">
        <v>168</v>
      </c>
      <c r="C39" s="289">
        <v>10.27</v>
      </c>
      <c r="D39" s="289">
        <v>11.36</v>
      </c>
      <c r="E39" s="289">
        <v>11.08</v>
      </c>
      <c r="F39" s="289">
        <v>10.87</v>
      </c>
      <c r="G39" s="289">
        <v>10.86</v>
      </c>
      <c r="H39" s="289">
        <v>11.33</v>
      </c>
      <c r="I39" s="289">
        <v>11.46</v>
      </c>
      <c r="J39" s="289">
        <v>11.52</v>
      </c>
      <c r="K39" s="289">
        <v>11.65</v>
      </c>
      <c r="L39" s="289">
        <v>11.52</v>
      </c>
      <c r="M39" s="289">
        <v>11.29</v>
      </c>
      <c r="N39" s="289">
        <v>11.15</v>
      </c>
      <c r="O39" s="289">
        <v>11.26</v>
      </c>
      <c r="P39" s="289">
        <v>11.66</v>
      </c>
      <c r="Q39" s="289">
        <v>11.65</v>
      </c>
      <c r="R39" s="289">
        <v>11.82</v>
      </c>
      <c r="S39" s="289">
        <v>12</v>
      </c>
      <c r="T39" s="289">
        <v>12.75</v>
      </c>
      <c r="U39" s="289">
        <v>13.02</v>
      </c>
      <c r="V39" s="289">
        <v>13.41</v>
      </c>
      <c r="W39" s="289">
        <v>13.28</v>
      </c>
      <c r="X39" s="289">
        <v>12.89</v>
      </c>
      <c r="Y39" s="289">
        <v>12.33</v>
      </c>
      <c r="Z39" s="289">
        <v>12.28</v>
      </c>
      <c r="AA39" s="289">
        <v>12.61</v>
      </c>
      <c r="AB39" s="289">
        <v>12.53</v>
      </c>
      <c r="AC39" s="289">
        <v>12.36</v>
      </c>
      <c r="AD39" s="289">
        <v>12.08</v>
      </c>
      <c r="AE39" s="289">
        <v>12.16</v>
      </c>
      <c r="AF39" s="289">
        <v>12.63</v>
      </c>
      <c r="AG39" s="289">
        <v>12.91</v>
      </c>
      <c r="AH39" s="289">
        <v>13.08</v>
      </c>
      <c r="AI39" s="289">
        <v>13.07</v>
      </c>
      <c r="AJ39" s="289">
        <v>12.73</v>
      </c>
      <c r="AK39" s="289">
        <v>12.43</v>
      </c>
      <c r="AL39" s="289">
        <v>12.24</v>
      </c>
      <c r="AM39" s="289">
        <v>12.52</v>
      </c>
      <c r="AN39" s="289">
        <v>12.65</v>
      </c>
      <c r="AO39" s="289">
        <v>12.59</v>
      </c>
      <c r="AP39" s="289">
        <v>12.49</v>
      </c>
      <c r="AQ39" s="289">
        <v>12.42</v>
      </c>
      <c r="AR39" s="289">
        <v>13.01</v>
      </c>
      <c r="AS39" s="289">
        <v>13.5</v>
      </c>
      <c r="AT39" s="289">
        <v>13.29</v>
      </c>
      <c r="AU39" s="289">
        <v>13.38</v>
      </c>
      <c r="AV39" s="289">
        <v>13.12</v>
      </c>
      <c r="AW39" s="289">
        <v>12.15</v>
      </c>
      <c r="AX39" s="289">
        <v>12.76</v>
      </c>
      <c r="AY39" s="816">
        <v>12.89</v>
      </c>
      <c r="AZ39" s="816">
        <v>13.09</v>
      </c>
      <c r="BA39" s="816">
        <v>13.27</v>
      </c>
      <c r="BB39" s="816">
        <v>13.09</v>
      </c>
      <c r="BC39" s="816">
        <v>13.04311</v>
      </c>
      <c r="BD39" s="816">
        <v>13.629099999999999</v>
      </c>
      <c r="BE39" s="300">
        <v>13.981680000000001</v>
      </c>
      <c r="BF39" s="300">
        <v>13.80433</v>
      </c>
      <c r="BG39" s="300">
        <v>13.85083</v>
      </c>
      <c r="BH39" s="300">
        <v>13.538489999999999</v>
      </c>
      <c r="BI39" s="300">
        <v>12.571210000000001</v>
      </c>
      <c r="BJ39" s="300">
        <v>13.17576</v>
      </c>
      <c r="BK39" s="300">
        <v>13.23129</v>
      </c>
      <c r="BL39" s="300">
        <v>13.30706</v>
      </c>
      <c r="BM39" s="300">
        <v>13.519450000000001</v>
      </c>
      <c r="BN39" s="300">
        <v>13.41358</v>
      </c>
      <c r="BO39" s="300">
        <v>13.24292</v>
      </c>
      <c r="BP39" s="300">
        <v>13.84347</v>
      </c>
      <c r="BQ39" s="300">
        <v>14.19342</v>
      </c>
      <c r="BR39" s="300">
        <v>14.00625</v>
      </c>
      <c r="BS39" s="300">
        <v>13.99037</v>
      </c>
      <c r="BT39" s="300">
        <v>13.655010000000001</v>
      </c>
      <c r="BU39" s="300">
        <v>12.65263</v>
      </c>
      <c r="BV39" s="300">
        <v>13.258710000000001</v>
      </c>
    </row>
    <row r="40" spans="1:74" ht="11.05" customHeight="1" x14ac:dyDescent="0.2">
      <c r="A40" s="268" t="s">
        <v>182</v>
      </c>
      <c r="B40" s="928" t="s">
        <v>170</v>
      </c>
      <c r="C40" s="321">
        <v>12.62</v>
      </c>
      <c r="D40" s="321">
        <v>13.01</v>
      </c>
      <c r="E40" s="321">
        <v>13.24</v>
      </c>
      <c r="F40" s="321">
        <v>13.73</v>
      </c>
      <c r="G40" s="321">
        <v>13.86</v>
      </c>
      <c r="H40" s="321">
        <v>13.83</v>
      </c>
      <c r="I40" s="321">
        <v>13.83</v>
      </c>
      <c r="J40" s="321">
        <v>13.92</v>
      </c>
      <c r="K40" s="321">
        <v>14.14</v>
      </c>
      <c r="L40" s="321">
        <v>14.06</v>
      </c>
      <c r="M40" s="321">
        <v>14.07</v>
      </c>
      <c r="N40" s="321">
        <v>13.72</v>
      </c>
      <c r="O40" s="321">
        <v>13.64</v>
      </c>
      <c r="P40" s="321">
        <v>13.76</v>
      </c>
      <c r="Q40" s="321">
        <v>14.41</v>
      </c>
      <c r="R40" s="321">
        <v>14.57</v>
      </c>
      <c r="S40" s="321">
        <v>14.89</v>
      </c>
      <c r="T40" s="321">
        <v>15.3</v>
      </c>
      <c r="U40" s="321">
        <v>15.31</v>
      </c>
      <c r="V40" s="321">
        <v>15.82</v>
      </c>
      <c r="W40" s="321">
        <v>16.190000000000001</v>
      </c>
      <c r="X40" s="321">
        <v>15.99</v>
      </c>
      <c r="Y40" s="321">
        <v>15.55</v>
      </c>
      <c r="Z40" s="321">
        <v>14.94</v>
      </c>
      <c r="AA40" s="321">
        <v>15.47</v>
      </c>
      <c r="AB40" s="321">
        <v>15.98</v>
      </c>
      <c r="AC40" s="321">
        <v>16.04</v>
      </c>
      <c r="AD40" s="321">
        <v>16.100000000000001</v>
      </c>
      <c r="AE40" s="321">
        <v>16.14</v>
      </c>
      <c r="AF40" s="321">
        <v>16.09</v>
      </c>
      <c r="AG40" s="321">
        <v>15.86</v>
      </c>
      <c r="AH40" s="321">
        <v>15.91</v>
      </c>
      <c r="AI40" s="321">
        <v>16.27</v>
      </c>
      <c r="AJ40" s="321">
        <v>16.48</v>
      </c>
      <c r="AK40" s="321">
        <v>16.190000000000001</v>
      </c>
      <c r="AL40" s="321">
        <v>15.69</v>
      </c>
      <c r="AM40" s="321">
        <v>15.44</v>
      </c>
      <c r="AN40" s="321">
        <v>16.11</v>
      </c>
      <c r="AO40" s="321">
        <v>16.68</v>
      </c>
      <c r="AP40" s="321">
        <v>16.86</v>
      </c>
      <c r="AQ40" s="321">
        <v>16.41</v>
      </c>
      <c r="AR40" s="321">
        <v>16.39</v>
      </c>
      <c r="AS40" s="321">
        <v>16.61</v>
      </c>
      <c r="AT40" s="321">
        <v>16.61</v>
      </c>
      <c r="AU40" s="321">
        <v>16.82</v>
      </c>
      <c r="AV40" s="321">
        <v>16.93</v>
      </c>
      <c r="AW40" s="321">
        <v>17</v>
      </c>
      <c r="AX40" s="321">
        <v>16.260000000000002</v>
      </c>
      <c r="AY40" s="829">
        <v>15.95</v>
      </c>
      <c r="AZ40" s="829">
        <v>16.440000000000001</v>
      </c>
      <c r="BA40" s="829">
        <v>17.11</v>
      </c>
      <c r="BB40" s="829">
        <v>17.45</v>
      </c>
      <c r="BC40" s="829">
        <v>17.279820000000001</v>
      </c>
      <c r="BD40" s="829">
        <v>17.260819999999999</v>
      </c>
      <c r="BE40" s="326">
        <v>17.338640000000002</v>
      </c>
      <c r="BF40" s="326">
        <v>17.298680000000001</v>
      </c>
      <c r="BG40" s="326">
        <v>17.596050000000002</v>
      </c>
      <c r="BH40" s="326">
        <v>17.586069999999999</v>
      </c>
      <c r="BI40" s="326">
        <v>17.631250000000001</v>
      </c>
      <c r="BJ40" s="326">
        <v>16.842600000000001</v>
      </c>
      <c r="BK40" s="326">
        <v>16.836749999999999</v>
      </c>
      <c r="BL40" s="326">
        <v>17.23385</v>
      </c>
      <c r="BM40" s="326">
        <v>17.608519999999999</v>
      </c>
      <c r="BN40" s="326">
        <v>18.082159999999998</v>
      </c>
      <c r="BO40" s="326">
        <v>17.86205</v>
      </c>
      <c r="BP40" s="326">
        <v>17.856210000000001</v>
      </c>
      <c r="BQ40" s="326">
        <v>17.844539999999999</v>
      </c>
      <c r="BR40" s="326">
        <v>17.88363</v>
      </c>
      <c r="BS40" s="326">
        <v>18.200949999999999</v>
      </c>
      <c r="BT40" s="326">
        <v>18.091740000000001</v>
      </c>
      <c r="BU40" s="326">
        <v>18.222010000000001</v>
      </c>
      <c r="BV40" s="326">
        <v>17.419750000000001</v>
      </c>
    </row>
    <row r="41" spans="1:74" s="113" customFormat="1" ht="11.95" customHeight="1" x14ac:dyDescent="0.2">
      <c r="A41" s="929"/>
      <c r="B41" s="1007" t="s">
        <v>183</v>
      </c>
      <c r="C41" s="997"/>
      <c r="D41" s="997"/>
      <c r="E41" s="997"/>
      <c r="F41" s="997"/>
      <c r="G41" s="997"/>
      <c r="H41" s="997"/>
      <c r="I41" s="997"/>
      <c r="J41" s="997"/>
      <c r="K41" s="997"/>
      <c r="L41" s="997"/>
      <c r="M41" s="997"/>
      <c r="N41" s="997"/>
      <c r="O41" s="997"/>
      <c r="P41" s="997"/>
      <c r="Q41" s="998"/>
      <c r="R41" s="748"/>
      <c r="S41" s="930"/>
      <c r="T41" s="930"/>
      <c r="U41" s="930"/>
      <c r="V41" s="930"/>
      <c r="W41" s="930"/>
      <c r="X41" s="930"/>
      <c r="Y41" s="930"/>
      <c r="Z41" s="930"/>
      <c r="AA41" s="930"/>
      <c r="AB41" s="930"/>
      <c r="AC41" s="930"/>
      <c r="AD41" s="930"/>
      <c r="AE41" s="930"/>
      <c r="AF41" s="930"/>
      <c r="AG41" s="930"/>
      <c r="AH41" s="930"/>
      <c r="AI41" s="930"/>
      <c r="AJ41" s="930"/>
      <c r="AK41" s="930"/>
      <c r="AL41" s="930"/>
      <c r="AM41" s="930"/>
      <c r="AN41" s="930"/>
      <c r="AO41" s="930"/>
      <c r="AP41" s="930"/>
      <c r="AQ41" s="930"/>
      <c r="AR41" s="930"/>
      <c r="AS41" s="930"/>
      <c r="AT41" s="930"/>
      <c r="AU41" s="930"/>
      <c r="AV41" s="930"/>
      <c r="AW41" s="930"/>
      <c r="AX41" s="930"/>
      <c r="AY41" s="758"/>
      <c r="AZ41" s="758"/>
      <c r="BA41" s="758"/>
      <c r="BB41" s="758"/>
      <c r="BC41" s="758"/>
      <c r="BD41" s="578"/>
      <c r="BE41" s="218"/>
      <c r="BF41" s="578"/>
      <c r="BG41" s="758"/>
      <c r="BH41" s="758"/>
      <c r="BI41" s="758"/>
      <c r="BJ41" s="142"/>
      <c r="BK41" s="930"/>
      <c r="BL41" s="930"/>
      <c r="BM41" s="930"/>
      <c r="BN41" s="930"/>
      <c r="BO41" s="930"/>
      <c r="BP41" s="930"/>
      <c r="BQ41" s="930"/>
      <c r="BR41" s="930"/>
      <c r="BS41" s="930"/>
      <c r="BT41" s="930"/>
      <c r="BU41" s="930"/>
      <c r="BV41" s="930"/>
    </row>
    <row r="42" spans="1:74" s="113" customFormat="1" ht="11.95" customHeight="1" x14ac:dyDescent="0.2">
      <c r="A42" s="929"/>
      <c r="B42" s="1007" t="s">
        <v>184</v>
      </c>
      <c r="C42" s="997"/>
      <c r="D42" s="997"/>
      <c r="E42" s="997"/>
      <c r="F42" s="997"/>
      <c r="G42" s="997"/>
      <c r="H42" s="997"/>
      <c r="I42" s="997"/>
      <c r="J42" s="997"/>
      <c r="K42" s="997"/>
      <c r="L42" s="997"/>
      <c r="M42" s="997"/>
      <c r="N42" s="997"/>
      <c r="O42" s="997"/>
      <c r="P42" s="997"/>
      <c r="Q42" s="998"/>
      <c r="R42" s="748"/>
      <c r="S42" s="930"/>
      <c r="T42" s="930"/>
      <c r="U42" s="930"/>
      <c r="V42" s="930"/>
      <c r="W42" s="930"/>
      <c r="X42" s="930"/>
      <c r="Y42" s="930"/>
      <c r="Z42" s="930"/>
      <c r="AA42" s="930"/>
      <c r="AB42" s="930"/>
      <c r="AC42" s="930"/>
      <c r="AD42" s="930"/>
      <c r="AE42" s="930"/>
      <c r="AF42" s="930"/>
      <c r="AG42" s="930"/>
      <c r="AH42" s="930"/>
      <c r="AI42" s="930"/>
      <c r="AJ42" s="930"/>
      <c r="AK42" s="930"/>
      <c r="AL42" s="930"/>
      <c r="AM42" s="930"/>
      <c r="AN42" s="930"/>
      <c r="AO42" s="930"/>
      <c r="AP42" s="930"/>
      <c r="AQ42" s="930"/>
      <c r="AR42" s="930"/>
      <c r="AS42" s="930"/>
      <c r="AT42" s="930"/>
      <c r="AU42" s="930"/>
      <c r="AV42" s="930"/>
      <c r="AW42" s="930"/>
      <c r="AX42" s="930"/>
      <c r="AY42" s="758"/>
      <c r="AZ42" s="758"/>
      <c r="BA42" s="758"/>
      <c r="BB42" s="758"/>
      <c r="BC42" s="758"/>
      <c r="BD42" s="578"/>
      <c r="BE42" s="218"/>
      <c r="BF42" s="578"/>
      <c r="BG42" s="758"/>
      <c r="BH42" s="758"/>
      <c r="BI42" s="758"/>
      <c r="BJ42" s="142"/>
      <c r="BK42" s="930"/>
      <c r="BL42" s="930"/>
      <c r="BM42" s="930"/>
      <c r="BN42" s="930"/>
      <c r="BO42" s="930"/>
      <c r="BP42" s="930"/>
      <c r="BQ42" s="930"/>
      <c r="BR42" s="930"/>
      <c r="BS42" s="930"/>
      <c r="BT42" s="930"/>
      <c r="BU42" s="930"/>
      <c r="BV42" s="930"/>
    </row>
    <row r="43" spans="1:74" s="113" customFormat="1" ht="11.95" customHeight="1" x14ac:dyDescent="0.2">
      <c r="A43" s="929"/>
      <c r="B43" s="1007" t="s">
        <v>185</v>
      </c>
      <c r="C43" s="997"/>
      <c r="D43" s="997"/>
      <c r="E43" s="997"/>
      <c r="F43" s="997"/>
      <c r="G43" s="997"/>
      <c r="H43" s="997"/>
      <c r="I43" s="997"/>
      <c r="J43" s="997"/>
      <c r="K43" s="997"/>
      <c r="L43" s="997"/>
      <c r="M43" s="997"/>
      <c r="N43" s="997"/>
      <c r="O43" s="997"/>
      <c r="P43" s="997"/>
      <c r="Q43" s="998"/>
      <c r="R43" s="748"/>
      <c r="S43" s="930"/>
      <c r="T43" s="930"/>
      <c r="U43" s="930"/>
      <c r="V43" s="930"/>
      <c r="W43" s="930"/>
      <c r="X43" s="930"/>
      <c r="Y43" s="930"/>
      <c r="Z43" s="930"/>
      <c r="AA43" s="930"/>
      <c r="AB43" s="930"/>
      <c r="AC43" s="930"/>
      <c r="AD43" s="930"/>
      <c r="AE43" s="930"/>
      <c r="AF43" s="930"/>
      <c r="AG43" s="930"/>
      <c r="AH43" s="930"/>
      <c r="AI43" s="930"/>
      <c r="AJ43" s="930"/>
      <c r="AK43" s="930"/>
      <c r="AL43" s="930"/>
      <c r="AM43" s="930"/>
      <c r="AN43" s="930"/>
      <c r="AO43" s="930"/>
      <c r="AP43" s="930"/>
      <c r="AQ43" s="930"/>
      <c r="AR43" s="930"/>
      <c r="AS43" s="930"/>
      <c r="AT43" s="930"/>
      <c r="AU43" s="930"/>
      <c r="AV43" s="930"/>
      <c r="AW43" s="930"/>
      <c r="AX43" s="930"/>
      <c r="AY43" s="758"/>
      <c r="AZ43" s="758"/>
      <c r="BA43" s="758"/>
      <c r="BB43" s="758"/>
      <c r="BC43" s="758"/>
      <c r="BD43" s="578"/>
      <c r="BE43" s="218"/>
      <c r="BF43" s="578"/>
      <c r="BG43" s="758"/>
      <c r="BH43" s="758"/>
      <c r="BI43" s="758"/>
      <c r="BJ43" s="142"/>
      <c r="BK43" s="930"/>
      <c r="BL43" s="930"/>
      <c r="BM43" s="930"/>
      <c r="BN43" s="930"/>
      <c r="BO43" s="930"/>
      <c r="BP43" s="930"/>
      <c r="BQ43" s="930"/>
      <c r="BR43" s="930"/>
      <c r="BS43" s="930"/>
      <c r="BT43" s="930"/>
      <c r="BU43" s="930"/>
      <c r="BV43" s="930"/>
    </row>
    <row r="44" spans="1:74" s="113" customFormat="1" ht="11.95" customHeight="1" x14ac:dyDescent="0.2">
      <c r="A44" s="929"/>
      <c r="B44" s="718" t="s">
        <v>114</v>
      </c>
      <c r="C44" s="733"/>
      <c r="D44" s="733"/>
      <c r="E44" s="733"/>
      <c r="F44" s="733"/>
      <c r="G44" s="733"/>
      <c r="H44" s="745"/>
      <c r="I44" s="733"/>
      <c r="J44" s="733"/>
      <c r="K44" s="733"/>
      <c r="L44" s="733"/>
      <c r="M44" s="733"/>
      <c r="N44" s="733"/>
      <c r="O44" s="733"/>
      <c r="P44" s="733"/>
      <c r="Q44" s="733"/>
      <c r="R44" s="276"/>
      <c r="S44" s="930"/>
      <c r="T44" s="930"/>
      <c r="U44" s="930"/>
      <c r="V44" s="930"/>
      <c r="W44" s="930"/>
      <c r="X44" s="930"/>
      <c r="Y44" s="930"/>
      <c r="Z44" s="930"/>
      <c r="AA44" s="930"/>
      <c r="AB44" s="930"/>
      <c r="AC44" s="930"/>
      <c r="AD44" s="930"/>
      <c r="AE44" s="930"/>
      <c r="AF44" s="930"/>
      <c r="AG44" s="930"/>
      <c r="AH44" s="930"/>
      <c r="AI44" s="930"/>
      <c r="AJ44" s="930"/>
      <c r="AK44" s="930"/>
      <c r="AL44" s="930"/>
      <c r="AM44" s="930"/>
      <c r="AN44" s="930"/>
      <c r="AO44" s="930"/>
      <c r="AP44" s="930"/>
      <c r="AQ44" s="930"/>
      <c r="AR44" s="930"/>
      <c r="AS44" s="930"/>
      <c r="AT44" s="930"/>
      <c r="AU44" s="930"/>
      <c r="AV44" s="930"/>
      <c r="AW44" s="930"/>
      <c r="AX44" s="930"/>
      <c r="AY44" s="758"/>
      <c r="AZ44" s="758"/>
      <c r="BA44" s="758"/>
      <c r="BB44" s="758"/>
      <c r="BC44" s="758"/>
      <c r="BD44" s="578"/>
      <c r="BE44" s="218"/>
      <c r="BF44" s="578"/>
      <c r="BG44" s="758"/>
      <c r="BH44" s="758"/>
      <c r="BI44" s="758"/>
      <c r="BJ44" s="142"/>
      <c r="BK44" s="930"/>
      <c r="BL44" s="930"/>
      <c r="BM44" s="930"/>
      <c r="BN44" s="930"/>
      <c r="BO44" s="930"/>
      <c r="BP44" s="930"/>
      <c r="BQ44" s="930"/>
      <c r="BR44" s="930"/>
      <c r="BS44" s="930"/>
      <c r="BT44" s="930"/>
      <c r="BU44" s="930"/>
      <c r="BV44" s="930"/>
    </row>
    <row r="45" spans="1:74" s="115" customFormat="1" ht="11.95" customHeight="1" x14ac:dyDescent="0.2">
      <c r="A45" s="114"/>
      <c r="B45" s="992" t="str">
        <f>Dates!$G$2</f>
        <v>EIA completed modeling and analysis for this report on Wednesday, July 2, 2025.</v>
      </c>
      <c r="C45" s="979"/>
      <c r="D45" s="979"/>
      <c r="E45" s="979"/>
      <c r="F45" s="979"/>
      <c r="G45" s="979"/>
      <c r="H45" s="979"/>
      <c r="I45" s="979"/>
      <c r="J45" s="979"/>
      <c r="K45" s="979"/>
      <c r="L45" s="979"/>
      <c r="M45" s="979"/>
      <c r="N45" s="979"/>
      <c r="O45" s="979"/>
      <c r="P45" s="979"/>
      <c r="Q45" s="979"/>
      <c r="R45" s="276"/>
      <c r="AY45" s="768"/>
      <c r="AZ45" s="768"/>
      <c r="BA45" s="768"/>
      <c r="BB45" s="768"/>
      <c r="BC45" s="768"/>
      <c r="BD45" s="577"/>
      <c r="BE45" s="216"/>
      <c r="BF45" s="577"/>
      <c r="BG45" s="768"/>
      <c r="BH45" s="768"/>
      <c r="BI45" s="768"/>
      <c r="BJ45" s="165"/>
    </row>
    <row r="46" spans="1:74" s="113" customFormat="1" ht="11.95" customHeight="1" x14ac:dyDescent="0.2">
      <c r="A46" s="929"/>
      <c r="B46" s="987" t="s">
        <v>115</v>
      </c>
      <c r="C46" s="988"/>
      <c r="D46" s="988"/>
      <c r="E46" s="988"/>
      <c r="F46" s="988"/>
      <c r="G46" s="988"/>
      <c r="H46" s="988"/>
      <c r="I46" s="988"/>
      <c r="J46" s="988"/>
      <c r="K46" s="988"/>
      <c r="L46" s="988"/>
      <c r="M46" s="988"/>
      <c r="N46" s="988"/>
      <c r="O46" s="988"/>
      <c r="P46" s="988"/>
      <c r="Q46" s="988"/>
      <c r="R46" s="748"/>
      <c r="S46" s="930"/>
      <c r="T46" s="930"/>
      <c r="U46" s="930"/>
      <c r="V46" s="930"/>
      <c r="W46" s="930"/>
      <c r="X46" s="930"/>
      <c r="Y46" s="930"/>
      <c r="Z46" s="930"/>
      <c r="AA46" s="930"/>
      <c r="AB46" s="930"/>
      <c r="AC46" s="930"/>
      <c r="AD46" s="930"/>
      <c r="AE46" s="930"/>
      <c r="AF46" s="930"/>
      <c r="AG46" s="930"/>
      <c r="AH46" s="930"/>
      <c r="AI46" s="930"/>
      <c r="AJ46" s="930"/>
      <c r="AK46" s="930"/>
      <c r="AL46" s="930"/>
      <c r="AM46" s="930"/>
      <c r="AN46" s="930"/>
      <c r="AO46" s="930"/>
      <c r="AP46" s="930"/>
      <c r="AQ46" s="930"/>
      <c r="AR46" s="930"/>
      <c r="AS46" s="930"/>
      <c r="AT46" s="930"/>
      <c r="AU46" s="930"/>
      <c r="AV46" s="930"/>
      <c r="AW46" s="930"/>
      <c r="AX46" s="930"/>
      <c r="AY46" s="758"/>
      <c r="AZ46" s="758"/>
      <c r="BA46" s="758"/>
      <c r="BB46" s="758"/>
      <c r="BC46" s="758"/>
      <c r="BD46" s="578"/>
      <c r="BE46" s="218"/>
      <c r="BF46" s="578"/>
      <c r="BG46" s="758"/>
      <c r="BH46" s="758"/>
      <c r="BI46" s="758"/>
      <c r="BJ46" s="142"/>
      <c r="BK46" s="930"/>
      <c r="BL46" s="930"/>
      <c r="BM46" s="930"/>
      <c r="BN46" s="930"/>
      <c r="BO46" s="930"/>
      <c r="BP46" s="930"/>
      <c r="BQ46" s="930"/>
      <c r="BR46" s="930"/>
      <c r="BS46" s="930"/>
      <c r="BT46" s="930"/>
      <c r="BU46" s="930"/>
      <c r="BV46" s="930"/>
    </row>
    <row r="47" spans="1:74" s="113" customFormat="1" ht="11.95" customHeight="1" x14ac:dyDescent="0.2">
      <c r="A47" s="929"/>
      <c r="B47" s="1001" t="s">
        <v>116</v>
      </c>
      <c r="C47" s="988"/>
      <c r="D47" s="988"/>
      <c r="E47" s="988"/>
      <c r="F47" s="988"/>
      <c r="G47" s="988"/>
      <c r="H47" s="988"/>
      <c r="I47" s="988"/>
      <c r="J47" s="988"/>
      <c r="K47" s="988"/>
      <c r="L47" s="988"/>
      <c r="M47" s="988"/>
      <c r="N47" s="988"/>
      <c r="O47" s="988"/>
      <c r="P47" s="988"/>
      <c r="Q47" s="988"/>
      <c r="R47" s="748"/>
      <c r="S47" s="930"/>
      <c r="T47" s="930"/>
      <c r="U47" s="930"/>
      <c r="V47" s="930"/>
      <c r="W47" s="930"/>
      <c r="X47" s="930"/>
      <c r="Y47" s="930"/>
      <c r="Z47" s="930"/>
      <c r="AA47" s="930"/>
      <c r="AB47" s="930"/>
      <c r="AC47" s="930"/>
      <c r="AD47" s="930"/>
      <c r="AE47" s="930"/>
      <c r="AF47" s="930"/>
      <c r="AG47" s="930"/>
      <c r="AH47" s="930"/>
      <c r="AI47" s="930"/>
      <c r="AJ47" s="930"/>
      <c r="AK47" s="930"/>
      <c r="AL47" s="930"/>
      <c r="AM47" s="930"/>
      <c r="AN47" s="930"/>
      <c r="AO47" s="930"/>
      <c r="AP47" s="930"/>
      <c r="AQ47" s="930"/>
      <c r="AR47" s="930"/>
      <c r="AS47" s="930"/>
      <c r="AT47" s="930"/>
      <c r="AU47" s="930"/>
      <c r="AV47" s="930"/>
      <c r="AW47" s="930"/>
      <c r="AX47" s="930"/>
      <c r="AY47" s="758"/>
      <c r="AZ47" s="758"/>
      <c r="BA47" s="758"/>
      <c r="BB47" s="758"/>
      <c r="BC47" s="758"/>
      <c r="BD47" s="578"/>
      <c r="BE47" s="218"/>
      <c r="BF47" s="578"/>
      <c r="BG47" s="758"/>
      <c r="BH47" s="758"/>
      <c r="BI47" s="758"/>
      <c r="BJ47" s="142"/>
      <c r="BK47" s="930"/>
      <c r="BL47" s="930"/>
      <c r="BM47" s="930"/>
      <c r="BN47" s="930"/>
      <c r="BO47" s="930"/>
      <c r="BP47" s="930"/>
      <c r="BQ47" s="930"/>
      <c r="BR47" s="930"/>
      <c r="BS47" s="930"/>
      <c r="BT47" s="930"/>
      <c r="BU47" s="930"/>
      <c r="BV47" s="930"/>
    </row>
    <row r="48" spans="1:74" s="113" customFormat="1" ht="11.95" customHeight="1" x14ac:dyDescent="0.2">
      <c r="A48" s="929"/>
      <c r="B48" s="1002" t="s">
        <v>186</v>
      </c>
      <c r="C48" s="988"/>
      <c r="D48" s="988"/>
      <c r="E48" s="988"/>
      <c r="F48" s="988"/>
      <c r="G48" s="988"/>
      <c r="H48" s="988"/>
      <c r="I48" s="988"/>
      <c r="J48" s="988"/>
      <c r="K48" s="988"/>
      <c r="L48" s="988"/>
      <c r="M48" s="988"/>
      <c r="N48" s="988"/>
      <c r="O48" s="988"/>
      <c r="P48" s="988"/>
      <c r="Q48" s="988"/>
      <c r="R48" s="748"/>
      <c r="S48" s="930"/>
      <c r="T48" s="930"/>
      <c r="U48" s="930"/>
      <c r="V48" s="930"/>
      <c r="W48" s="930"/>
      <c r="X48" s="930"/>
      <c r="Y48" s="930"/>
      <c r="Z48" s="930"/>
      <c r="AA48" s="930"/>
      <c r="AB48" s="930"/>
      <c r="AC48" s="930"/>
      <c r="AD48" s="930"/>
      <c r="AE48" s="930"/>
      <c r="AF48" s="930"/>
      <c r="AG48" s="930"/>
      <c r="AH48" s="930"/>
      <c r="AI48" s="930"/>
      <c r="AJ48" s="930"/>
      <c r="AK48" s="930"/>
      <c r="AL48" s="930"/>
      <c r="AM48" s="930"/>
      <c r="AN48" s="930"/>
      <c r="AO48" s="930"/>
      <c r="AP48" s="930"/>
      <c r="AQ48" s="930"/>
      <c r="AR48" s="930"/>
      <c r="AS48" s="930"/>
      <c r="AT48" s="930"/>
      <c r="AU48" s="930"/>
      <c r="AV48" s="930"/>
      <c r="AW48" s="930"/>
      <c r="AX48" s="930"/>
      <c r="AY48" s="758"/>
      <c r="AZ48" s="758"/>
      <c r="BA48" s="758"/>
      <c r="BB48" s="758"/>
      <c r="BC48" s="758"/>
      <c r="BD48" s="578"/>
      <c r="BE48" s="218"/>
      <c r="BF48" s="578"/>
      <c r="BG48" s="758"/>
      <c r="BH48" s="758"/>
      <c r="BI48" s="758"/>
      <c r="BJ48" s="142"/>
      <c r="BK48" s="930"/>
      <c r="BL48" s="930"/>
      <c r="BM48" s="930"/>
      <c r="BN48" s="930"/>
      <c r="BO48" s="930"/>
      <c r="BP48" s="930"/>
      <c r="BQ48" s="930"/>
      <c r="BR48" s="930"/>
      <c r="BS48" s="930"/>
      <c r="BT48" s="930"/>
      <c r="BU48" s="930"/>
      <c r="BV48" s="930"/>
    </row>
    <row r="49" spans="1:74" s="113" customFormat="1" ht="11.95" customHeight="1" x14ac:dyDescent="0.2">
      <c r="A49" s="929"/>
      <c r="B49" s="993" t="s">
        <v>118</v>
      </c>
      <c r="C49" s="993"/>
      <c r="D49" s="993"/>
      <c r="E49" s="993"/>
      <c r="F49" s="993"/>
      <c r="G49" s="993"/>
      <c r="H49" s="993"/>
      <c r="I49" s="993"/>
      <c r="J49" s="993"/>
      <c r="K49" s="993"/>
      <c r="L49" s="993"/>
      <c r="M49" s="993"/>
      <c r="N49" s="993"/>
      <c r="O49" s="993"/>
      <c r="P49" s="993"/>
      <c r="Q49" s="993"/>
      <c r="R49" s="993"/>
      <c r="S49" s="930"/>
      <c r="T49" s="930"/>
      <c r="U49" s="930"/>
      <c r="V49" s="930"/>
      <c r="W49" s="930"/>
      <c r="X49" s="930"/>
      <c r="Y49" s="930"/>
      <c r="Z49" s="930"/>
      <c r="AA49" s="930"/>
      <c r="AB49" s="930"/>
      <c r="AC49" s="930"/>
      <c r="AD49" s="930"/>
      <c r="AE49" s="930"/>
      <c r="AF49" s="930"/>
      <c r="AG49" s="930"/>
      <c r="AH49" s="930"/>
      <c r="AI49" s="930"/>
      <c r="AJ49" s="930"/>
      <c r="AK49" s="930"/>
      <c r="AL49" s="930"/>
      <c r="AM49" s="930"/>
      <c r="AN49" s="930"/>
      <c r="AO49" s="930"/>
      <c r="AP49" s="930"/>
      <c r="AQ49" s="930"/>
      <c r="AR49" s="930"/>
      <c r="AS49" s="930"/>
      <c r="AT49" s="930"/>
      <c r="AU49" s="930"/>
      <c r="AV49" s="930"/>
      <c r="AW49" s="930"/>
      <c r="AX49" s="930"/>
      <c r="AY49" s="758"/>
      <c r="AZ49" s="758"/>
      <c r="BA49" s="758"/>
      <c r="BB49" s="758"/>
      <c r="BC49" s="758"/>
      <c r="BD49" s="578"/>
      <c r="BE49" s="218"/>
      <c r="BF49" s="578"/>
      <c r="BG49" s="758"/>
      <c r="BH49" s="758"/>
      <c r="BI49" s="758"/>
      <c r="BJ49" s="142"/>
      <c r="BK49" s="930"/>
      <c r="BL49" s="930"/>
      <c r="BM49" s="930"/>
      <c r="BN49" s="930"/>
      <c r="BO49" s="930"/>
      <c r="BP49" s="930"/>
      <c r="BQ49" s="930"/>
      <c r="BR49" s="930"/>
      <c r="BS49" s="930"/>
      <c r="BT49" s="930"/>
      <c r="BU49" s="930"/>
      <c r="BV49" s="930"/>
    </row>
    <row r="50" spans="1:74" s="757" customFormat="1" ht="11.95" customHeight="1" x14ac:dyDescent="0.2">
      <c r="A50" s="929"/>
      <c r="B50" s="1010" t="s">
        <v>187</v>
      </c>
      <c r="C50" s="1006"/>
      <c r="D50" s="1006"/>
      <c r="E50" s="1006"/>
      <c r="F50" s="1006"/>
      <c r="G50" s="1006"/>
      <c r="H50" s="1006"/>
      <c r="I50" s="1006"/>
      <c r="J50" s="1006"/>
      <c r="K50" s="1006"/>
      <c r="L50" s="1006"/>
      <c r="M50" s="1006"/>
      <c r="N50" s="1006"/>
      <c r="O50" s="1006"/>
      <c r="P50" s="1006"/>
      <c r="Q50" s="1006"/>
      <c r="R50" s="756"/>
      <c r="S50" s="931"/>
      <c r="T50" s="931"/>
      <c r="U50" s="931"/>
      <c r="V50" s="931"/>
      <c r="W50" s="931"/>
      <c r="X50" s="931"/>
      <c r="Y50" s="931"/>
      <c r="Z50" s="931"/>
      <c r="AA50" s="931"/>
      <c r="AB50" s="931"/>
      <c r="AC50" s="931"/>
      <c r="AD50" s="931"/>
      <c r="AE50" s="931"/>
      <c r="AF50" s="931"/>
      <c r="AG50" s="931"/>
      <c r="AH50" s="931"/>
      <c r="AI50" s="931"/>
      <c r="AJ50" s="931"/>
      <c r="AK50" s="931"/>
      <c r="AL50" s="931"/>
      <c r="AM50" s="931"/>
      <c r="AN50" s="931"/>
      <c r="AO50" s="931"/>
      <c r="AP50" s="931"/>
      <c r="AQ50" s="931"/>
      <c r="AR50" s="931"/>
      <c r="AS50" s="931"/>
      <c r="AT50" s="931"/>
      <c r="AU50" s="931"/>
      <c r="AV50" s="931"/>
      <c r="AW50" s="931"/>
      <c r="AX50" s="931"/>
      <c r="AY50" s="758"/>
      <c r="AZ50" s="758"/>
      <c r="BA50" s="758"/>
      <c r="BB50" s="758"/>
      <c r="BC50" s="758"/>
      <c r="BD50" s="578"/>
      <c r="BE50" s="578"/>
      <c r="BF50" s="578"/>
      <c r="BG50" s="758"/>
      <c r="BH50" s="758"/>
      <c r="BI50" s="758"/>
      <c r="BJ50" s="758"/>
      <c r="BK50" s="931"/>
      <c r="BL50" s="931"/>
      <c r="BM50" s="931"/>
      <c r="BN50" s="931"/>
      <c r="BO50" s="931"/>
      <c r="BP50" s="931"/>
      <c r="BQ50" s="931"/>
      <c r="BR50" s="931"/>
      <c r="BS50" s="931"/>
      <c r="BT50" s="931"/>
      <c r="BU50" s="931"/>
      <c r="BV50" s="931"/>
    </row>
    <row r="51" spans="1:74" s="757" customFormat="1" ht="11.95" customHeight="1" x14ac:dyDescent="0.2">
      <c r="A51" s="929"/>
      <c r="B51" s="1005" t="s">
        <v>188</v>
      </c>
      <c r="C51" s="1006"/>
      <c r="D51" s="1006"/>
      <c r="E51" s="1006"/>
      <c r="F51" s="1006"/>
      <c r="G51" s="1006"/>
      <c r="H51" s="1006"/>
      <c r="I51" s="1006"/>
      <c r="J51" s="1006"/>
      <c r="K51" s="1006"/>
      <c r="L51" s="1006"/>
      <c r="M51" s="1006"/>
      <c r="N51" s="1006"/>
      <c r="O51" s="1006"/>
      <c r="P51" s="1006"/>
      <c r="Q51" s="1006"/>
      <c r="R51" s="756"/>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931"/>
      <c r="AT51" s="931"/>
      <c r="AU51" s="931"/>
      <c r="AV51" s="931"/>
      <c r="AW51" s="931"/>
      <c r="AX51" s="931"/>
      <c r="AY51" s="758"/>
      <c r="AZ51" s="758"/>
      <c r="BA51" s="758"/>
      <c r="BB51" s="758"/>
      <c r="BC51" s="758"/>
      <c r="BD51" s="578"/>
      <c r="BE51" s="578"/>
      <c r="BF51" s="578"/>
      <c r="BG51" s="758"/>
      <c r="BH51" s="758"/>
      <c r="BI51" s="758"/>
      <c r="BJ51" s="758"/>
      <c r="BK51" s="931"/>
      <c r="BL51" s="931"/>
      <c r="BM51" s="931"/>
      <c r="BN51" s="931"/>
      <c r="BO51" s="931"/>
      <c r="BP51" s="931"/>
      <c r="BQ51" s="931"/>
      <c r="BR51" s="931"/>
      <c r="BS51" s="931"/>
      <c r="BT51" s="931"/>
      <c r="BU51" s="931"/>
      <c r="BV51" s="931"/>
    </row>
    <row r="52" spans="1:74" s="757" customFormat="1" ht="11.95" customHeight="1" x14ac:dyDescent="0.2">
      <c r="A52" s="929"/>
      <c r="B52" s="1008" t="s">
        <v>189</v>
      </c>
      <c r="C52" s="1006"/>
      <c r="D52" s="1006"/>
      <c r="E52" s="1006"/>
      <c r="F52" s="1006"/>
      <c r="G52" s="1006"/>
      <c r="H52" s="1006"/>
      <c r="I52" s="1006"/>
      <c r="J52" s="1006"/>
      <c r="K52" s="1006"/>
      <c r="L52" s="1006"/>
      <c r="M52" s="1006"/>
      <c r="N52" s="1006"/>
      <c r="O52" s="1006"/>
      <c r="P52" s="1006"/>
      <c r="Q52" s="1006"/>
      <c r="R52" s="756"/>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c r="AU52" s="931"/>
      <c r="AV52" s="931"/>
      <c r="AW52" s="931"/>
      <c r="AX52" s="931"/>
      <c r="AY52" s="758"/>
      <c r="AZ52" s="758"/>
      <c r="BA52" s="758"/>
      <c r="BB52" s="758"/>
      <c r="BC52" s="758"/>
      <c r="BD52" s="578"/>
      <c r="BE52" s="578"/>
      <c r="BF52" s="578"/>
      <c r="BG52" s="758"/>
      <c r="BH52" s="758"/>
      <c r="BI52" s="758"/>
      <c r="BJ52" s="758"/>
      <c r="BK52" s="931"/>
      <c r="BL52" s="931"/>
      <c r="BM52" s="931"/>
      <c r="BN52" s="931"/>
      <c r="BO52" s="931"/>
      <c r="BP52" s="931"/>
      <c r="BQ52" s="931"/>
      <c r="BR52" s="931"/>
      <c r="BS52" s="931"/>
      <c r="BT52" s="931"/>
      <c r="BU52" s="931"/>
      <c r="BV52" s="931"/>
    </row>
    <row r="53" spans="1:74" s="757" customFormat="1" ht="11.95" customHeight="1" x14ac:dyDescent="0.2">
      <c r="A53" s="929"/>
      <c r="B53" s="1009" t="s">
        <v>190</v>
      </c>
      <c r="C53" s="1009"/>
      <c r="D53" s="1009"/>
      <c r="E53" s="1009"/>
      <c r="F53" s="1009"/>
      <c r="G53" s="1009"/>
      <c r="H53" s="1009"/>
      <c r="I53" s="1009"/>
      <c r="J53" s="1009"/>
      <c r="K53" s="1009"/>
      <c r="L53" s="1009"/>
      <c r="M53" s="1009"/>
      <c r="N53" s="1009"/>
      <c r="O53" s="1009"/>
      <c r="P53" s="1009"/>
      <c r="Q53" s="1009"/>
      <c r="R53" s="756"/>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c r="AU53" s="931"/>
      <c r="AV53" s="931"/>
      <c r="AW53" s="931"/>
      <c r="AX53" s="931"/>
      <c r="AY53" s="758"/>
      <c r="AZ53" s="758"/>
      <c r="BA53" s="758"/>
      <c r="BB53" s="758"/>
      <c r="BC53" s="758"/>
      <c r="BD53" s="578"/>
      <c r="BE53" s="578"/>
      <c r="BF53" s="578"/>
      <c r="BG53" s="758"/>
      <c r="BH53" s="758"/>
      <c r="BI53" s="758"/>
      <c r="BJ53" s="758"/>
      <c r="BK53" s="931"/>
      <c r="BL53" s="931"/>
      <c r="BM53" s="931"/>
      <c r="BN53" s="931"/>
      <c r="BO53" s="931"/>
      <c r="BP53" s="931"/>
      <c r="BQ53" s="931"/>
      <c r="BR53" s="931"/>
      <c r="BS53" s="931"/>
      <c r="BT53" s="931"/>
      <c r="BU53" s="931"/>
      <c r="BV53" s="931"/>
    </row>
    <row r="54" spans="1:74" ht="12.85" x14ac:dyDescent="0.2">
      <c r="A54" s="197"/>
      <c r="B54" s="996" t="s">
        <v>122</v>
      </c>
      <c r="C54" s="998"/>
      <c r="D54" s="998"/>
      <c r="E54" s="998"/>
      <c r="F54" s="998"/>
      <c r="G54" s="998"/>
      <c r="H54" s="998"/>
      <c r="I54" s="998"/>
      <c r="J54" s="998"/>
      <c r="K54" s="998"/>
      <c r="L54" s="998"/>
      <c r="M54" s="998"/>
      <c r="N54" s="998"/>
      <c r="O54" s="998"/>
      <c r="P54" s="998"/>
      <c r="Q54" s="998"/>
      <c r="R54" s="748"/>
      <c r="S54" s="924"/>
      <c r="T54" s="924"/>
      <c r="U54" s="924"/>
      <c r="V54" s="924"/>
      <c r="W54" s="924"/>
      <c r="X54" s="924"/>
      <c r="Y54" s="924"/>
      <c r="Z54" s="924"/>
      <c r="AA54" s="924"/>
      <c r="AB54" s="924"/>
      <c r="AC54" s="924"/>
      <c r="AD54" s="924"/>
      <c r="AE54" s="924"/>
      <c r="AF54" s="924"/>
      <c r="AG54" s="924"/>
      <c r="AH54" s="924"/>
      <c r="AI54" s="924"/>
      <c r="AJ54" s="924"/>
      <c r="AK54" s="924"/>
      <c r="AL54" s="924"/>
      <c r="AM54" s="924"/>
      <c r="AN54" s="924"/>
      <c r="AO54" s="924"/>
      <c r="AP54" s="924"/>
      <c r="AQ54" s="924"/>
      <c r="AR54" s="924"/>
      <c r="AS54" s="924"/>
      <c r="AT54" s="924"/>
      <c r="AU54" s="924"/>
      <c r="AV54" s="924"/>
      <c r="AW54" s="924"/>
      <c r="AX54" s="924"/>
      <c r="BK54" s="110"/>
      <c r="BL54" s="110"/>
      <c r="BM54" s="110"/>
      <c r="BN54" s="110"/>
      <c r="BO54" s="110"/>
      <c r="BP54" s="110"/>
      <c r="BQ54" s="110"/>
      <c r="BR54" s="110"/>
      <c r="BS54" s="110"/>
      <c r="BT54" s="110"/>
      <c r="BU54" s="110"/>
      <c r="BV54" s="110"/>
    </row>
    <row r="55" spans="1:74" ht="12.85" x14ac:dyDescent="0.2">
      <c r="A55" s="197"/>
      <c r="B55" s="1003" t="s">
        <v>191</v>
      </c>
      <c r="C55" s="998"/>
      <c r="D55" s="998"/>
      <c r="E55" s="998"/>
      <c r="F55" s="998"/>
      <c r="G55" s="998"/>
      <c r="H55" s="998"/>
      <c r="I55" s="998"/>
      <c r="J55" s="998"/>
      <c r="K55" s="998"/>
      <c r="L55" s="998"/>
      <c r="M55" s="998"/>
      <c r="N55" s="998"/>
      <c r="O55" s="998"/>
      <c r="P55" s="998"/>
      <c r="Q55" s="998"/>
      <c r="R55" s="748"/>
      <c r="S55" s="924"/>
      <c r="T55" s="924"/>
      <c r="U55" s="924"/>
      <c r="V55" s="924"/>
      <c r="W55" s="924"/>
      <c r="X55" s="924"/>
      <c r="Y55" s="924"/>
      <c r="Z55" s="924"/>
      <c r="AA55" s="924"/>
      <c r="AB55" s="924"/>
      <c r="AC55" s="924"/>
      <c r="AD55" s="924"/>
      <c r="AE55" s="924"/>
      <c r="AF55" s="924"/>
      <c r="AG55" s="924"/>
      <c r="AH55" s="924"/>
      <c r="AI55" s="924"/>
      <c r="AJ55" s="924"/>
      <c r="AK55" s="924"/>
      <c r="AL55" s="924"/>
      <c r="AM55" s="924"/>
      <c r="AN55" s="924"/>
      <c r="AO55" s="924"/>
      <c r="AP55" s="924"/>
      <c r="AQ55" s="924"/>
      <c r="AR55" s="924"/>
      <c r="AS55" s="924"/>
      <c r="AT55" s="924"/>
      <c r="AU55" s="924"/>
      <c r="AV55" s="924"/>
      <c r="AW55" s="924"/>
      <c r="AX55" s="924"/>
      <c r="BK55" s="110"/>
      <c r="BL55" s="110"/>
      <c r="BM55" s="110"/>
      <c r="BN55" s="110"/>
      <c r="BO55" s="110"/>
      <c r="BP55" s="110"/>
      <c r="BQ55" s="110"/>
      <c r="BR55" s="110"/>
      <c r="BS55" s="110"/>
      <c r="BT55" s="110"/>
      <c r="BU55" s="110"/>
      <c r="BV55" s="110"/>
    </row>
    <row r="56" spans="1:74" x14ac:dyDescent="0.2">
      <c r="A56" s="924"/>
      <c r="B56" s="924"/>
      <c r="C56" s="924"/>
      <c r="D56" s="924"/>
      <c r="E56" s="924"/>
      <c r="F56" s="924"/>
      <c r="G56" s="924"/>
      <c r="H56" s="924"/>
      <c r="I56" s="924"/>
      <c r="J56" s="924"/>
      <c r="K56" s="924"/>
      <c r="L56" s="924"/>
      <c r="M56" s="924"/>
      <c r="N56" s="924"/>
      <c r="O56" s="924"/>
      <c r="P56" s="924"/>
      <c r="Q56" s="924"/>
      <c r="R56" s="924"/>
      <c r="S56" s="924"/>
      <c r="T56" s="924"/>
      <c r="U56" s="924"/>
      <c r="V56" s="924"/>
      <c r="W56" s="924"/>
      <c r="X56" s="924"/>
      <c r="Y56" s="924"/>
      <c r="Z56" s="924"/>
      <c r="AA56" s="924"/>
      <c r="AB56" s="924"/>
      <c r="AC56" s="924"/>
      <c r="AD56" s="924"/>
      <c r="AE56" s="924"/>
      <c r="AF56" s="924"/>
      <c r="AG56" s="924"/>
      <c r="AH56" s="924"/>
      <c r="AI56" s="924"/>
      <c r="AJ56" s="924"/>
      <c r="AK56" s="924"/>
      <c r="AL56" s="924"/>
      <c r="AM56" s="924"/>
      <c r="AN56" s="924"/>
      <c r="AO56" s="924"/>
      <c r="AP56" s="924"/>
      <c r="AQ56" s="924"/>
      <c r="AR56" s="924"/>
      <c r="AS56" s="924"/>
      <c r="AT56" s="924"/>
      <c r="AU56" s="924"/>
      <c r="AV56" s="924"/>
      <c r="AW56" s="924"/>
      <c r="AX56" s="924"/>
      <c r="BK56" s="110"/>
      <c r="BL56" s="110"/>
      <c r="BM56" s="110"/>
      <c r="BN56" s="110"/>
      <c r="BO56" s="110"/>
      <c r="BP56" s="110"/>
      <c r="BQ56" s="110"/>
      <c r="BR56" s="110"/>
      <c r="BS56" s="110"/>
      <c r="BT56" s="110"/>
      <c r="BU56" s="110"/>
      <c r="BV56" s="110"/>
    </row>
    <row r="57" spans="1:74" x14ac:dyDescent="0.2">
      <c r="A57" s="924"/>
      <c r="B57" s="924"/>
      <c r="C57" s="924"/>
      <c r="D57" s="924"/>
      <c r="E57" s="924"/>
      <c r="F57" s="924"/>
      <c r="G57" s="924"/>
      <c r="H57" s="924"/>
      <c r="I57" s="924"/>
      <c r="J57" s="924"/>
      <c r="K57" s="924"/>
      <c r="L57" s="924"/>
      <c r="M57" s="924"/>
      <c r="N57" s="924"/>
      <c r="O57" s="924"/>
      <c r="P57" s="924"/>
      <c r="Q57" s="924"/>
      <c r="R57" s="924"/>
      <c r="S57" s="924"/>
      <c r="T57" s="924"/>
      <c r="U57" s="924"/>
      <c r="V57" s="924"/>
      <c r="W57" s="924"/>
      <c r="X57" s="924"/>
      <c r="Y57" s="924"/>
      <c r="Z57" s="924"/>
      <c r="AA57" s="924"/>
      <c r="AB57" s="924"/>
      <c r="AC57" s="924"/>
      <c r="AD57" s="924"/>
      <c r="AE57" s="924"/>
      <c r="AF57" s="924"/>
      <c r="AG57" s="924"/>
      <c r="AH57" s="924"/>
      <c r="AI57" s="924"/>
      <c r="AJ57" s="924"/>
      <c r="AK57" s="924"/>
      <c r="AL57" s="924"/>
      <c r="AM57" s="924"/>
      <c r="AN57" s="924"/>
      <c r="AO57" s="924"/>
      <c r="AP57" s="924"/>
      <c r="AQ57" s="924"/>
      <c r="AR57" s="924"/>
      <c r="AS57" s="924"/>
      <c r="AT57" s="924"/>
      <c r="AU57" s="924"/>
      <c r="AV57" s="924"/>
      <c r="AW57" s="924"/>
      <c r="AX57" s="924"/>
      <c r="BK57" s="110"/>
      <c r="BL57" s="110"/>
      <c r="BM57" s="110"/>
      <c r="BN57" s="110"/>
      <c r="BO57" s="110"/>
      <c r="BP57" s="110"/>
      <c r="BQ57" s="110"/>
      <c r="BR57" s="110"/>
      <c r="BS57" s="110"/>
      <c r="BT57" s="110"/>
      <c r="BU57" s="110"/>
      <c r="BV57" s="110"/>
    </row>
    <row r="58" spans="1:74" x14ac:dyDescent="0.2">
      <c r="A58" s="924"/>
      <c r="B58" s="924"/>
      <c r="C58" s="924"/>
      <c r="D58" s="924"/>
      <c r="E58" s="924"/>
      <c r="F58" s="924"/>
      <c r="G58" s="924"/>
      <c r="H58" s="924"/>
      <c r="I58" s="924"/>
      <c r="J58" s="924"/>
      <c r="K58" s="924"/>
      <c r="L58" s="924"/>
      <c r="M58" s="924"/>
      <c r="N58" s="924"/>
      <c r="O58" s="924"/>
      <c r="P58" s="924"/>
      <c r="Q58" s="924"/>
      <c r="R58" s="924"/>
      <c r="S58" s="924"/>
      <c r="T58" s="924"/>
      <c r="U58" s="924"/>
      <c r="V58" s="924"/>
      <c r="W58" s="924"/>
      <c r="X58" s="924"/>
      <c r="Y58" s="924"/>
      <c r="Z58" s="924"/>
      <c r="AA58" s="924"/>
      <c r="AB58" s="924"/>
      <c r="AC58" s="924"/>
      <c r="AD58" s="924"/>
      <c r="AE58" s="924"/>
      <c r="AF58" s="924"/>
      <c r="AG58" s="924"/>
      <c r="AH58" s="924"/>
      <c r="AI58" s="924"/>
      <c r="AJ58" s="924"/>
      <c r="AK58" s="924"/>
      <c r="AL58" s="924"/>
      <c r="AM58" s="924"/>
      <c r="AN58" s="924"/>
      <c r="AO58" s="924"/>
      <c r="AP58" s="924"/>
      <c r="AQ58" s="924"/>
      <c r="AR58" s="924"/>
      <c r="AS58" s="924"/>
      <c r="AT58" s="924"/>
      <c r="AU58" s="924"/>
      <c r="AV58" s="924"/>
      <c r="AW58" s="924"/>
      <c r="AX58" s="924"/>
      <c r="BK58" s="110"/>
      <c r="BL58" s="110"/>
      <c r="BM58" s="110"/>
      <c r="BN58" s="110"/>
      <c r="BO58" s="110"/>
      <c r="BP58" s="110"/>
      <c r="BQ58" s="110"/>
      <c r="BR58" s="110"/>
      <c r="BS58" s="110"/>
      <c r="BT58" s="110"/>
      <c r="BU58" s="110"/>
      <c r="BV58" s="110"/>
    </row>
    <row r="59" spans="1:74" x14ac:dyDescent="0.2">
      <c r="A59" s="924"/>
      <c r="B59" s="924"/>
      <c r="C59" s="924"/>
      <c r="D59" s="924"/>
      <c r="E59" s="924"/>
      <c r="F59" s="924"/>
      <c r="G59" s="924"/>
      <c r="H59" s="924"/>
      <c r="I59" s="924"/>
      <c r="J59" s="924"/>
      <c r="K59" s="924"/>
      <c r="L59" s="924"/>
      <c r="M59" s="924"/>
      <c r="N59" s="924"/>
      <c r="O59" s="924"/>
      <c r="P59" s="924"/>
      <c r="Q59" s="924"/>
      <c r="R59" s="924"/>
      <c r="S59" s="924"/>
      <c r="T59" s="924"/>
      <c r="U59" s="924"/>
      <c r="V59" s="924"/>
      <c r="W59" s="924"/>
      <c r="X59" s="924"/>
      <c r="Y59" s="924"/>
      <c r="Z59" s="924"/>
      <c r="AA59" s="924"/>
      <c r="AB59" s="924"/>
      <c r="AC59" s="924"/>
      <c r="AD59" s="924"/>
      <c r="AE59" s="924"/>
      <c r="AF59" s="924"/>
      <c r="AG59" s="924"/>
      <c r="AH59" s="924"/>
      <c r="AI59" s="924"/>
      <c r="AJ59" s="924"/>
      <c r="AK59" s="924"/>
      <c r="AL59" s="924"/>
      <c r="AM59" s="924"/>
      <c r="AN59" s="924"/>
      <c r="AO59" s="924"/>
      <c r="AP59" s="924"/>
      <c r="AQ59" s="924"/>
      <c r="AR59" s="924"/>
      <c r="AS59" s="924"/>
      <c r="AT59" s="924"/>
      <c r="AU59" s="924"/>
      <c r="AV59" s="924"/>
      <c r="AW59" s="924"/>
      <c r="AX59" s="924"/>
      <c r="BK59" s="110"/>
      <c r="BL59" s="110"/>
      <c r="BM59" s="110"/>
      <c r="BN59" s="110"/>
      <c r="BO59" s="110"/>
      <c r="BP59" s="110"/>
      <c r="BQ59" s="110"/>
      <c r="BR59" s="110"/>
      <c r="BS59" s="110"/>
      <c r="BT59" s="110"/>
      <c r="BU59" s="110"/>
      <c r="BV59" s="110"/>
    </row>
    <row r="60" spans="1:74" x14ac:dyDescent="0.2">
      <c r="A60" s="924"/>
      <c r="B60" s="924"/>
      <c r="C60" s="924"/>
      <c r="D60" s="924"/>
      <c r="E60" s="924"/>
      <c r="F60" s="924"/>
      <c r="G60" s="924"/>
      <c r="H60" s="924"/>
      <c r="I60" s="924"/>
      <c r="J60" s="924"/>
      <c r="K60" s="924"/>
      <c r="L60" s="924"/>
      <c r="M60" s="924"/>
      <c r="N60" s="924"/>
      <c r="O60" s="924"/>
      <c r="P60" s="924"/>
      <c r="Q60" s="924"/>
      <c r="R60" s="924"/>
      <c r="S60" s="924"/>
      <c r="T60" s="924"/>
      <c r="U60" s="924"/>
      <c r="V60" s="924"/>
      <c r="W60" s="924"/>
      <c r="X60" s="924"/>
      <c r="Y60" s="924"/>
      <c r="Z60" s="924"/>
      <c r="AA60" s="924"/>
      <c r="AB60" s="924"/>
      <c r="AC60" s="924"/>
      <c r="AD60" s="924"/>
      <c r="AE60" s="924"/>
      <c r="AF60" s="924"/>
      <c r="AG60" s="924"/>
      <c r="AH60" s="924"/>
      <c r="AI60" s="924"/>
      <c r="AJ60" s="924"/>
      <c r="AK60" s="924"/>
      <c r="AL60" s="924"/>
      <c r="AM60" s="924"/>
      <c r="AN60" s="924"/>
      <c r="AO60" s="924"/>
      <c r="AP60" s="924"/>
      <c r="AQ60" s="924"/>
      <c r="AR60" s="924"/>
      <c r="AS60" s="924"/>
      <c r="AT60" s="924"/>
      <c r="AU60" s="924"/>
      <c r="AV60" s="924"/>
      <c r="AW60" s="924"/>
      <c r="AX60" s="924"/>
      <c r="BK60" s="110"/>
      <c r="BL60" s="110"/>
      <c r="BM60" s="110"/>
      <c r="BN60" s="110"/>
      <c r="BO60" s="110"/>
      <c r="BP60" s="110"/>
      <c r="BQ60" s="110"/>
      <c r="BR60" s="110"/>
      <c r="BS60" s="110"/>
      <c r="BT60" s="110"/>
      <c r="BU60" s="110"/>
      <c r="BV60" s="110"/>
    </row>
    <row r="61" spans="1:74" x14ac:dyDescent="0.2">
      <c r="A61" s="924"/>
      <c r="B61" s="924"/>
      <c r="C61" s="924"/>
      <c r="D61" s="924"/>
      <c r="E61" s="924"/>
      <c r="F61" s="924"/>
      <c r="G61" s="924"/>
      <c r="H61" s="924"/>
      <c r="I61" s="924"/>
      <c r="J61" s="924"/>
      <c r="K61" s="924"/>
      <c r="L61" s="924"/>
      <c r="M61" s="924"/>
      <c r="N61" s="924"/>
      <c r="O61" s="924"/>
      <c r="P61" s="924"/>
      <c r="Q61" s="924"/>
      <c r="R61" s="924"/>
      <c r="S61" s="924"/>
      <c r="T61" s="924"/>
      <c r="U61" s="924"/>
      <c r="V61" s="924"/>
      <c r="W61" s="924"/>
      <c r="X61" s="924"/>
      <c r="Y61" s="924"/>
      <c r="Z61" s="924"/>
      <c r="AA61" s="924"/>
      <c r="AB61" s="924"/>
      <c r="AC61" s="924"/>
      <c r="AD61" s="924"/>
      <c r="AE61" s="924"/>
      <c r="AF61" s="924"/>
      <c r="AG61" s="924"/>
      <c r="AH61" s="924"/>
      <c r="AI61" s="924"/>
      <c r="AJ61" s="924"/>
      <c r="AK61" s="924"/>
      <c r="AL61" s="924"/>
      <c r="AM61" s="924"/>
      <c r="AN61" s="924"/>
      <c r="AO61" s="924"/>
      <c r="AP61" s="924"/>
      <c r="AQ61" s="924"/>
      <c r="AR61" s="924"/>
      <c r="AS61" s="924"/>
      <c r="AT61" s="924"/>
      <c r="AU61" s="924"/>
      <c r="AV61" s="924"/>
      <c r="AW61" s="924"/>
      <c r="AX61" s="924"/>
      <c r="BK61" s="110"/>
      <c r="BL61" s="110"/>
      <c r="BM61" s="110"/>
      <c r="BN61" s="110"/>
      <c r="BO61" s="110"/>
      <c r="BP61" s="110"/>
      <c r="BQ61" s="110"/>
      <c r="BR61" s="110"/>
      <c r="BS61" s="110"/>
      <c r="BT61" s="110"/>
      <c r="BU61" s="110"/>
      <c r="BV61" s="110"/>
    </row>
    <row r="62" spans="1:74" x14ac:dyDescent="0.2">
      <c r="A62" s="924"/>
      <c r="B62" s="924"/>
      <c r="C62" s="924"/>
      <c r="D62" s="924"/>
      <c r="E62" s="924"/>
      <c r="F62" s="924"/>
      <c r="G62" s="924"/>
      <c r="H62" s="924"/>
      <c r="I62" s="924"/>
      <c r="J62" s="924"/>
      <c r="K62" s="924"/>
      <c r="L62" s="924"/>
      <c r="M62" s="924"/>
      <c r="N62" s="924"/>
      <c r="O62" s="924"/>
      <c r="P62" s="924"/>
      <c r="Q62" s="924"/>
      <c r="R62" s="924"/>
      <c r="S62" s="924"/>
      <c r="T62" s="924"/>
      <c r="U62" s="924"/>
      <c r="V62" s="924"/>
      <c r="W62" s="924"/>
      <c r="X62" s="924"/>
      <c r="Y62" s="924"/>
      <c r="Z62" s="924"/>
      <c r="AA62" s="924"/>
      <c r="AB62" s="924"/>
      <c r="AC62" s="924"/>
      <c r="AD62" s="924"/>
      <c r="AE62" s="924"/>
      <c r="AF62" s="924"/>
      <c r="AG62" s="924"/>
      <c r="AH62" s="924"/>
      <c r="AI62" s="924"/>
      <c r="AJ62" s="924"/>
      <c r="AK62" s="924"/>
      <c r="AL62" s="924"/>
      <c r="AM62" s="924"/>
      <c r="AN62" s="924"/>
      <c r="AO62" s="924"/>
      <c r="AP62" s="924"/>
      <c r="AQ62" s="924"/>
      <c r="AR62" s="924"/>
      <c r="AS62" s="924"/>
      <c r="AT62" s="924"/>
      <c r="AU62" s="924"/>
      <c r="AV62" s="924"/>
      <c r="AW62" s="924"/>
      <c r="AX62" s="924"/>
      <c r="BK62" s="110"/>
      <c r="BL62" s="110"/>
      <c r="BM62" s="110"/>
      <c r="BN62" s="110"/>
      <c r="BO62" s="110"/>
      <c r="BP62" s="110"/>
      <c r="BQ62" s="110"/>
      <c r="BR62" s="110"/>
      <c r="BS62" s="110"/>
      <c r="BT62" s="110"/>
      <c r="BU62" s="110"/>
      <c r="BV62" s="110"/>
    </row>
    <row r="63" spans="1:74" x14ac:dyDescent="0.2">
      <c r="A63" s="924"/>
      <c r="B63" s="924"/>
      <c r="C63" s="924"/>
      <c r="D63" s="924"/>
      <c r="E63" s="924"/>
      <c r="F63" s="924"/>
      <c r="G63" s="924"/>
      <c r="H63" s="924"/>
      <c r="I63" s="924"/>
      <c r="J63" s="924"/>
      <c r="K63" s="924"/>
      <c r="L63" s="924"/>
      <c r="M63" s="924"/>
      <c r="N63" s="924"/>
      <c r="O63" s="924"/>
      <c r="P63" s="924"/>
      <c r="Q63" s="924"/>
      <c r="R63" s="924"/>
      <c r="S63" s="924"/>
      <c r="T63" s="924"/>
      <c r="U63" s="924"/>
      <c r="V63" s="924"/>
      <c r="W63" s="924"/>
      <c r="X63" s="924"/>
      <c r="Y63" s="924"/>
      <c r="Z63" s="924"/>
      <c r="AA63" s="924"/>
      <c r="AB63" s="924"/>
      <c r="AC63" s="924"/>
      <c r="AD63" s="924"/>
      <c r="AE63" s="924"/>
      <c r="AF63" s="924"/>
      <c r="AG63" s="924"/>
      <c r="AH63" s="924"/>
      <c r="AI63" s="924"/>
      <c r="AJ63" s="924"/>
      <c r="AK63" s="924"/>
      <c r="AL63" s="924"/>
      <c r="AM63" s="924"/>
      <c r="AN63" s="924"/>
      <c r="AO63" s="924"/>
      <c r="AP63" s="924"/>
      <c r="AQ63" s="924"/>
      <c r="AR63" s="924"/>
      <c r="AS63" s="924"/>
      <c r="AT63" s="924"/>
      <c r="AU63" s="924"/>
      <c r="AV63" s="924"/>
      <c r="AW63" s="924"/>
      <c r="AX63" s="924"/>
      <c r="BK63" s="110"/>
      <c r="BL63" s="110"/>
      <c r="BM63" s="110"/>
      <c r="BN63" s="110"/>
      <c r="BO63" s="110"/>
      <c r="BP63" s="110"/>
      <c r="BQ63" s="110"/>
      <c r="BR63" s="110"/>
      <c r="BS63" s="110"/>
      <c r="BT63" s="110"/>
      <c r="BU63" s="110"/>
      <c r="BV63" s="110"/>
    </row>
    <row r="64" spans="1:74" x14ac:dyDescent="0.2">
      <c r="A64" s="924"/>
      <c r="B64" s="924"/>
      <c r="C64" s="924"/>
      <c r="D64" s="924"/>
      <c r="E64" s="924"/>
      <c r="F64" s="924"/>
      <c r="G64" s="924"/>
      <c r="H64" s="924"/>
      <c r="I64" s="924"/>
      <c r="J64" s="924"/>
      <c r="K64" s="924"/>
      <c r="L64" s="924"/>
      <c r="M64" s="924"/>
      <c r="N64" s="924"/>
      <c r="O64" s="924"/>
      <c r="P64" s="924"/>
      <c r="Q64" s="924"/>
      <c r="R64" s="924"/>
      <c r="S64" s="924"/>
      <c r="T64" s="924"/>
      <c r="U64" s="924"/>
      <c r="V64" s="924"/>
      <c r="W64" s="924"/>
      <c r="X64" s="924"/>
      <c r="Y64" s="924"/>
      <c r="Z64" s="924"/>
      <c r="AA64" s="924"/>
      <c r="AB64" s="924"/>
      <c r="AC64" s="924"/>
      <c r="AD64" s="924"/>
      <c r="AE64" s="924"/>
      <c r="AF64" s="924"/>
      <c r="AG64" s="924"/>
      <c r="AH64" s="924"/>
      <c r="AI64" s="924"/>
      <c r="AJ64" s="924"/>
      <c r="AK64" s="924"/>
      <c r="AL64" s="924"/>
      <c r="AM64" s="924"/>
      <c r="AN64" s="924"/>
      <c r="AO64" s="924"/>
      <c r="AP64" s="924"/>
      <c r="AQ64" s="924"/>
      <c r="AR64" s="924"/>
      <c r="AS64" s="924"/>
      <c r="AT64" s="924"/>
      <c r="AU64" s="924"/>
      <c r="AV64" s="924"/>
      <c r="AW64" s="924"/>
      <c r="AX64" s="924"/>
      <c r="BK64" s="110"/>
      <c r="BL64" s="110"/>
      <c r="BM64" s="110"/>
      <c r="BN64" s="110"/>
      <c r="BO64" s="110"/>
      <c r="BP64" s="110"/>
      <c r="BQ64" s="110"/>
      <c r="BR64" s="110"/>
      <c r="BS64" s="110"/>
      <c r="BT64" s="110"/>
      <c r="BU64" s="110"/>
      <c r="BV64" s="110"/>
    </row>
    <row r="65" spans="63:74" x14ac:dyDescent="0.2">
      <c r="BK65" s="110"/>
      <c r="BL65" s="110"/>
      <c r="BM65" s="110"/>
      <c r="BN65" s="110"/>
      <c r="BO65" s="110"/>
      <c r="BP65" s="110"/>
      <c r="BQ65" s="110"/>
      <c r="BR65" s="110"/>
      <c r="BS65" s="110"/>
      <c r="BT65" s="110"/>
      <c r="BU65" s="110"/>
      <c r="BV65" s="110"/>
    </row>
    <row r="66" spans="63:74" x14ac:dyDescent="0.2">
      <c r="BK66" s="110"/>
      <c r="BL66" s="110"/>
      <c r="BM66" s="110"/>
      <c r="BN66" s="110"/>
      <c r="BO66" s="110"/>
      <c r="BP66" s="110"/>
      <c r="BQ66" s="110"/>
      <c r="BR66" s="110"/>
      <c r="BS66" s="110"/>
      <c r="BT66" s="110"/>
      <c r="BU66" s="110"/>
      <c r="BV66" s="110"/>
    </row>
    <row r="67" spans="63:74" x14ac:dyDescent="0.2">
      <c r="BK67" s="110"/>
      <c r="BL67" s="110"/>
      <c r="BM67" s="110"/>
      <c r="BN67" s="110"/>
      <c r="BO67" s="110"/>
      <c r="BP67" s="110"/>
      <c r="BQ67" s="110"/>
      <c r="BR67" s="110"/>
      <c r="BS67" s="110"/>
      <c r="BT67" s="110"/>
      <c r="BU67" s="110"/>
      <c r="BV67" s="110"/>
    </row>
    <row r="68" spans="63:74" x14ac:dyDescent="0.2">
      <c r="BK68" s="110"/>
      <c r="BL68" s="110"/>
      <c r="BM68" s="110"/>
      <c r="BN68" s="110"/>
      <c r="BO68" s="110"/>
      <c r="BP68" s="110"/>
      <c r="BQ68" s="110"/>
      <c r="BR68" s="110"/>
      <c r="BS68" s="110"/>
      <c r="BT68" s="110"/>
      <c r="BU68" s="110"/>
      <c r="BV68" s="110"/>
    </row>
    <row r="69" spans="63:74" x14ac:dyDescent="0.2">
      <c r="BK69" s="110"/>
      <c r="BL69" s="110"/>
      <c r="BM69" s="110"/>
      <c r="BN69" s="110"/>
      <c r="BO69" s="110"/>
      <c r="BP69" s="110"/>
      <c r="BQ69" s="110"/>
      <c r="BR69" s="110"/>
      <c r="BS69" s="110"/>
      <c r="BT69" s="110"/>
      <c r="BU69" s="110"/>
      <c r="BV69" s="110"/>
    </row>
    <row r="70" spans="63:74" x14ac:dyDescent="0.2">
      <c r="BK70" s="110"/>
      <c r="BL70" s="110"/>
      <c r="BM70" s="110"/>
      <c r="BN70" s="110"/>
      <c r="BO70" s="110"/>
      <c r="BP70" s="110"/>
      <c r="BQ70" s="110"/>
      <c r="BR70" s="110"/>
      <c r="BS70" s="110"/>
      <c r="BT70" s="110"/>
      <c r="BU70" s="110"/>
      <c r="BV70" s="110"/>
    </row>
    <row r="71" spans="63:74" x14ac:dyDescent="0.2">
      <c r="BK71" s="110"/>
      <c r="BL71" s="110"/>
      <c r="BM71" s="110"/>
      <c r="BN71" s="110"/>
      <c r="BO71" s="110"/>
      <c r="BP71" s="110"/>
      <c r="BQ71" s="110"/>
      <c r="BR71" s="110"/>
      <c r="BS71" s="110"/>
      <c r="BT71" s="110"/>
      <c r="BU71" s="110"/>
      <c r="BV71" s="110"/>
    </row>
    <row r="72" spans="63:74" x14ac:dyDescent="0.2">
      <c r="BK72" s="110"/>
      <c r="BL72" s="110"/>
      <c r="BM72" s="110"/>
      <c r="BN72" s="110"/>
      <c r="BO72" s="110"/>
      <c r="BP72" s="110"/>
      <c r="BQ72" s="110"/>
      <c r="BR72" s="110"/>
      <c r="BS72" s="110"/>
      <c r="BT72" s="110"/>
      <c r="BU72" s="110"/>
      <c r="BV72" s="110"/>
    </row>
    <row r="73" spans="63:74" x14ac:dyDescent="0.2">
      <c r="BK73" s="110"/>
      <c r="BL73" s="110"/>
      <c r="BM73" s="110"/>
      <c r="BN73" s="110"/>
      <c r="BO73" s="110"/>
      <c r="BP73" s="110"/>
      <c r="BQ73" s="110"/>
      <c r="BR73" s="110"/>
      <c r="BS73" s="110"/>
      <c r="BT73" s="110"/>
      <c r="BU73" s="110"/>
      <c r="BV73" s="110"/>
    </row>
    <row r="74" spans="63:74" x14ac:dyDescent="0.2">
      <c r="BK74" s="110"/>
      <c r="BL74" s="110"/>
      <c r="BM74" s="110"/>
      <c r="BN74" s="110"/>
      <c r="BO74" s="110"/>
      <c r="BP74" s="110"/>
      <c r="BQ74" s="110"/>
      <c r="BR74" s="110"/>
      <c r="BS74" s="110"/>
      <c r="BT74" s="110"/>
      <c r="BU74" s="110"/>
      <c r="BV74" s="110"/>
    </row>
    <row r="75" spans="63:74" x14ac:dyDescent="0.2">
      <c r="BK75" s="110"/>
      <c r="BL75" s="110"/>
      <c r="BM75" s="110"/>
      <c r="BN75" s="110"/>
      <c r="BO75" s="110"/>
      <c r="BP75" s="110"/>
      <c r="BQ75" s="110"/>
      <c r="BR75" s="110"/>
      <c r="BS75" s="110"/>
      <c r="BT75" s="110"/>
      <c r="BU75" s="110"/>
      <c r="BV75" s="110"/>
    </row>
    <row r="76" spans="63:74" x14ac:dyDescent="0.2">
      <c r="BK76" s="110"/>
      <c r="BL76" s="110"/>
      <c r="BM76" s="110"/>
      <c r="BN76" s="110"/>
      <c r="BO76" s="110"/>
      <c r="BP76" s="110"/>
      <c r="BQ76" s="110"/>
      <c r="BR76" s="110"/>
      <c r="BS76" s="110"/>
      <c r="BT76" s="110"/>
      <c r="BU76" s="110"/>
      <c r="BV76" s="110"/>
    </row>
    <row r="77" spans="63:74" x14ac:dyDescent="0.2">
      <c r="BK77" s="110"/>
      <c r="BL77" s="110"/>
      <c r="BM77" s="110"/>
      <c r="BN77" s="110"/>
      <c r="BO77" s="110"/>
      <c r="BP77" s="110"/>
      <c r="BQ77" s="110"/>
      <c r="BR77" s="110"/>
      <c r="BS77" s="110"/>
      <c r="BT77" s="110"/>
      <c r="BU77" s="110"/>
      <c r="BV77" s="110"/>
    </row>
    <row r="78" spans="63:74" x14ac:dyDescent="0.2">
      <c r="BK78" s="110"/>
      <c r="BL78" s="110"/>
      <c r="BM78" s="110"/>
      <c r="BN78" s="110"/>
      <c r="BO78" s="110"/>
      <c r="BP78" s="110"/>
      <c r="BQ78" s="110"/>
      <c r="BR78" s="110"/>
      <c r="BS78" s="110"/>
      <c r="BT78" s="110"/>
      <c r="BU78" s="110"/>
      <c r="BV78" s="110"/>
    </row>
    <row r="79" spans="63:74" x14ac:dyDescent="0.2">
      <c r="BK79" s="110"/>
      <c r="BL79" s="110"/>
      <c r="BM79" s="110"/>
      <c r="BN79" s="110"/>
      <c r="BO79" s="110"/>
      <c r="BP79" s="110"/>
      <c r="BQ79" s="110"/>
      <c r="BR79" s="110"/>
      <c r="BS79" s="110"/>
      <c r="BT79" s="110"/>
      <c r="BU79" s="110"/>
      <c r="BV79" s="110"/>
    </row>
    <row r="80" spans="63:74" x14ac:dyDescent="0.2">
      <c r="BK80" s="110"/>
      <c r="BL80" s="110"/>
      <c r="BM80" s="110"/>
      <c r="BN80" s="110"/>
      <c r="BO80" s="110"/>
      <c r="BP80" s="110"/>
      <c r="BQ80" s="110"/>
      <c r="BR80" s="110"/>
      <c r="BS80" s="110"/>
      <c r="BT80" s="110"/>
      <c r="BU80" s="110"/>
      <c r="BV80" s="110"/>
    </row>
    <row r="81" spans="63:74" x14ac:dyDescent="0.2">
      <c r="BK81" s="110"/>
      <c r="BL81" s="110"/>
      <c r="BM81" s="110"/>
      <c r="BN81" s="110"/>
      <c r="BO81" s="110"/>
      <c r="BP81" s="110"/>
      <c r="BQ81" s="110"/>
      <c r="BR81" s="110"/>
      <c r="BS81" s="110"/>
      <c r="BT81" s="110"/>
      <c r="BU81" s="110"/>
      <c r="BV81" s="110"/>
    </row>
    <row r="82" spans="63:74" x14ac:dyDescent="0.2">
      <c r="BK82" s="110"/>
      <c r="BL82" s="110"/>
      <c r="BM82" s="110"/>
      <c r="BN82" s="110"/>
      <c r="BO82" s="110"/>
      <c r="BP82" s="110"/>
      <c r="BQ82" s="110"/>
      <c r="BR82" s="110"/>
      <c r="BS82" s="110"/>
      <c r="BT82" s="110"/>
      <c r="BU82" s="110"/>
      <c r="BV82" s="110"/>
    </row>
    <row r="83" spans="63:74" x14ac:dyDescent="0.2">
      <c r="BK83" s="110"/>
      <c r="BL83" s="110"/>
      <c r="BM83" s="110"/>
      <c r="BN83" s="110"/>
      <c r="BO83" s="110"/>
      <c r="BP83" s="110"/>
      <c r="BQ83" s="110"/>
      <c r="BR83" s="110"/>
      <c r="BS83" s="110"/>
      <c r="BT83" s="110"/>
      <c r="BU83" s="110"/>
      <c r="BV83" s="110"/>
    </row>
    <row r="84" spans="63:74" x14ac:dyDescent="0.2">
      <c r="BK84" s="110"/>
      <c r="BL84" s="110"/>
      <c r="BM84" s="110"/>
      <c r="BN84" s="110"/>
      <c r="BO84" s="110"/>
      <c r="BP84" s="110"/>
      <c r="BQ84" s="110"/>
      <c r="BR84" s="110"/>
      <c r="BS84" s="110"/>
      <c r="BT84" s="110"/>
      <c r="BU84" s="110"/>
      <c r="BV84" s="110"/>
    </row>
    <row r="85" spans="63:74" x14ac:dyDescent="0.2">
      <c r="BK85" s="110"/>
      <c r="BL85" s="110"/>
      <c r="BM85" s="110"/>
      <c r="BN85" s="110"/>
      <c r="BO85" s="110"/>
      <c r="BP85" s="110"/>
      <c r="BQ85" s="110"/>
      <c r="BR85" s="110"/>
      <c r="BS85" s="110"/>
      <c r="BT85" s="110"/>
      <c r="BU85" s="110"/>
      <c r="BV85" s="110"/>
    </row>
    <row r="86" spans="63:74" x14ac:dyDescent="0.2">
      <c r="BK86" s="110"/>
      <c r="BL86" s="110"/>
      <c r="BM86" s="110"/>
      <c r="BN86" s="110"/>
      <c r="BO86" s="110"/>
      <c r="BP86" s="110"/>
      <c r="BQ86" s="110"/>
      <c r="BR86" s="110"/>
      <c r="BS86" s="110"/>
      <c r="BT86" s="110"/>
      <c r="BU86" s="110"/>
      <c r="BV86" s="110"/>
    </row>
    <row r="87" spans="63:74" x14ac:dyDescent="0.2">
      <c r="BK87" s="110"/>
      <c r="BL87" s="110"/>
      <c r="BM87" s="110"/>
      <c r="BN87" s="110"/>
      <c r="BO87" s="110"/>
      <c r="BP87" s="110"/>
      <c r="BQ87" s="110"/>
      <c r="BR87" s="110"/>
      <c r="BS87" s="110"/>
      <c r="BT87" s="110"/>
      <c r="BU87" s="110"/>
      <c r="BV87" s="110"/>
    </row>
    <row r="88" spans="63:74" x14ac:dyDescent="0.2">
      <c r="BK88" s="110"/>
      <c r="BL88" s="110"/>
      <c r="BM88" s="110"/>
      <c r="BN88" s="110"/>
      <c r="BO88" s="110"/>
      <c r="BP88" s="110"/>
      <c r="BQ88" s="110"/>
      <c r="BR88" s="110"/>
      <c r="BS88" s="110"/>
      <c r="BT88" s="110"/>
      <c r="BU88" s="110"/>
      <c r="BV88" s="110"/>
    </row>
    <row r="89" spans="63:74" x14ac:dyDescent="0.2">
      <c r="BK89" s="110"/>
      <c r="BL89" s="110"/>
      <c r="BM89" s="110"/>
      <c r="BN89" s="110"/>
      <c r="BO89" s="110"/>
      <c r="BP89" s="110"/>
      <c r="BQ89" s="110"/>
      <c r="BR89" s="110"/>
      <c r="BS89" s="110"/>
      <c r="BT89" s="110"/>
      <c r="BU89" s="110"/>
      <c r="BV89" s="110"/>
    </row>
    <row r="90" spans="63:74" x14ac:dyDescent="0.2">
      <c r="BK90" s="110"/>
      <c r="BL90" s="110"/>
      <c r="BM90" s="110"/>
      <c r="BN90" s="110"/>
      <c r="BO90" s="110"/>
      <c r="BP90" s="110"/>
      <c r="BQ90" s="110"/>
      <c r="BR90" s="110"/>
      <c r="BS90" s="110"/>
      <c r="BT90" s="110"/>
      <c r="BU90" s="110"/>
      <c r="BV90" s="110"/>
    </row>
    <row r="91" spans="63:74" x14ac:dyDescent="0.2">
      <c r="BK91" s="110"/>
      <c r="BL91" s="110"/>
      <c r="BM91" s="110"/>
      <c r="BN91" s="110"/>
      <c r="BO91" s="110"/>
      <c r="BP91" s="110"/>
      <c r="BQ91" s="110"/>
      <c r="BR91" s="110"/>
      <c r="BS91" s="110"/>
      <c r="BT91" s="110"/>
      <c r="BU91" s="110"/>
      <c r="BV91" s="110"/>
    </row>
    <row r="92" spans="63:74" x14ac:dyDescent="0.2">
      <c r="BK92" s="110"/>
      <c r="BL92" s="110"/>
      <c r="BM92" s="110"/>
      <c r="BN92" s="110"/>
      <c r="BO92" s="110"/>
      <c r="BP92" s="110"/>
      <c r="BQ92" s="110"/>
      <c r="BR92" s="110"/>
      <c r="BS92" s="110"/>
      <c r="BT92" s="110"/>
      <c r="BU92" s="110"/>
      <c r="BV92" s="110"/>
    </row>
    <row r="93" spans="63:74" x14ac:dyDescent="0.2">
      <c r="BK93" s="110"/>
      <c r="BL93" s="110"/>
      <c r="BM93" s="110"/>
      <c r="BN93" s="110"/>
      <c r="BO93" s="110"/>
      <c r="BP93" s="110"/>
      <c r="BQ93" s="110"/>
      <c r="BR93" s="110"/>
      <c r="BS93" s="110"/>
      <c r="BT93" s="110"/>
      <c r="BU93" s="110"/>
      <c r="BV93" s="110"/>
    </row>
    <row r="94" spans="63:74" x14ac:dyDescent="0.2">
      <c r="BK94" s="110"/>
      <c r="BL94" s="110"/>
      <c r="BM94" s="110"/>
      <c r="BN94" s="110"/>
      <c r="BO94" s="110"/>
      <c r="BP94" s="110"/>
      <c r="BQ94" s="110"/>
      <c r="BR94" s="110"/>
      <c r="BS94" s="110"/>
      <c r="BT94" s="110"/>
      <c r="BU94" s="110"/>
      <c r="BV94" s="110"/>
    </row>
    <row r="95" spans="63:74" x14ac:dyDescent="0.2">
      <c r="BK95" s="110"/>
      <c r="BL95" s="110"/>
      <c r="BM95" s="110"/>
      <c r="BN95" s="110"/>
      <c r="BO95" s="110"/>
      <c r="BP95" s="110"/>
      <c r="BQ95" s="110"/>
      <c r="BR95" s="110"/>
      <c r="BS95" s="110"/>
      <c r="BT95" s="110"/>
      <c r="BU95" s="110"/>
      <c r="BV95" s="110"/>
    </row>
    <row r="96" spans="63:74" x14ac:dyDescent="0.2">
      <c r="BK96" s="110"/>
      <c r="BL96" s="110"/>
      <c r="BM96" s="110"/>
      <c r="BN96" s="110"/>
      <c r="BO96" s="110"/>
      <c r="BP96" s="110"/>
      <c r="BQ96" s="110"/>
      <c r="BR96" s="110"/>
      <c r="BS96" s="110"/>
      <c r="BT96" s="110"/>
      <c r="BU96" s="110"/>
      <c r="BV96" s="110"/>
    </row>
    <row r="97" spans="63:74" x14ac:dyDescent="0.2">
      <c r="BK97" s="110"/>
      <c r="BL97" s="110"/>
      <c r="BM97" s="110"/>
      <c r="BN97" s="110"/>
      <c r="BO97" s="110"/>
      <c r="BP97" s="110"/>
      <c r="BQ97" s="110"/>
      <c r="BR97" s="110"/>
      <c r="BS97" s="110"/>
      <c r="BT97" s="110"/>
      <c r="BU97" s="110"/>
      <c r="BV97" s="110"/>
    </row>
    <row r="98" spans="63:74" x14ac:dyDescent="0.2">
      <c r="BK98" s="110"/>
      <c r="BL98" s="110"/>
      <c r="BM98" s="110"/>
      <c r="BN98" s="110"/>
      <c r="BO98" s="110"/>
      <c r="BP98" s="110"/>
      <c r="BQ98" s="110"/>
      <c r="BR98" s="110"/>
      <c r="BS98" s="110"/>
      <c r="BT98" s="110"/>
      <c r="BU98" s="110"/>
      <c r="BV98" s="110"/>
    </row>
    <row r="99" spans="63:74" x14ac:dyDescent="0.2">
      <c r="BK99" s="110"/>
      <c r="BL99" s="110"/>
      <c r="BM99" s="110"/>
      <c r="BN99" s="110"/>
      <c r="BO99" s="110"/>
      <c r="BP99" s="110"/>
      <c r="BQ99" s="110"/>
      <c r="BR99" s="110"/>
      <c r="BS99" s="110"/>
      <c r="BT99" s="110"/>
      <c r="BU99" s="110"/>
      <c r="BV99" s="110"/>
    </row>
    <row r="100" spans="63:74" x14ac:dyDescent="0.2">
      <c r="BK100" s="110"/>
      <c r="BL100" s="110"/>
      <c r="BM100" s="110"/>
      <c r="BN100" s="110"/>
      <c r="BO100" s="110"/>
      <c r="BP100" s="110"/>
      <c r="BQ100" s="110"/>
      <c r="BR100" s="110"/>
      <c r="BS100" s="110"/>
      <c r="BT100" s="110"/>
      <c r="BU100" s="110"/>
      <c r="BV100" s="110"/>
    </row>
    <row r="101" spans="63:74" x14ac:dyDescent="0.2">
      <c r="BK101" s="110"/>
      <c r="BL101" s="110"/>
      <c r="BM101" s="110"/>
      <c r="BN101" s="110"/>
      <c r="BO101" s="110"/>
      <c r="BP101" s="110"/>
      <c r="BQ101" s="110"/>
      <c r="BR101" s="110"/>
      <c r="BS101" s="110"/>
      <c r="BT101" s="110"/>
      <c r="BU101" s="110"/>
      <c r="BV101" s="110"/>
    </row>
    <row r="102" spans="63:74" x14ac:dyDescent="0.2">
      <c r="BK102" s="110"/>
      <c r="BL102" s="110"/>
      <c r="BM102" s="110"/>
      <c r="BN102" s="110"/>
      <c r="BO102" s="110"/>
      <c r="BP102" s="110"/>
      <c r="BQ102" s="110"/>
      <c r="BR102" s="110"/>
      <c r="BS102" s="110"/>
      <c r="BT102" s="110"/>
      <c r="BU102" s="110"/>
      <c r="BV102" s="110"/>
    </row>
    <row r="103" spans="63:74" x14ac:dyDescent="0.2">
      <c r="BK103" s="110"/>
      <c r="BL103" s="110"/>
      <c r="BM103" s="110"/>
      <c r="BN103" s="110"/>
      <c r="BO103" s="110"/>
      <c r="BP103" s="110"/>
      <c r="BQ103" s="110"/>
      <c r="BR103" s="110"/>
      <c r="BS103" s="110"/>
      <c r="BT103" s="110"/>
      <c r="BU103" s="110"/>
      <c r="BV103" s="110"/>
    </row>
    <row r="104" spans="63:74" x14ac:dyDescent="0.2">
      <c r="BK104" s="110"/>
      <c r="BL104" s="110"/>
      <c r="BM104" s="110"/>
      <c r="BN104" s="110"/>
      <c r="BO104" s="110"/>
      <c r="BP104" s="110"/>
      <c r="BQ104" s="110"/>
      <c r="BR104" s="110"/>
      <c r="BS104" s="110"/>
      <c r="BT104" s="110"/>
      <c r="BU104" s="110"/>
      <c r="BV104" s="110"/>
    </row>
    <row r="105" spans="63:74" x14ac:dyDescent="0.2">
      <c r="BK105" s="110"/>
      <c r="BL105" s="110"/>
      <c r="BM105" s="110"/>
      <c r="BN105" s="110"/>
      <c r="BO105" s="110"/>
      <c r="BP105" s="110"/>
      <c r="BQ105" s="110"/>
      <c r="BR105" s="110"/>
      <c r="BS105" s="110"/>
      <c r="BT105" s="110"/>
      <c r="BU105" s="110"/>
      <c r="BV105" s="110"/>
    </row>
    <row r="106" spans="63:74" x14ac:dyDescent="0.2">
      <c r="BK106" s="110"/>
      <c r="BL106" s="110"/>
      <c r="BM106" s="110"/>
      <c r="BN106" s="110"/>
      <c r="BO106" s="110"/>
      <c r="BP106" s="110"/>
      <c r="BQ106" s="110"/>
      <c r="BR106" s="110"/>
      <c r="BS106" s="110"/>
      <c r="BT106" s="110"/>
      <c r="BU106" s="110"/>
      <c r="BV106" s="110"/>
    </row>
    <row r="107" spans="63:74" x14ac:dyDescent="0.2">
      <c r="BK107" s="110"/>
      <c r="BL107" s="110"/>
      <c r="BM107" s="110"/>
      <c r="BN107" s="110"/>
      <c r="BO107" s="110"/>
      <c r="BP107" s="110"/>
      <c r="BQ107" s="110"/>
      <c r="BR107" s="110"/>
      <c r="BS107" s="110"/>
      <c r="BT107" s="110"/>
      <c r="BU107" s="110"/>
      <c r="BV107" s="110"/>
    </row>
    <row r="108" spans="63:74" x14ac:dyDescent="0.2">
      <c r="BK108" s="110"/>
      <c r="BL108" s="110"/>
      <c r="BM108" s="110"/>
      <c r="BN108" s="110"/>
      <c r="BO108" s="110"/>
      <c r="BP108" s="110"/>
      <c r="BQ108" s="110"/>
      <c r="BR108" s="110"/>
      <c r="BS108" s="110"/>
      <c r="BT108" s="110"/>
      <c r="BU108" s="110"/>
      <c r="BV108" s="110"/>
    </row>
    <row r="109" spans="63:74" x14ac:dyDescent="0.2">
      <c r="BK109" s="110"/>
      <c r="BL109" s="110"/>
      <c r="BM109" s="110"/>
      <c r="BN109" s="110"/>
      <c r="BO109" s="110"/>
      <c r="BP109" s="110"/>
      <c r="BQ109" s="110"/>
      <c r="BR109" s="110"/>
      <c r="BS109" s="110"/>
      <c r="BT109" s="110"/>
      <c r="BU109" s="110"/>
      <c r="BV109" s="110"/>
    </row>
    <row r="110" spans="63:74" x14ac:dyDescent="0.2">
      <c r="BK110" s="110"/>
      <c r="BL110" s="110"/>
      <c r="BM110" s="110"/>
      <c r="BN110" s="110"/>
      <c r="BO110" s="110"/>
      <c r="BP110" s="110"/>
      <c r="BQ110" s="110"/>
      <c r="BR110" s="110"/>
      <c r="BS110" s="110"/>
      <c r="BT110" s="110"/>
      <c r="BU110" s="110"/>
      <c r="BV110" s="110"/>
    </row>
    <row r="111" spans="63:74" x14ac:dyDescent="0.2">
      <c r="BK111" s="110"/>
      <c r="BL111" s="110"/>
      <c r="BM111" s="110"/>
      <c r="BN111" s="110"/>
      <c r="BO111" s="110"/>
      <c r="BP111" s="110"/>
      <c r="BQ111" s="110"/>
      <c r="BR111" s="110"/>
      <c r="BS111" s="110"/>
      <c r="BT111" s="110"/>
      <c r="BU111" s="110"/>
      <c r="BV111" s="110"/>
    </row>
    <row r="112" spans="63:74" x14ac:dyDescent="0.2">
      <c r="BK112" s="110"/>
      <c r="BL112" s="110"/>
      <c r="BM112" s="110"/>
      <c r="BN112" s="110"/>
      <c r="BO112" s="110"/>
      <c r="BP112" s="110"/>
      <c r="BQ112" s="110"/>
      <c r="BR112" s="110"/>
      <c r="BS112" s="110"/>
      <c r="BT112" s="110"/>
      <c r="BU112" s="110"/>
      <c r="BV112" s="110"/>
    </row>
    <row r="113" spans="63:74" x14ac:dyDescent="0.2">
      <c r="BK113" s="110"/>
      <c r="BL113" s="110"/>
      <c r="BM113" s="110"/>
      <c r="BN113" s="110"/>
      <c r="BO113" s="110"/>
      <c r="BP113" s="110"/>
      <c r="BQ113" s="110"/>
      <c r="BR113" s="110"/>
      <c r="BS113" s="110"/>
      <c r="BT113" s="110"/>
      <c r="BU113" s="110"/>
      <c r="BV113" s="110"/>
    </row>
    <row r="114" spans="63:74" x14ac:dyDescent="0.2">
      <c r="BK114" s="110"/>
      <c r="BL114" s="110"/>
      <c r="BM114" s="110"/>
      <c r="BN114" s="110"/>
      <c r="BO114" s="110"/>
      <c r="BP114" s="110"/>
      <c r="BQ114" s="110"/>
      <c r="BR114" s="110"/>
      <c r="BS114" s="110"/>
      <c r="BT114" s="110"/>
      <c r="BU114" s="110"/>
      <c r="BV114" s="110"/>
    </row>
    <row r="115" spans="63:74" x14ac:dyDescent="0.2">
      <c r="BK115" s="110"/>
      <c r="BL115" s="110"/>
      <c r="BM115" s="110"/>
      <c r="BN115" s="110"/>
      <c r="BO115" s="110"/>
      <c r="BP115" s="110"/>
      <c r="BQ115" s="110"/>
      <c r="BR115" s="110"/>
      <c r="BS115" s="110"/>
      <c r="BT115" s="110"/>
      <c r="BU115" s="110"/>
      <c r="BV115" s="110"/>
    </row>
    <row r="116" spans="63:74" x14ac:dyDescent="0.2">
      <c r="BK116" s="110"/>
      <c r="BL116" s="110"/>
      <c r="BM116" s="110"/>
      <c r="BN116" s="110"/>
      <c r="BO116" s="110"/>
      <c r="BP116" s="110"/>
      <c r="BQ116" s="110"/>
      <c r="BR116" s="110"/>
      <c r="BS116" s="110"/>
      <c r="BT116" s="110"/>
      <c r="BU116" s="110"/>
      <c r="BV116" s="110"/>
    </row>
    <row r="117" spans="63:74" x14ac:dyDescent="0.2">
      <c r="BK117" s="110"/>
      <c r="BL117" s="110"/>
      <c r="BM117" s="110"/>
      <c r="BN117" s="110"/>
      <c r="BO117" s="110"/>
      <c r="BP117" s="110"/>
      <c r="BQ117" s="110"/>
      <c r="BR117" s="110"/>
      <c r="BS117" s="110"/>
      <c r="BT117" s="110"/>
      <c r="BU117" s="110"/>
      <c r="BV117" s="110"/>
    </row>
    <row r="118" spans="63:74" x14ac:dyDescent="0.2">
      <c r="BK118" s="110"/>
      <c r="BL118" s="110"/>
      <c r="BM118" s="110"/>
      <c r="BN118" s="110"/>
      <c r="BO118" s="110"/>
      <c r="BP118" s="110"/>
      <c r="BQ118" s="110"/>
      <c r="BR118" s="110"/>
      <c r="BS118" s="110"/>
      <c r="BT118" s="110"/>
      <c r="BU118" s="110"/>
      <c r="BV118" s="110"/>
    </row>
    <row r="119" spans="63:74" x14ac:dyDescent="0.2">
      <c r="BK119" s="110"/>
      <c r="BL119" s="110"/>
      <c r="BM119" s="110"/>
      <c r="BN119" s="110"/>
      <c r="BO119" s="110"/>
      <c r="BP119" s="110"/>
      <c r="BQ119" s="110"/>
      <c r="BR119" s="110"/>
      <c r="BS119" s="110"/>
      <c r="BT119" s="110"/>
      <c r="BU119" s="110"/>
      <c r="BV119" s="110"/>
    </row>
    <row r="120" spans="63:74" x14ac:dyDescent="0.2">
      <c r="BK120" s="110"/>
      <c r="BL120" s="110"/>
      <c r="BM120" s="110"/>
      <c r="BN120" s="110"/>
      <c r="BO120" s="110"/>
      <c r="BP120" s="110"/>
      <c r="BQ120" s="110"/>
      <c r="BR120" s="110"/>
      <c r="BS120" s="110"/>
      <c r="BT120" s="110"/>
      <c r="BU120" s="110"/>
      <c r="BV120" s="110"/>
    </row>
    <row r="121" spans="63:74" x14ac:dyDescent="0.2">
      <c r="BK121" s="110"/>
      <c r="BL121" s="110"/>
      <c r="BM121" s="110"/>
      <c r="BN121" s="110"/>
      <c r="BO121" s="110"/>
      <c r="BP121" s="110"/>
      <c r="BQ121" s="110"/>
      <c r="BR121" s="110"/>
      <c r="BS121" s="110"/>
      <c r="BT121" s="110"/>
      <c r="BU121" s="110"/>
      <c r="BV121" s="110"/>
    </row>
    <row r="122" spans="63:74" x14ac:dyDescent="0.2">
      <c r="BK122" s="110"/>
      <c r="BL122" s="110"/>
      <c r="BM122" s="110"/>
      <c r="BN122" s="110"/>
      <c r="BO122" s="110"/>
      <c r="BP122" s="110"/>
      <c r="BQ122" s="110"/>
      <c r="BR122" s="110"/>
      <c r="BS122" s="110"/>
      <c r="BT122" s="110"/>
      <c r="BU122" s="110"/>
      <c r="BV122" s="110"/>
    </row>
    <row r="123" spans="63:74" x14ac:dyDescent="0.2">
      <c r="BK123" s="110"/>
      <c r="BL123" s="110"/>
      <c r="BM123" s="110"/>
      <c r="BN123" s="110"/>
      <c r="BO123" s="110"/>
      <c r="BP123" s="110"/>
      <c r="BQ123" s="110"/>
      <c r="BR123" s="110"/>
      <c r="BS123" s="110"/>
      <c r="BT123" s="110"/>
      <c r="BU123" s="110"/>
      <c r="BV123" s="110"/>
    </row>
    <row r="124" spans="63:74" x14ac:dyDescent="0.2">
      <c r="BK124" s="110"/>
      <c r="BL124" s="110"/>
      <c r="BM124" s="110"/>
      <c r="BN124" s="110"/>
      <c r="BO124" s="110"/>
      <c r="BP124" s="110"/>
      <c r="BQ124" s="110"/>
      <c r="BR124" s="110"/>
      <c r="BS124" s="110"/>
      <c r="BT124" s="110"/>
      <c r="BU124" s="110"/>
      <c r="BV124" s="110"/>
    </row>
    <row r="125" spans="63:74" x14ac:dyDescent="0.2">
      <c r="BK125" s="110"/>
      <c r="BL125" s="110"/>
      <c r="BM125" s="110"/>
      <c r="BN125" s="110"/>
      <c r="BO125" s="110"/>
      <c r="BP125" s="110"/>
      <c r="BQ125" s="110"/>
      <c r="BR125" s="110"/>
      <c r="BS125" s="110"/>
      <c r="BT125" s="110"/>
      <c r="BU125" s="110"/>
      <c r="BV125" s="110"/>
    </row>
    <row r="126" spans="63:74" x14ac:dyDescent="0.2">
      <c r="BK126" s="110"/>
      <c r="BL126" s="110"/>
      <c r="BM126" s="110"/>
      <c r="BN126" s="110"/>
      <c r="BO126" s="110"/>
      <c r="BP126" s="110"/>
      <c r="BQ126" s="110"/>
      <c r="BR126" s="110"/>
      <c r="BS126" s="110"/>
      <c r="BT126" s="110"/>
      <c r="BU126" s="110"/>
      <c r="BV126" s="110"/>
    </row>
    <row r="127" spans="63:74" x14ac:dyDescent="0.2">
      <c r="BK127" s="110"/>
      <c r="BL127" s="110"/>
      <c r="BM127" s="110"/>
      <c r="BN127" s="110"/>
      <c r="BO127" s="110"/>
      <c r="BP127" s="110"/>
      <c r="BQ127" s="110"/>
      <c r="BR127" s="110"/>
      <c r="BS127" s="110"/>
      <c r="BT127" s="110"/>
      <c r="BU127" s="110"/>
      <c r="BV127" s="110"/>
    </row>
    <row r="128" spans="63:74" x14ac:dyDescent="0.2">
      <c r="BK128" s="110"/>
      <c r="BL128" s="110"/>
      <c r="BM128" s="110"/>
      <c r="BN128" s="110"/>
      <c r="BO128" s="110"/>
      <c r="BP128" s="110"/>
      <c r="BQ128" s="110"/>
      <c r="BR128" s="110"/>
      <c r="BS128" s="110"/>
      <c r="BT128" s="110"/>
      <c r="BU128" s="110"/>
      <c r="BV128" s="110"/>
    </row>
    <row r="129" spans="63:74" x14ac:dyDescent="0.2">
      <c r="BK129" s="110"/>
      <c r="BL129" s="110"/>
      <c r="BM129" s="110"/>
      <c r="BN129" s="110"/>
      <c r="BO129" s="110"/>
      <c r="BP129" s="110"/>
      <c r="BQ129" s="110"/>
      <c r="BR129" s="110"/>
      <c r="BS129" s="110"/>
      <c r="BT129" s="110"/>
      <c r="BU129" s="110"/>
      <c r="BV129" s="110"/>
    </row>
    <row r="130" spans="63:74" x14ac:dyDescent="0.2">
      <c r="BK130" s="110"/>
      <c r="BL130" s="110"/>
      <c r="BM130" s="110"/>
      <c r="BN130" s="110"/>
      <c r="BO130" s="110"/>
      <c r="BP130" s="110"/>
      <c r="BQ130" s="110"/>
      <c r="BR130" s="110"/>
      <c r="BS130" s="110"/>
      <c r="BT130" s="110"/>
      <c r="BU130" s="110"/>
      <c r="BV130" s="110"/>
    </row>
    <row r="131" spans="63:74" x14ac:dyDescent="0.2">
      <c r="BK131" s="110"/>
      <c r="BL131" s="110"/>
      <c r="BM131" s="110"/>
      <c r="BN131" s="110"/>
      <c r="BO131" s="110"/>
      <c r="BP131" s="110"/>
      <c r="BQ131" s="110"/>
      <c r="BR131" s="110"/>
      <c r="BS131" s="110"/>
      <c r="BT131" s="110"/>
      <c r="BU131" s="110"/>
      <c r="BV131" s="110"/>
    </row>
    <row r="132" spans="63:74" x14ac:dyDescent="0.2">
      <c r="BK132" s="110"/>
      <c r="BL132" s="110"/>
      <c r="BM132" s="110"/>
      <c r="BN132" s="110"/>
      <c r="BO132" s="110"/>
      <c r="BP132" s="110"/>
      <c r="BQ132" s="110"/>
      <c r="BR132" s="110"/>
      <c r="BS132" s="110"/>
      <c r="BT132" s="110"/>
      <c r="BU132" s="110"/>
      <c r="BV132" s="110"/>
    </row>
    <row r="133" spans="63:74" x14ac:dyDescent="0.2">
      <c r="BK133" s="110"/>
      <c r="BL133" s="110"/>
      <c r="BM133" s="110"/>
      <c r="BN133" s="110"/>
      <c r="BO133" s="110"/>
      <c r="BP133" s="110"/>
      <c r="BQ133" s="110"/>
      <c r="BR133" s="110"/>
      <c r="BS133" s="110"/>
      <c r="BT133" s="110"/>
      <c r="BU133" s="110"/>
      <c r="BV133" s="110"/>
    </row>
    <row r="134" spans="63:74" x14ac:dyDescent="0.2">
      <c r="BK134" s="110"/>
      <c r="BL134" s="110"/>
      <c r="BM134" s="110"/>
      <c r="BN134" s="110"/>
      <c r="BO134" s="110"/>
      <c r="BP134" s="110"/>
      <c r="BQ134" s="110"/>
      <c r="BR134" s="110"/>
      <c r="BS134" s="110"/>
      <c r="BT134" s="110"/>
      <c r="BU134" s="110"/>
      <c r="BV134" s="110"/>
    </row>
    <row r="135" spans="63:74" x14ac:dyDescent="0.2">
      <c r="BK135" s="110"/>
      <c r="BL135" s="110"/>
      <c r="BM135" s="110"/>
      <c r="BN135" s="110"/>
      <c r="BO135" s="110"/>
      <c r="BP135" s="110"/>
      <c r="BQ135" s="110"/>
      <c r="BR135" s="110"/>
      <c r="BS135" s="110"/>
      <c r="BT135" s="110"/>
      <c r="BU135" s="110"/>
      <c r="BV135" s="110"/>
    </row>
    <row r="136" spans="63:74" x14ac:dyDescent="0.2">
      <c r="BK136" s="110"/>
      <c r="BL136" s="110"/>
      <c r="BM136" s="110"/>
      <c r="BN136" s="110"/>
      <c r="BO136" s="110"/>
      <c r="BP136" s="110"/>
      <c r="BQ136" s="110"/>
      <c r="BR136" s="110"/>
      <c r="BS136" s="110"/>
      <c r="BT136" s="110"/>
      <c r="BU136" s="110"/>
      <c r="BV136" s="110"/>
    </row>
    <row r="137" spans="63:74" x14ac:dyDescent="0.2">
      <c r="BK137" s="110"/>
      <c r="BL137" s="110"/>
      <c r="BM137" s="110"/>
      <c r="BN137" s="110"/>
      <c r="BO137" s="110"/>
      <c r="BP137" s="110"/>
      <c r="BQ137" s="110"/>
      <c r="BR137" s="110"/>
      <c r="BS137" s="110"/>
      <c r="BT137" s="110"/>
      <c r="BU137" s="110"/>
      <c r="BV137" s="110"/>
    </row>
    <row r="138" spans="63:74" x14ac:dyDescent="0.2">
      <c r="BK138" s="110"/>
      <c r="BL138" s="110"/>
      <c r="BM138" s="110"/>
      <c r="BN138" s="110"/>
      <c r="BO138" s="110"/>
      <c r="BP138" s="110"/>
      <c r="BQ138" s="110"/>
      <c r="BR138" s="110"/>
      <c r="BS138" s="110"/>
      <c r="BT138" s="110"/>
      <c r="BU138" s="110"/>
      <c r="BV138" s="110"/>
    </row>
    <row r="139" spans="63:74" x14ac:dyDescent="0.2">
      <c r="BK139" s="110"/>
      <c r="BL139" s="110"/>
      <c r="BM139" s="110"/>
      <c r="BN139" s="110"/>
      <c r="BO139" s="110"/>
      <c r="BP139" s="110"/>
      <c r="BQ139" s="110"/>
      <c r="BR139" s="110"/>
      <c r="BS139" s="110"/>
      <c r="BT139" s="110"/>
      <c r="BU139" s="110"/>
      <c r="BV139" s="110"/>
    </row>
    <row r="140" spans="63:74" x14ac:dyDescent="0.2">
      <c r="BK140" s="110"/>
      <c r="BL140" s="110"/>
      <c r="BM140" s="110"/>
      <c r="BN140" s="110"/>
      <c r="BO140" s="110"/>
      <c r="BP140" s="110"/>
      <c r="BQ140" s="110"/>
      <c r="BR140" s="110"/>
      <c r="BS140" s="110"/>
      <c r="BT140" s="110"/>
      <c r="BU140" s="110"/>
      <c r="BV140" s="110"/>
    </row>
    <row r="141" spans="63:74" x14ac:dyDescent="0.2">
      <c r="BK141" s="110"/>
      <c r="BL141" s="110"/>
      <c r="BM141" s="110"/>
      <c r="BN141" s="110"/>
      <c r="BO141" s="110"/>
      <c r="BP141" s="110"/>
      <c r="BQ141" s="110"/>
      <c r="BR141" s="110"/>
      <c r="BS141" s="110"/>
      <c r="BT141" s="110"/>
      <c r="BU141" s="110"/>
      <c r="BV141" s="110"/>
    </row>
    <row r="142" spans="63:74" x14ac:dyDescent="0.2">
      <c r="BK142" s="110"/>
      <c r="BL142" s="110"/>
      <c r="BM142" s="110"/>
      <c r="BN142" s="110"/>
      <c r="BO142" s="110"/>
      <c r="BP142" s="110"/>
      <c r="BQ142" s="110"/>
      <c r="BR142" s="110"/>
      <c r="BS142" s="110"/>
      <c r="BT142" s="110"/>
      <c r="BU142" s="110"/>
      <c r="BV142" s="110"/>
    </row>
    <row r="143" spans="63:74" x14ac:dyDescent="0.2">
      <c r="BK143" s="110"/>
      <c r="BL143" s="110"/>
      <c r="BM143" s="110"/>
      <c r="BN143" s="110"/>
      <c r="BO143" s="110"/>
      <c r="BP143" s="110"/>
      <c r="BQ143" s="110"/>
      <c r="BR143" s="110"/>
      <c r="BS143" s="110"/>
      <c r="BT143" s="110"/>
      <c r="BU143" s="110"/>
      <c r="BV143" s="110"/>
    </row>
    <row r="144" spans="63:74" x14ac:dyDescent="0.2">
      <c r="BK144" s="110"/>
      <c r="BL144" s="110"/>
      <c r="BM144" s="110"/>
      <c r="BN144" s="110"/>
      <c r="BO144" s="110"/>
      <c r="BP144" s="110"/>
      <c r="BQ144" s="110"/>
      <c r="BR144" s="110"/>
      <c r="BS144" s="110"/>
      <c r="BT144" s="110"/>
      <c r="BU144" s="110"/>
      <c r="BV144" s="110"/>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pane="topRight" activeCell="BF63" sqref="BF63"/>
      <selection pane="bottomLeft" activeCell="BF63" sqref="BF63"/>
      <selection pane="bottomRight" activeCell="A49" sqref="A49"/>
    </sheetView>
  </sheetViews>
  <sheetFormatPr defaultColWidth="8.625" defaultRowHeight="10.7" x14ac:dyDescent="0.2"/>
  <cols>
    <col min="1" max="1" width="17.375" style="58" customWidth="1"/>
    <col min="2" max="2" width="42.625" style="54" customWidth="1"/>
    <col min="3" max="50" width="6.625" style="54" customWidth="1"/>
    <col min="51" max="55" width="6.625" style="582" customWidth="1"/>
    <col min="56" max="56" width="6.625" style="579" customWidth="1"/>
    <col min="57" max="57" width="6.625" style="214" customWidth="1"/>
    <col min="58" max="58" width="6.625" style="579" customWidth="1"/>
    <col min="59" max="61" width="6.625" style="582" customWidth="1"/>
    <col min="62" max="62" width="6.625" style="139" customWidth="1"/>
    <col min="63" max="74" width="6.625" style="54" customWidth="1"/>
    <col min="75" max="16384" width="8.625" style="54"/>
  </cols>
  <sheetData>
    <row r="1" spans="1:74" ht="12.85" x14ac:dyDescent="0.2">
      <c r="A1" s="976" t="s">
        <v>38</v>
      </c>
      <c r="B1" s="1019" t="s">
        <v>14</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4" ht="12.85" x14ac:dyDescent="0.2">
      <c r="A2" s="977"/>
      <c r="B2" s="916" t="str">
        <f>"U.S. Energy Information Administration  |  Short-Term Energy Outlook  - "&amp;Dates!D1</f>
        <v>U.S. Energy Information Administration  |  Short-Term Energy Outlook  - July 2025</v>
      </c>
      <c r="C2" s="167"/>
      <c r="D2" s="167"/>
      <c r="E2" s="167"/>
      <c r="F2" s="167"/>
      <c r="G2" s="258"/>
      <c r="H2" s="258"/>
      <c r="I2" s="258"/>
      <c r="J2" s="258"/>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row>
    <row r="3" spans="1:74" s="7" customFormat="1" ht="12.85" x14ac:dyDescent="0.2">
      <c r="A3" s="264" t="s">
        <v>39</v>
      </c>
      <c r="B3" s="280"/>
      <c r="C3" s="1020">
        <f>Dates!D3</f>
        <v>2021</v>
      </c>
      <c r="D3" s="1021"/>
      <c r="E3" s="1021"/>
      <c r="F3" s="1021"/>
      <c r="G3" s="1021"/>
      <c r="H3" s="1021"/>
      <c r="I3" s="1021"/>
      <c r="J3" s="1021"/>
      <c r="K3" s="1021"/>
      <c r="L3" s="1021"/>
      <c r="M3" s="1021"/>
      <c r="N3" s="1022"/>
      <c r="O3" s="1020">
        <f>C3+1</f>
        <v>2022</v>
      </c>
      <c r="P3" s="1023"/>
      <c r="Q3" s="1023"/>
      <c r="R3" s="1023"/>
      <c r="S3" s="1023"/>
      <c r="T3" s="1023"/>
      <c r="U3" s="1023"/>
      <c r="V3" s="1023"/>
      <c r="W3" s="1023"/>
      <c r="X3" s="1021"/>
      <c r="Y3" s="1021"/>
      <c r="Z3" s="1022"/>
      <c r="AA3" s="1024">
        <f>O3+1</f>
        <v>2023</v>
      </c>
      <c r="AB3" s="1021"/>
      <c r="AC3" s="1021"/>
      <c r="AD3" s="1021"/>
      <c r="AE3" s="1021"/>
      <c r="AF3" s="1021"/>
      <c r="AG3" s="1021"/>
      <c r="AH3" s="1021"/>
      <c r="AI3" s="1021"/>
      <c r="AJ3" s="1021"/>
      <c r="AK3" s="1021"/>
      <c r="AL3" s="102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71"/>
      <c r="B5" s="272" t="s">
        <v>192</v>
      </c>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584"/>
      <c r="AZ5" s="584"/>
      <c r="BA5" s="584"/>
      <c r="BB5" s="584"/>
      <c r="BC5" s="584"/>
      <c r="BD5" s="830"/>
      <c r="BE5" s="333"/>
      <c r="BF5" s="333"/>
      <c r="BG5" s="333"/>
      <c r="BH5" s="333"/>
      <c r="BI5" s="333"/>
      <c r="BJ5" s="303"/>
      <c r="BK5" s="303"/>
      <c r="BL5" s="303"/>
      <c r="BM5" s="303"/>
      <c r="BN5" s="303"/>
      <c r="BO5" s="303"/>
      <c r="BP5" s="303"/>
      <c r="BQ5" s="303"/>
      <c r="BR5" s="303"/>
      <c r="BS5" s="303"/>
      <c r="BT5" s="303"/>
      <c r="BU5" s="303"/>
      <c r="BV5" s="303"/>
    </row>
    <row r="6" spans="1:74" s="214" customFormat="1" ht="11.05" customHeight="1" x14ac:dyDescent="0.2">
      <c r="A6" s="340" t="s">
        <v>193</v>
      </c>
      <c r="B6" s="334" t="s">
        <v>194</v>
      </c>
      <c r="C6" s="72">
        <v>93.709618882000001</v>
      </c>
      <c r="D6" s="72">
        <v>90.558835716000004</v>
      </c>
      <c r="E6" s="72">
        <v>93.742225480000002</v>
      </c>
      <c r="F6" s="72">
        <v>93.957205349000006</v>
      </c>
      <c r="G6" s="72">
        <v>94.915363592000006</v>
      </c>
      <c r="H6" s="72">
        <v>95.331273813999999</v>
      </c>
      <c r="I6" s="72">
        <v>96.977995066999995</v>
      </c>
      <c r="J6" s="72">
        <v>96.392236052000001</v>
      </c>
      <c r="K6" s="72">
        <v>96.685096555000001</v>
      </c>
      <c r="L6" s="72">
        <v>98.045163141000003</v>
      </c>
      <c r="M6" s="72">
        <v>98.924604149999993</v>
      </c>
      <c r="N6" s="72">
        <v>98.301659031</v>
      </c>
      <c r="O6" s="72">
        <v>98.152937214999994</v>
      </c>
      <c r="P6" s="72">
        <v>99.164146040999995</v>
      </c>
      <c r="Q6" s="72">
        <v>99.697512562</v>
      </c>
      <c r="R6" s="72">
        <v>98.972346127999998</v>
      </c>
      <c r="S6" s="72">
        <v>98.952942609999994</v>
      </c>
      <c r="T6" s="72">
        <v>99.448406796</v>
      </c>
      <c r="U6" s="72">
        <v>100.69223416</v>
      </c>
      <c r="V6" s="72">
        <v>101.24295963</v>
      </c>
      <c r="W6" s="72">
        <v>101.7643387</v>
      </c>
      <c r="X6" s="72">
        <v>101.82949834999999</v>
      </c>
      <c r="Y6" s="72">
        <v>101.93944442999999</v>
      </c>
      <c r="Z6" s="72">
        <v>100.34152718</v>
      </c>
      <c r="AA6" s="72">
        <v>101.10623276</v>
      </c>
      <c r="AB6" s="72">
        <v>101.70481875</v>
      </c>
      <c r="AC6" s="72">
        <v>102.00676433</v>
      </c>
      <c r="AD6" s="72">
        <v>101.86976980999999</v>
      </c>
      <c r="AE6" s="72">
        <v>101.30856482999999</v>
      </c>
      <c r="AF6" s="72">
        <v>102.36466091</v>
      </c>
      <c r="AG6" s="72">
        <v>101.82760143</v>
      </c>
      <c r="AH6" s="72">
        <v>101.64585209000001</v>
      </c>
      <c r="AI6" s="72">
        <v>102.69444776</v>
      </c>
      <c r="AJ6" s="72">
        <v>102.83314420000001</v>
      </c>
      <c r="AK6" s="72">
        <v>103.57564188000001</v>
      </c>
      <c r="AL6" s="72">
        <v>103.56867307</v>
      </c>
      <c r="AM6" s="72">
        <v>101.10388116999999</v>
      </c>
      <c r="AN6" s="72">
        <v>102.35149256</v>
      </c>
      <c r="AO6" s="72">
        <v>103.10365593</v>
      </c>
      <c r="AP6" s="72">
        <v>103.06556188</v>
      </c>
      <c r="AQ6" s="72">
        <v>102.66468870999999</v>
      </c>
      <c r="AR6" s="72">
        <v>102.67466606000001</v>
      </c>
      <c r="AS6" s="72">
        <v>102.97660895999999</v>
      </c>
      <c r="AT6" s="72">
        <v>103.28922248000001</v>
      </c>
      <c r="AU6" s="72">
        <v>102.17332565</v>
      </c>
      <c r="AV6" s="72">
        <v>103.30979264</v>
      </c>
      <c r="AW6" s="72">
        <v>103.52556549000001</v>
      </c>
      <c r="AX6" s="72">
        <v>103.32423161</v>
      </c>
      <c r="AY6" s="830">
        <v>102.49893793</v>
      </c>
      <c r="AZ6" s="830">
        <v>103.08774579</v>
      </c>
      <c r="BA6" s="830">
        <v>104.49393655999999</v>
      </c>
      <c r="BB6" s="830">
        <v>104.20389974</v>
      </c>
      <c r="BC6" s="830">
        <v>104.27290107</v>
      </c>
      <c r="BD6" s="830">
        <v>104.90105862999999</v>
      </c>
      <c r="BE6" s="333">
        <v>104.84388337999999</v>
      </c>
      <c r="BF6" s="333">
        <v>105.28050566</v>
      </c>
      <c r="BG6" s="333">
        <v>105.11617436</v>
      </c>
      <c r="BH6" s="333">
        <v>105.36091739</v>
      </c>
      <c r="BI6" s="333">
        <v>105.84925714000001</v>
      </c>
      <c r="BJ6" s="333">
        <v>105.30828738</v>
      </c>
      <c r="BK6" s="333">
        <v>104.86324922999999</v>
      </c>
      <c r="BL6" s="333">
        <v>105.36303509</v>
      </c>
      <c r="BM6" s="333">
        <v>105.2328486</v>
      </c>
      <c r="BN6" s="333">
        <v>105.59447702999999</v>
      </c>
      <c r="BO6" s="333">
        <v>105.47347404999999</v>
      </c>
      <c r="BP6" s="333">
        <v>105.83670827</v>
      </c>
      <c r="BQ6" s="333">
        <v>105.96157529</v>
      </c>
      <c r="BR6" s="333">
        <v>105.94627518</v>
      </c>
      <c r="BS6" s="333">
        <v>105.89974379</v>
      </c>
      <c r="BT6" s="333">
        <v>106.06753553</v>
      </c>
      <c r="BU6" s="333">
        <v>106.5175782</v>
      </c>
      <c r="BV6" s="333">
        <v>105.91196564000001</v>
      </c>
    </row>
    <row r="7" spans="1:74" ht="11.05" customHeight="1" x14ac:dyDescent="0.2">
      <c r="A7" s="271" t="s">
        <v>195</v>
      </c>
      <c r="B7" s="336" t="s">
        <v>196</v>
      </c>
      <c r="C7" s="239">
        <v>71.061902978000006</v>
      </c>
      <c r="D7" s="239">
        <v>69.217073287999995</v>
      </c>
      <c r="E7" s="239">
        <v>71.104291802000006</v>
      </c>
      <c r="F7" s="239">
        <v>70.663789648999995</v>
      </c>
      <c r="G7" s="239">
        <v>71.173057302000004</v>
      </c>
      <c r="H7" s="239">
        <v>71.748881647000005</v>
      </c>
      <c r="I7" s="239">
        <v>72.990766840999996</v>
      </c>
      <c r="J7" s="239">
        <v>72.690730794000004</v>
      </c>
      <c r="K7" s="239">
        <v>72.948187288</v>
      </c>
      <c r="L7" s="239">
        <v>74.214105172999993</v>
      </c>
      <c r="M7" s="239">
        <v>74.978694649999994</v>
      </c>
      <c r="N7" s="239">
        <v>74.554056192000004</v>
      </c>
      <c r="O7" s="239">
        <v>74.595542699000006</v>
      </c>
      <c r="P7" s="239">
        <v>75.693018506000001</v>
      </c>
      <c r="Q7" s="239">
        <v>75.621927853000003</v>
      </c>
      <c r="R7" s="239">
        <v>74.876055362000002</v>
      </c>
      <c r="S7" s="239">
        <v>74.228625675000004</v>
      </c>
      <c r="T7" s="239">
        <v>74.502361296000004</v>
      </c>
      <c r="U7" s="239">
        <v>75.569375003000005</v>
      </c>
      <c r="V7" s="239">
        <v>76.617226501999994</v>
      </c>
      <c r="W7" s="239">
        <v>77.139616935000006</v>
      </c>
      <c r="X7" s="239">
        <v>76.987411062000007</v>
      </c>
      <c r="Y7" s="239">
        <v>77.041142894000004</v>
      </c>
      <c r="Z7" s="239">
        <v>76.498481827000006</v>
      </c>
      <c r="AA7" s="239">
        <v>76.530900017999997</v>
      </c>
      <c r="AB7" s="239">
        <v>77.130492388999997</v>
      </c>
      <c r="AC7" s="239">
        <v>77.094231035000007</v>
      </c>
      <c r="AD7" s="239">
        <v>76.517498215000003</v>
      </c>
      <c r="AE7" s="239">
        <v>75.868021025000004</v>
      </c>
      <c r="AF7" s="239">
        <v>76.485124476999999</v>
      </c>
      <c r="AG7" s="239">
        <v>75.822692849000006</v>
      </c>
      <c r="AH7" s="239">
        <v>75.487503989999993</v>
      </c>
      <c r="AI7" s="239">
        <v>76.402717764000002</v>
      </c>
      <c r="AJ7" s="239">
        <v>76.488866978999994</v>
      </c>
      <c r="AK7" s="239">
        <v>77.204362110000005</v>
      </c>
      <c r="AL7" s="239">
        <v>77.438830263</v>
      </c>
      <c r="AM7" s="239">
        <v>76.074937978999998</v>
      </c>
      <c r="AN7" s="239">
        <v>76.708557041999995</v>
      </c>
      <c r="AO7" s="239">
        <v>77.195204125000004</v>
      </c>
      <c r="AP7" s="239">
        <v>76.743318947999995</v>
      </c>
      <c r="AQ7" s="239">
        <v>76.026022713000003</v>
      </c>
      <c r="AR7" s="239">
        <v>75.768511191000002</v>
      </c>
      <c r="AS7" s="239">
        <v>76.100103954999994</v>
      </c>
      <c r="AT7" s="239">
        <v>76.261165512999995</v>
      </c>
      <c r="AU7" s="239">
        <v>75.139039553999993</v>
      </c>
      <c r="AV7" s="239">
        <v>75.998239538999997</v>
      </c>
      <c r="AW7" s="239">
        <v>76.221433153999996</v>
      </c>
      <c r="AX7" s="239">
        <v>76.662205583000002</v>
      </c>
      <c r="AY7" s="819">
        <v>76.498075280999998</v>
      </c>
      <c r="AZ7" s="819">
        <v>76.761394999999993</v>
      </c>
      <c r="BA7" s="819">
        <v>77.771548445999997</v>
      </c>
      <c r="BB7" s="819">
        <v>77.354142222999997</v>
      </c>
      <c r="BC7" s="819">
        <v>77.293765590000007</v>
      </c>
      <c r="BD7" s="819">
        <v>77.720583538</v>
      </c>
      <c r="BE7" s="303">
        <v>77.674977431000002</v>
      </c>
      <c r="BF7" s="303">
        <v>77.822451326999996</v>
      </c>
      <c r="BG7" s="303">
        <v>77.845939340000001</v>
      </c>
      <c r="BH7" s="303">
        <v>78.018780049</v>
      </c>
      <c r="BI7" s="303">
        <v>78.585598309000005</v>
      </c>
      <c r="BJ7" s="303">
        <v>78.464553727999999</v>
      </c>
      <c r="BK7" s="303">
        <v>78.231840238999993</v>
      </c>
      <c r="BL7" s="303">
        <v>78.633428738000006</v>
      </c>
      <c r="BM7" s="303">
        <v>78.233849112000001</v>
      </c>
      <c r="BN7" s="303">
        <v>78.277332577999999</v>
      </c>
      <c r="BO7" s="303">
        <v>77.813928765</v>
      </c>
      <c r="BP7" s="303">
        <v>78.031455160999997</v>
      </c>
      <c r="BQ7" s="303">
        <v>78.058802119000006</v>
      </c>
      <c r="BR7" s="303">
        <v>77.918826906000007</v>
      </c>
      <c r="BS7" s="303">
        <v>78.038477094000001</v>
      </c>
      <c r="BT7" s="303">
        <v>78.130422491000004</v>
      </c>
      <c r="BU7" s="303">
        <v>78.574721135000004</v>
      </c>
      <c r="BV7" s="303">
        <v>78.336125926999998</v>
      </c>
    </row>
    <row r="8" spans="1:74" ht="11.05" customHeight="1" x14ac:dyDescent="0.2">
      <c r="A8" s="271" t="s">
        <v>197</v>
      </c>
      <c r="B8" s="336" t="s">
        <v>198</v>
      </c>
      <c r="C8" s="239">
        <v>22.647715903000002</v>
      </c>
      <c r="D8" s="239">
        <v>21.341762428999999</v>
      </c>
      <c r="E8" s="239">
        <v>22.637933676999999</v>
      </c>
      <c r="F8" s="239">
        <v>23.293415700000001</v>
      </c>
      <c r="G8" s="239">
        <v>23.742306289999998</v>
      </c>
      <c r="H8" s="239">
        <v>23.582392166999998</v>
      </c>
      <c r="I8" s="239">
        <v>23.987228225999999</v>
      </c>
      <c r="J8" s="239">
        <v>23.701505258000001</v>
      </c>
      <c r="K8" s="239">
        <v>23.736909267000001</v>
      </c>
      <c r="L8" s="239">
        <v>23.831057968</v>
      </c>
      <c r="M8" s="239">
        <v>23.945909499999999</v>
      </c>
      <c r="N8" s="239">
        <v>23.747602838999999</v>
      </c>
      <c r="O8" s="239">
        <v>23.557394515999999</v>
      </c>
      <c r="P8" s="239">
        <v>23.471127536000001</v>
      </c>
      <c r="Q8" s="239">
        <v>24.075584710000001</v>
      </c>
      <c r="R8" s="239">
        <v>24.096290766999999</v>
      </c>
      <c r="S8" s="239">
        <v>24.724316935000001</v>
      </c>
      <c r="T8" s="239">
        <v>24.9460455</v>
      </c>
      <c r="U8" s="239">
        <v>25.122859161000001</v>
      </c>
      <c r="V8" s="239">
        <v>24.625733129</v>
      </c>
      <c r="W8" s="239">
        <v>24.624721767</v>
      </c>
      <c r="X8" s="239">
        <v>24.842087289999998</v>
      </c>
      <c r="Y8" s="239">
        <v>24.898301533000001</v>
      </c>
      <c r="Z8" s="239">
        <v>23.843045355000001</v>
      </c>
      <c r="AA8" s="239">
        <v>24.575332742000001</v>
      </c>
      <c r="AB8" s="239">
        <v>24.574326357</v>
      </c>
      <c r="AC8" s="239">
        <v>24.912533289999999</v>
      </c>
      <c r="AD8" s="239">
        <v>25.352271600000002</v>
      </c>
      <c r="AE8" s="239">
        <v>25.440543806000001</v>
      </c>
      <c r="AF8" s="239">
        <v>25.879536432999998</v>
      </c>
      <c r="AG8" s="239">
        <v>26.004908580999999</v>
      </c>
      <c r="AH8" s="239">
        <v>26.158348097000001</v>
      </c>
      <c r="AI8" s="239">
        <v>26.291730000000001</v>
      </c>
      <c r="AJ8" s="239">
        <v>26.344277225999999</v>
      </c>
      <c r="AK8" s="239">
        <v>26.371279767000001</v>
      </c>
      <c r="AL8" s="239">
        <v>26.129842805999999</v>
      </c>
      <c r="AM8" s="239">
        <v>25.028943194</v>
      </c>
      <c r="AN8" s="239">
        <v>25.642935517000002</v>
      </c>
      <c r="AO8" s="239">
        <v>25.908451805999999</v>
      </c>
      <c r="AP8" s="239">
        <v>26.322242932999998</v>
      </c>
      <c r="AQ8" s="239">
        <v>26.638666000000001</v>
      </c>
      <c r="AR8" s="239">
        <v>26.906154867000001</v>
      </c>
      <c r="AS8" s="239">
        <v>26.876505000000002</v>
      </c>
      <c r="AT8" s="239">
        <v>27.028056968000001</v>
      </c>
      <c r="AU8" s="239">
        <v>27.034286099999999</v>
      </c>
      <c r="AV8" s="239">
        <v>27.311553097000001</v>
      </c>
      <c r="AW8" s="239">
        <v>27.304132332999998</v>
      </c>
      <c r="AX8" s="239">
        <v>26.662026032</v>
      </c>
      <c r="AY8" s="819">
        <v>26.000862645000002</v>
      </c>
      <c r="AZ8" s="819">
        <v>26.326350785999999</v>
      </c>
      <c r="BA8" s="819">
        <v>26.722388117000001</v>
      </c>
      <c r="BB8" s="819">
        <v>26.849757516</v>
      </c>
      <c r="BC8" s="819">
        <v>26.979135481</v>
      </c>
      <c r="BD8" s="819">
        <v>27.180475088000001</v>
      </c>
      <c r="BE8" s="303">
        <v>27.168905946999999</v>
      </c>
      <c r="BF8" s="303">
        <v>27.458054334</v>
      </c>
      <c r="BG8" s="303">
        <v>27.270235019000001</v>
      </c>
      <c r="BH8" s="303">
        <v>27.342137342000001</v>
      </c>
      <c r="BI8" s="303">
        <v>27.263658826</v>
      </c>
      <c r="BJ8" s="303">
        <v>26.843733656000001</v>
      </c>
      <c r="BK8" s="303">
        <v>26.631408987</v>
      </c>
      <c r="BL8" s="303">
        <v>26.729606350000001</v>
      </c>
      <c r="BM8" s="303">
        <v>26.998999485999999</v>
      </c>
      <c r="BN8" s="303">
        <v>27.317144455000001</v>
      </c>
      <c r="BO8" s="303">
        <v>27.659545285</v>
      </c>
      <c r="BP8" s="303">
        <v>27.805253107999999</v>
      </c>
      <c r="BQ8" s="303">
        <v>27.902773171</v>
      </c>
      <c r="BR8" s="303">
        <v>28.027448270000001</v>
      </c>
      <c r="BS8" s="303">
        <v>27.861266695000001</v>
      </c>
      <c r="BT8" s="303">
        <v>27.937113041</v>
      </c>
      <c r="BU8" s="303">
        <v>27.942857063999998</v>
      </c>
      <c r="BV8" s="303">
        <v>27.575839713000001</v>
      </c>
    </row>
    <row r="9" spans="1:74" ht="11.05" customHeight="1" x14ac:dyDescent="0.2">
      <c r="A9" s="271"/>
      <c r="B9" s="335"/>
      <c r="C9" s="239"/>
      <c r="D9" s="239"/>
      <c r="E9" s="239"/>
      <c r="F9" s="239"/>
      <c r="G9" s="239"/>
      <c r="H9" s="239"/>
      <c r="I9" s="239"/>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819"/>
      <c r="AZ9" s="819"/>
      <c r="BA9" s="819"/>
      <c r="BB9" s="819"/>
      <c r="BC9" s="819"/>
      <c r="BD9" s="819"/>
      <c r="BE9" s="303"/>
      <c r="BF9" s="303"/>
      <c r="BG9" s="303"/>
      <c r="BH9" s="303"/>
      <c r="BI9" s="303"/>
      <c r="BJ9" s="303"/>
      <c r="BK9" s="303"/>
      <c r="BL9" s="303"/>
      <c r="BM9" s="303"/>
      <c r="BN9" s="303"/>
      <c r="BO9" s="303"/>
      <c r="BP9" s="303"/>
      <c r="BQ9" s="303"/>
      <c r="BR9" s="303"/>
      <c r="BS9" s="303"/>
      <c r="BT9" s="303"/>
      <c r="BU9" s="303"/>
      <c r="BV9" s="303"/>
    </row>
    <row r="10" spans="1:74" s="214" customFormat="1" ht="11.05" customHeight="1" x14ac:dyDescent="0.2">
      <c r="A10" s="340" t="s">
        <v>193</v>
      </c>
      <c r="B10" s="334" t="s">
        <v>194</v>
      </c>
      <c r="C10" s="72">
        <v>93.709618882000001</v>
      </c>
      <c r="D10" s="72">
        <v>90.558835716000004</v>
      </c>
      <c r="E10" s="72">
        <v>93.742225480000002</v>
      </c>
      <c r="F10" s="72">
        <v>93.957205349000006</v>
      </c>
      <c r="G10" s="72">
        <v>94.915363592000006</v>
      </c>
      <c r="H10" s="72">
        <v>95.331273813999999</v>
      </c>
      <c r="I10" s="72">
        <v>96.977995066999995</v>
      </c>
      <c r="J10" s="72">
        <v>96.392236052000001</v>
      </c>
      <c r="K10" s="72">
        <v>96.685096555000001</v>
      </c>
      <c r="L10" s="72">
        <v>98.045163141000003</v>
      </c>
      <c r="M10" s="72">
        <v>98.924604149999993</v>
      </c>
      <c r="N10" s="72">
        <v>98.301659031</v>
      </c>
      <c r="O10" s="72">
        <v>98.152937214999994</v>
      </c>
      <c r="P10" s="72">
        <v>99.164146040999995</v>
      </c>
      <c r="Q10" s="72">
        <v>99.697512562</v>
      </c>
      <c r="R10" s="72">
        <v>98.972346127999998</v>
      </c>
      <c r="S10" s="72">
        <v>98.952942609999994</v>
      </c>
      <c r="T10" s="72">
        <v>99.448406796</v>
      </c>
      <c r="U10" s="72">
        <v>100.69223416</v>
      </c>
      <c r="V10" s="72">
        <v>101.24295963</v>
      </c>
      <c r="W10" s="72">
        <v>101.7643387</v>
      </c>
      <c r="X10" s="72">
        <v>101.82949834999999</v>
      </c>
      <c r="Y10" s="72">
        <v>101.93944442999999</v>
      </c>
      <c r="Z10" s="72">
        <v>100.34152718</v>
      </c>
      <c r="AA10" s="72">
        <v>101.10623276</v>
      </c>
      <c r="AB10" s="72">
        <v>101.70481875</v>
      </c>
      <c r="AC10" s="72">
        <v>102.00676433</v>
      </c>
      <c r="AD10" s="72">
        <v>101.86976980999999</v>
      </c>
      <c r="AE10" s="72">
        <v>101.30856482999999</v>
      </c>
      <c r="AF10" s="72">
        <v>102.36466091</v>
      </c>
      <c r="AG10" s="72">
        <v>101.82760143</v>
      </c>
      <c r="AH10" s="72">
        <v>101.64585209000001</v>
      </c>
      <c r="AI10" s="72">
        <v>102.69444776</v>
      </c>
      <c r="AJ10" s="72">
        <v>102.83314420000001</v>
      </c>
      <c r="AK10" s="72">
        <v>103.57564188000001</v>
      </c>
      <c r="AL10" s="72">
        <v>103.56867307</v>
      </c>
      <c r="AM10" s="72">
        <v>101.10388116999999</v>
      </c>
      <c r="AN10" s="72">
        <v>102.35149256</v>
      </c>
      <c r="AO10" s="72">
        <v>103.10365593</v>
      </c>
      <c r="AP10" s="72">
        <v>103.06556188</v>
      </c>
      <c r="AQ10" s="72">
        <v>102.66468870999999</v>
      </c>
      <c r="AR10" s="72">
        <v>102.67466606000001</v>
      </c>
      <c r="AS10" s="72">
        <v>102.97660895999999</v>
      </c>
      <c r="AT10" s="72">
        <v>103.28922248000001</v>
      </c>
      <c r="AU10" s="72">
        <v>102.17332565</v>
      </c>
      <c r="AV10" s="72">
        <v>103.30979264</v>
      </c>
      <c r="AW10" s="72">
        <v>103.52556549000001</v>
      </c>
      <c r="AX10" s="72">
        <v>103.32423161</v>
      </c>
      <c r="AY10" s="830">
        <v>102.49893793</v>
      </c>
      <c r="AZ10" s="830">
        <v>103.08774579</v>
      </c>
      <c r="BA10" s="830">
        <v>104.49393655999999</v>
      </c>
      <c r="BB10" s="830">
        <v>104.20389974</v>
      </c>
      <c r="BC10" s="830">
        <v>104.27290107</v>
      </c>
      <c r="BD10" s="830">
        <v>104.90105862999999</v>
      </c>
      <c r="BE10" s="333">
        <v>104.84388337999999</v>
      </c>
      <c r="BF10" s="333">
        <v>105.28050566</v>
      </c>
      <c r="BG10" s="333">
        <v>105.11617436</v>
      </c>
      <c r="BH10" s="333">
        <v>105.36091739</v>
      </c>
      <c r="BI10" s="333">
        <v>105.84925714000001</v>
      </c>
      <c r="BJ10" s="333">
        <v>105.30828738</v>
      </c>
      <c r="BK10" s="333">
        <v>104.86324922999999</v>
      </c>
      <c r="BL10" s="333">
        <v>105.36303509</v>
      </c>
      <c r="BM10" s="333">
        <v>105.2328486</v>
      </c>
      <c r="BN10" s="333">
        <v>105.59447702999999</v>
      </c>
      <c r="BO10" s="333">
        <v>105.47347404999999</v>
      </c>
      <c r="BP10" s="333">
        <v>105.83670827</v>
      </c>
      <c r="BQ10" s="333">
        <v>105.96157529</v>
      </c>
      <c r="BR10" s="333">
        <v>105.94627518</v>
      </c>
      <c r="BS10" s="333">
        <v>105.89974379</v>
      </c>
      <c r="BT10" s="333">
        <v>106.06753553</v>
      </c>
      <c r="BU10" s="333">
        <v>106.5175782</v>
      </c>
      <c r="BV10" s="333">
        <v>105.91196564000001</v>
      </c>
    </row>
    <row r="11" spans="1:74" s="214" customFormat="1" ht="11.05" customHeight="1" x14ac:dyDescent="0.2">
      <c r="A11" s="340" t="s">
        <v>199</v>
      </c>
      <c r="B11" s="337" t="s">
        <v>200</v>
      </c>
      <c r="C11" s="72">
        <v>29.323599999999999</v>
      </c>
      <c r="D11" s="72">
        <v>28.8993</v>
      </c>
      <c r="E11" s="72">
        <v>29.011600000000001</v>
      </c>
      <c r="F11" s="72">
        <v>29.087299999999999</v>
      </c>
      <c r="G11" s="72">
        <v>29.601099999999999</v>
      </c>
      <c r="H11" s="72">
        <v>30.160299999999999</v>
      </c>
      <c r="I11" s="72">
        <v>30.8431</v>
      </c>
      <c r="J11" s="72">
        <v>30.874500000000001</v>
      </c>
      <c r="K11" s="72">
        <v>31.208200000000001</v>
      </c>
      <c r="L11" s="72">
        <v>31.524000000000001</v>
      </c>
      <c r="M11" s="72">
        <v>31.908799999999999</v>
      </c>
      <c r="N11" s="72">
        <v>32.023800000000001</v>
      </c>
      <c r="O11" s="72">
        <v>32.098300000000002</v>
      </c>
      <c r="P11" s="72">
        <v>32.7712</v>
      </c>
      <c r="Q11" s="72">
        <v>32.434100000000001</v>
      </c>
      <c r="R11" s="72">
        <v>32.764400000000002</v>
      </c>
      <c r="S11" s="72">
        <v>32.322200000000002</v>
      </c>
      <c r="T11" s="72">
        <v>32.497</v>
      </c>
      <c r="U11" s="72">
        <v>32.771900000000002</v>
      </c>
      <c r="V11" s="72">
        <v>33.733899999999998</v>
      </c>
      <c r="W11" s="72">
        <v>33.885599999999997</v>
      </c>
      <c r="X11" s="72">
        <v>33.474499999999999</v>
      </c>
      <c r="Y11" s="72">
        <v>33.049599999999998</v>
      </c>
      <c r="Z11" s="72">
        <v>33.032299999999999</v>
      </c>
      <c r="AA11" s="72">
        <v>32.517899999999997</v>
      </c>
      <c r="AB11" s="72">
        <v>32.821199999999997</v>
      </c>
      <c r="AC11" s="72">
        <v>33.066200000000002</v>
      </c>
      <c r="AD11" s="72">
        <v>33.107900000000001</v>
      </c>
      <c r="AE11" s="72">
        <v>32.447000000000003</v>
      </c>
      <c r="AF11" s="72">
        <v>32.662599999999998</v>
      </c>
      <c r="AG11" s="72">
        <v>31.819500000000001</v>
      </c>
      <c r="AH11" s="72">
        <v>31.645399999999999</v>
      </c>
      <c r="AI11" s="72">
        <v>32.325200000000002</v>
      </c>
      <c r="AJ11" s="72">
        <v>32.244199999999999</v>
      </c>
      <c r="AK11" s="72">
        <v>32.269399999999997</v>
      </c>
      <c r="AL11" s="72">
        <v>32.1995</v>
      </c>
      <c r="AM11" s="72">
        <v>32.070099999999996</v>
      </c>
      <c r="AN11" s="72">
        <v>32.380600000000001</v>
      </c>
      <c r="AO11" s="72">
        <v>32.708799999999997</v>
      </c>
      <c r="AP11" s="72">
        <v>32.722700000000003</v>
      </c>
      <c r="AQ11" s="72">
        <v>32.554000000000002</v>
      </c>
      <c r="AR11" s="72">
        <v>32.125300000000003</v>
      </c>
      <c r="AS11" s="72">
        <v>32.764200000000002</v>
      </c>
      <c r="AT11" s="72">
        <v>32.664200000000001</v>
      </c>
      <c r="AU11" s="72">
        <v>31.9556</v>
      </c>
      <c r="AV11" s="72">
        <v>32.434399999999997</v>
      </c>
      <c r="AW11" s="72">
        <v>32.4587</v>
      </c>
      <c r="AX11" s="72">
        <v>32.424199999999999</v>
      </c>
      <c r="AY11" s="830">
        <v>32.489600000000003</v>
      </c>
      <c r="AZ11" s="830">
        <v>32.656300000000002</v>
      </c>
      <c r="BA11" s="830">
        <v>32.876085791999998</v>
      </c>
      <c r="BB11" s="830">
        <v>32.688402957000001</v>
      </c>
      <c r="BC11" s="830">
        <v>33.030581040000001</v>
      </c>
      <c r="BD11" s="830">
        <v>33.158760463</v>
      </c>
      <c r="BE11" s="333">
        <v>32.828097311999997</v>
      </c>
      <c r="BF11" s="333">
        <v>32.806943513999997</v>
      </c>
      <c r="BG11" s="333">
        <v>32.830871336999998</v>
      </c>
      <c r="BH11" s="333">
        <v>32.880111085999999</v>
      </c>
      <c r="BI11" s="333">
        <v>32.889302936</v>
      </c>
      <c r="BJ11" s="333">
        <v>32.905563117</v>
      </c>
      <c r="BK11" s="333">
        <v>32.952538771999997</v>
      </c>
      <c r="BL11" s="333">
        <v>32.984435435999998</v>
      </c>
      <c r="BM11" s="333">
        <v>33.014075464000001</v>
      </c>
      <c r="BN11" s="333">
        <v>32.990597907000001</v>
      </c>
      <c r="BO11" s="333">
        <v>33.035040090999999</v>
      </c>
      <c r="BP11" s="333">
        <v>33.045247414999999</v>
      </c>
      <c r="BQ11" s="333">
        <v>33.117802107000003</v>
      </c>
      <c r="BR11" s="333">
        <v>33.158395122999998</v>
      </c>
      <c r="BS11" s="333">
        <v>33.178165204999999</v>
      </c>
      <c r="BT11" s="333">
        <v>33.150042478000003</v>
      </c>
      <c r="BU11" s="333">
        <v>33.153147955000001</v>
      </c>
      <c r="BV11" s="333">
        <v>33.116233633999997</v>
      </c>
    </row>
    <row r="12" spans="1:74" ht="11.05" customHeight="1" x14ac:dyDescent="0.2">
      <c r="A12" s="271" t="s">
        <v>201</v>
      </c>
      <c r="B12" s="338" t="s">
        <v>196</v>
      </c>
      <c r="C12" s="239">
        <v>24.204999999999998</v>
      </c>
      <c r="D12" s="239">
        <v>23.785</v>
      </c>
      <c r="E12" s="239">
        <v>23.895</v>
      </c>
      <c r="F12" s="239">
        <v>23.885000000000002</v>
      </c>
      <c r="G12" s="239">
        <v>24.391999999999999</v>
      </c>
      <c r="H12" s="239">
        <v>24.954999999999998</v>
      </c>
      <c r="I12" s="239">
        <v>25.61</v>
      </c>
      <c r="J12" s="239">
        <v>25.635000000000002</v>
      </c>
      <c r="K12" s="239">
        <v>25.965</v>
      </c>
      <c r="L12" s="239">
        <v>26.285</v>
      </c>
      <c r="M12" s="239">
        <v>26.635000000000002</v>
      </c>
      <c r="N12" s="239">
        <v>26.7</v>
      </c>
      <c r="O12" s="239">
        <v>26.7</v>
      </c>
      <c r="P12" s="239">
        <v>27.395</v>
      </c>
      <c r="Q12" s="239">
        <v>27.055</v>
      </c>
      <c r="R12" s="239">
        <v>27.38</v>
      </c>
      <c r="S12" s="239">
        <v>26.9346</v>
      </c>
      <c r="T12" s="239">
        <v>27.1</v>
      </c>
      <c r="U12" s="239">
        <v>27.37</v>
      </c>
      <c r="V12" s="239">
        <v>28.35</v>
      </c>
      <c r="W12" s="239">
        <v>28.5</v>
      </c>
      <c r="X12" s="239">
        <v>28.085000000000001</v>
      </c>
      <c r="Y12" s="239">
        <v>27.66</v>
      </c>
      <c r="Z12" s="239">
        <v>27.71</v>
      </c>
      <c r="AA12" s="239">
        <v>27.114999999999998</v>
      </c>
      <c r="AB12" s="239">
        <v>27.4</v>
      </c>
      <c r="AC12" s="239">
        <v>27.614999999999998</v>
      </c>
      <c r="AD12" s="239">
        <v>27.59</v>
      </c>
      <c r="AE12" s="239">
        <v>26.984999999999999</v>
      </c>
      <c r="AF12" s="239">
        <v>27.135000000000002</v>
      </c>
      <c r="AG12" s="239">
        <v>26.29</v>
      </c>
      <c r="AH12" s="239">
        <v>26.085000000000001</v>
      </c>
      <c r="AI12" s="239">
        <v>26.745000000000001</v>
      </c>
      <c r="AJ12" s="239">
        <v>26.645</v>
      </c>
      <c r="AK12" s="239">
        <v>26.66</v>
      </c>
      <c r="AL12" s="239">
        <v>26.59</v>
      </c>
      <c r="AM12" s="239">
        <v>26.46</v>
      </c>
      <c r="AN12" s="239">
        <v>26.754999999999999</v>
      </c>
      <c r="AO12" s="239">
        <v>27.085000000000001</v>
      </c>
      <c r="AP12" s="239">
        <v>27.09</v>
      </c>
      <c r="AQ12" s="239">
        <v>26.92</v>
      </c>
      <c r="AR12" s="239">
        <v>26.49</v>
      </c>
      <c r="AS12" s="239">
        <v>26.98</v>
      </c>
      <c r="AT12" s="239">
        <v>26.88</v>
      </c>
      <c r="AU12" s="239">
        <v>26.17</v>
      </c>
      <c r="AV12" s="239">
        <v>26.65</v>
      </c>
      <c r="AW12" s="239">
        <v>26.675000000000001</v>
      </c>
      <c r="AX12" s="239">
        <v>26.76</v>
      </c>
      <c r="AY12" s="819">
        <v>26.78</v>
      </c>
      <c r="AZ12" s="819">
        <v>26.95</v>
      </c>
      <c r="BA12" s="819">
        <v>27.18</v>
      </c>
      <c r="BB12" s="819">
        <v>26.975000000000001</v>
      </c>
      <c r="BC12" s="819">
        <v>27.32</v>
      </c>
      <c r="BD12" s="819">
        <v>27.49</v>
      </c>
      <c r="BE12" s="303">
        <v>27.121894999999999</v>
      </c>
      <c r="BF12" s="303">
        <v>27.103276999999999</v>
      </c>
      <c r="BG12" s="303">
        <v>27.129660000000001</v>
      </c>
      <c r="BH12" s="303">
        <v>27.142040999999999</v>
      </c>
      <c r="BI12" s="303">
        <v>27.153423</v>
      </c>
      <c r="BJ12" s="303">
        <v>27.150804999999998</v>
      </c>
      <c r="BK12" s="303">
        <v>27.158522000000001</v>
      </c>
      <c r="BL12" s="303">
        <v>27.191403000000001</v>
      </c>
      <c r="BM12" s="303">
        <v>27.223285000000001</v>
      </c>
      <c r="BN12" s="303">
        <v>27.201445</v>
      </c>
      <c r="BO12" s="303">
        <v>27.207605000000001</v>
      </c>
      <c r="BP12" s="303">
        <v>27.218764</v>
      </c>
      <c r="BQ12" s="303">
        <v>27.292923999999999</v>
      </c>
      <c r="BR12" s="303">
        <v>27.295083999999999</v>
      </c>
      <c r="BS12" s="303">
        <v>27.296243</v>
      </c>
      <c r="BT12" s="303">
        <v>27.270403000000002</v>
      </c>
      <c r="BU12" s="303">
        <v>27.254563000000001</v>
      </c>
      <c r="BV12" s="303">
        <v>27.218723000000001</v>
      </c>
    </row>
    <row r="13" spans="1:74" ht="11.05" customHeight="1" x14ac:dyDescent="0.2">
      <c r="A13" s="271" t="s">
        <v>202</v>
      </c>
      <c r="B13" s="338" t="s">
        <v>198</v>
      </c>
      <c r="C13" s="239">
        <v>5.1185999999999998</v>
      </c>
      <c r="D13" s="239">
        <v>5.1143000000000001</v>
      </c>
      <c r="E13" s="239">
        <v>5.1166</v>
      </c>
      <c r="F13" s="239">
        <v>5.2023000000000001</v>
      </c>
      <c r="G13" s="239">
        <v>5.2091000000000003</v>
      </c>
      <c r="H13" s="239">
        <v>5.2053000000000003</v>
      </c>
      <c r="I13" s="239">
        <v>5.2331000000000003</v>
      </c>
      <c r="J13" s="239">
        <v>5.2394999999999996</v>
      </c>
      <c r="K13" s="239">
        <v>5.2431999999999999</v>
      </c>
      <c r="L13" s="239">
        <v>5.2389999999999999</v>
      </c>
      <c r="M13" s="239">
        <v>5.2737999999999996</v>
      </c>
      <c r="N13" s="239">
        <v>5.3238000000000003</v>
      </c>
      <c r="O13" s="239">
        <v>5.3982999999999999</v>
      </c>
      <c r="P13" s="239">
        <v>5.3761999999999999</v>
      </c>
      <c r="Q13" s="239">
        <v>5.3791000000000002</v>
      </c>
      <c r="R13" s="239">
        <v>5.3844000000000003</v>
      </c>
      <c r="S13" s="239">
        <v>5.3875999999999999</v>
      </c>
      <c r="T13" s="239">
        <v>5.3970000000000002</v>
      </c>
      <c r="U13" s="239">
        <v>5.4019000000000004</v>
      </c>
      <c r="V13" s="239">
        <v>5.3838999999999997</v>
      </c>
      <c r="W13" s="239">
        <v>5.3856000000000002</v>
      </c>
      <c r="X13" s="239">
        <v>5.3895</v>
      </c>
      <c r="Y13" s="239">
        <v>5.3895999999999997</v>
      </c>
      <c r="Z13" s="239">
        <v>5.3223000000000003</v>
      </c>
      <c r="AA13" s="239">
        <v>5.4028999999999998</v>
      </c>
      <c r="AB13" s="239">
        <v>5.4211999999999998</v>
      </c>
      <c r="AC13" s="239">
        <v>5.4512</v>
      </c>
      <c r="AD13" s="239">
        <v>5.5179</v>
      </c>
      <c r="AE13" s="239">
        <v>5.4619999999999997</v>
      </c>
      <c r="AF13" s="239">
        <v>5.5275999999999996</v>
      </c>
      <c r="AG13" s="239">
        <v>5.5294999999999996</v>
      </c>
      <c r="AH13" s="239">
        <v>5.5603999999999996</v>
      </c>
      <c r="AI13" s="239">
        <v>5.5801999999999996</v>
      </c>
      <c r="AJ13" s="239">
        <v>5.5991999999999997</v>
      </c>
      <c r="AK13" s="239">
        <v>5.6093999999999999</v>
      </c>
      <c r="AL13" s="239">
        <v>5.6094999999999997</v>
      </c>
      <c r="AM13" s="239">
        <v>5.6101000000000001</v>
      </c>
      <c r="AN13" s="239">
        <v>5.6256000000000004</v>
      </c>
      <c r="AO13" s="239">
        <v>5.6238000000000001</v>
      </c>
      <c r="AP13" s="239">
        <v>5.6326999999999998</v>
      </c>
      <c r="AQ13" s="239">
        <v>5.6340000000000003</v>
      </c>
      <c r="AR13" s="239">
        <v>5.6353</v>
      </c>
      <c r="AS13" s="239">
        <v>5.7842000000000002</v>
      </c>
      <c r="AT13" s="239">
        <v>5.7842000000000002</v>
      </c>
      <c r="AU13" s="239">
        <v>5.7855999999999996</v>
      </c>
      <c r="AV13" s="239">
        <v>5.7843999999999998</v>
      </c>
      <c r="AW13" s="239">
        <v>5.7836999999999996</v>
      </c>
      <c r="AX13" s="239">
        <v>5.6642000000000001</v>
      </c>
      <c r="AY13" s="819">
        <v>5.7096</v>
      </c>
      <c r="AZ13" s="819">
        <v>5.7062999999999997</v>
      </c>
      <c r="BA13" s="819">
        <v>5.6960857920999999</v>
      </c>
      <c r="BB13" s="819">
        <v>5.7134029566000004</v>
      </c>
      <c r="BC13" s="819">
        <v>5.7105810399000001</v>
      </c>
      <c r="BD13" s="819">
        <v>5.6687604626999999</v>
      </c>
      <c r="BE13" s="303">
        <v>5.7062023116000002</v>
      </c>
      <c r="BF13" s="303">
        <v>5.7036665138</v>
      </c>
      <c r="BG13" s="303">
        <v>5.7012113371000002</v>
      </c>
      <c r="BH13" s="303">
        <v>5.7380700855000004</v>
      </c>
      <c r="BI13" s="303">
        <v>5.7358799362999999</v>
      </c>
      <c r="BJ13" s="303">
        <v>5.7547581173999998</v>
      </c>
      <c r="BK13" s="303">
        <v>5.7940167719</v>
      </c>
      <c r="BL13" s="303">
        <v>5.7930324357999998</v>
      </c>
      <c r="BM13" s="303">
        <v>5.7907904636999996</v>
      </c>
      <c r="BN13" s="303">
        <v>5.7891529075000001</v>
      </c>
      <c r="BO13" s="303">
        <v>5.8274350913999999</v>
      </c>
      <c r="BP13" s="303">
        <v>5.8264834152000002</v>
      </c>
      <c r="BQ13" s="303">
        <v>5.8248781072</v>
      </c>
      <c r="BR13" s="303">
        <v>5.8633111233999999</v>
      </c>
      <c r="BS13" s="303">
        <v>5.8819222051000004</v>
      </c>
      <c r="BT13" s="303">
        <v>5.8796394778999996</v>
      </c>
      <c r="BU13" s="303">
        <v>5.8985849553999996</v>
      </c>
      <c r="BV13" s="303">
        <v>5.8975106342999997</v>
      </c>
    </row>
    <row r="14" spans="1:74" s="214" customFormat="1" ht="11.05" customHeight="1" x14ac:dyDescent="0.2">
      <c r="A14" s="340" t="s">
        <v>203</v>
      </c>
      <c r="B14" s="337" t="s">
        <v>204</v>
      </c>
      <c r="C14" s="72">
        <v>64.386018882000002</v>
      </c>
      <c r="D14" s="72">
        <v>61.659535716000001</v>
      </c>
      <c r="E14" s="72">
        <v>64.73062548</v>
      </c>
      <c r="F14" s="72">
        <v>64.869905349000007</v>
      </c>
      <c r="G14" s="72">
        <v>65.314263592000003</v>
      </c>
      <c r="H14" s="72">
        <v>65.170973814000007</v>
      </c>
      <c r="I14" s="72">
        <v>66.134895067000002</v>
      </c>
      <c r="J14" s="72">
        <v>65.517736052000004</v>
      </c>
      <c r="K14" s="72">
        <v>65.476896554999996</v>
      </c>
      <c r="L14" s="72">
        <v>66.521163141000002</v>
      </c>
      <c r="M14" s="72">
        <v>67.015804149999994</v>
      </c>
      <c r="N14" s="72">
        <v>66.277859031000006</v>
      </c>
      <c r="O14" s="72">
        <v>66.054637215</v>
      </c>
      <c r="P14" s="72">
        <v>66.392946041000002</v>
      </c>
      <c r="Q14" s="72">
        <v>67.263412561999999</v>
      </c>
      <c r="R14" s="72">
        <v>66.207946128000003</v>
      </c>
      <c r="S14" s="72">
        <v>66.630742609999999</v>
      </c>
      <c r="T14" s="72">
        <v>66.951406796000001</v>
      </c>
      <c r="U14" s="72">
        <v>67.920334163999996</v>
      </c>
      <c r="V14" s="72">
        <v>67.509059631</v>
      </c>
      <c r="W14" s="72">
        <v>67.878738702000007</v>
      </c>
      <c r="X14" s="72">
        <v>68.354998351999996</v>
      </c>
      <c r="Y14" s="72">
        <v>68.889844427</v>
      </c>
      <c r="Z14" s="72">
        <v>67.309227182000001</v>
      </c>
      <c r="AA14" s="72">
        <v>68.58833276</v>
      </c>
      <c r="AB14" s="72">
        <v>68.883618745999996</v>
      </c>
      <c r="AC14" s="72">
        <v>68.940564324999997</v>
      </c>
      <c r="AD14" s="72">
        <v>68.761869814999997</v>
      </c>
      <c r="AE14" s="72">
        <v>68.861564831999999</v>
      </c>
      <c r="AF14" s="72">
        <v>69.70206091</v>
      </c>
      <c r="AG14" s="72">
        <v>70.008101429999996</v>
      </c>
      <c r="AH14" s="72">
        <v>70.000452086999999</v>
      </c>
      <c r="AI14" s="72">
        <v>70.369247763999994</v>
      </c>
      <c r="AJ14" s="72">
        <v>70.588944205000004</v>
      </c>
      <c r="AK14" s="72">
        <v>71.306241876000001</v>
      </c>
      <c r="AL14" s="72">
        <v>71.369173068999999</v>
      </c>
      <c r="AM14" s="72">
        <v>69.033781172000005</v>
      </c>
      <c r="AN14" s="72">
        <v>69.970892559000006</v>
      </c>
      <c r="AO14" s="72">
        <v>70.394855930999995</v>
      </c>
      <c r="AP14" s="72">
        <v>70.342861881999994</v>
      </c>
      <c r="AQ14" s="72">
        <v>70.110688713000002</v>
      </c>
      <c r="AR14" s="72">
        <v>70.549366058000004</v>
      </c>
      <c r="AS14" s="72">
        <v>70.212408955000001</v>
      </c>
      <c r="AT14" s="72">
        <v>70.625022481000002</v>
      </c>
      <c r="AU14" s="72">
        <v>70.217725654000006</v>
      </c>
      <c r="AV14" s="72">
        <v>70.875392634999997</v>
      </c>
      <c r="AW14" s="72">
        <v>71.066865488000005</v>
      </c>
      <c r="AX14" s="72">
        <v>70.900031615000003</v>
      </c>
      <c r="AY14" s="830">
        <v>70.009337926000001</v>
      </c>
      <c r="AZ14" s="830">
        <v>70.431445785999998</v>
      </c>
      <c r="BA14" s="830">
        <v>71.617850771999997</v>
      </c>
      <c r="BB14" s="830">
        <v>71.515496783000003</v>
      </c>
      <c r="BC14" s="830">
        <v>71.242320031000006</v>
      </c>
      <c r="BD14" s="830">
        <v>71.742298163000001</v>
      </c>
      <c r="BE14" s="333">
        <v>72.015786066000004</v>
      </c>
      <c r="BF14" s="333">
        <v>72.473562146999996</v>
      </c>
      <c r="BG14" s="333">
        <v>72.285303021999994</v>
      </c>
      <c r="BH14" s="333">
        <v>72.480806306000005</v>
      </c>
      <c r="BI14" s="333">
        <v>72.959954198999995</v>
      </c>
      <c r="BJ14" s="333">
        <v>72.402724266999996</v>
      </c>
      <c r="BK14" s="333">
        <v>71.910710452999993</v>
      </c>
      <c r="BL14" s="333">
        <v>72.378599652999995</v>
      </c>
      <c r="BM14" s="333">
        <v>72.218773134000003</v>
      </c>
      <c r="BN14" s="333">
        <v>72.603879125000006</v>
      </c>
      <c r="BO14" s="333">
        <v>72.438433958999994</v>
      </c>
      <c r="BP14" s="333">
        <v>72.791460853999993</v>
      </c>
      <c r="BQ14" s="333">
        <v>72.843773182999996</v>
      </c>
      <c r="BR14" s="333">
        <v>72.787880052000006</v>
      </c>
      <c r="BS14" s="333">
        <v>72.721578584</v>
      </c>
      <c r="BT14" s="333">
        <v>72.917493054999994</v>
      </c>
      <c r="BU14" s="333">
        <v>73.364430244000005</v>
      </c>
      <c r="BV14" s="333">
        <v>72.795732005999994</v>
      </c>
    </row>
    <row r="15" spans="1:74" ht="11.05" customHeight="1" x14ac:dyDescent="0.2">
      <c r="A15" s="271" t="s">
        <v>205</v>
      </c>
      <c r="B15" s="338" t="s">
        <v>196</v>
      </c>
      <c r="C15" s="239">
        <v>46.856902978000001</v>
      </c>
      <c r="D15" s="239">
        <v>45.432073287999998</v>
      </c>
      <c r="E15" s="239">
        <v>47.209291802000003</v>
      </c>
      <c r="F15" s="239">
        <v>46.778789648999997</v>
      </c>
      <c r="G15" s="239">
        <v>46.781057302000001</v>
      </c>
      <c r="H15" s="239">
        <v>46.793881646999999</v>
      </c>
      <c r="I15" s="239">
        <v>47.380766841000003</v>
      </c>
      <c r="J15" s="239">
        <v>47.055730793999999</v>
      </c>
      <c r="K15" s="239">
        <v>46.983187288000003</v>
      </c>
      <c r="L15" s="239">
        <v>47.929105173000004</v>
      </c>
      <c r="M15" s="239">
        <v>48.343694650000003</v>
      </c>
      <c r="N15" s="239">
        <v>47.854056192000002</v>
      </c>
      <c r="O15" s="239">
        <v>47.895542699000003</v>
      </c>
      <c r="P15" s="239">
        <v>48.298018505999998</v>
      </c>
      <c r="Q15" s="239">
        <v>48.566927853000003</v>
      </c>
      <c r="R15" s="239">
        <v>47.496055362</v>
      </c>
      <c r="S15" s="239">
        <v>47.294025675</v>
      </c>
      <c r="T15" s="239">
        <v>47.402361296000002</v>
      </c>
      <c r="U15" s="239">
        <v>48.199375003</v>
      </c>
      <c r="V15" s="239">
        <v>48.267226502</v>
      </c>
      <c r="W15" s="239">
        <v>48.639616934999999</v>
      </c>
      <c r="X15" s="239">
        <v>48.902411061999999</v>
      </c>
      <c r="Y15" s="239">
        <v>49.381142894</v>
      </c>
      <c r="Z15" s="239">
        <v>48.788481826999998</v>
      </c>
      <c r="AA15" s="239">
        <v>49.415900018000002</v>
      </c>
      <c r="AB15" s="239">
        <v>49.730492388999998</v>
      </c>
      <c r="AC15" s="239">
        <v>49.479231034999998</v>
      </c>
      <c r="AD15" s="239">
        <v>48.927498215</v>
      </c>
      <c r="AE15" s="239">
        <v>48.883021024999998</v>
      </c>
      <c r="AF15" s="239">
        <v>49.350124477000001</v>
      </c>
      <c r="AG15" s="239">
        <v>49.532692849</v>
      </c>
      <c r="AH15" s="239">
        <v>49.40250399</v>
      </c>
      <c r="AI15" s="239">
        <v>49.657717763999997</v>
      </c>
      <c r="AJ15" s="239">
        <v>49.843866978999998</v>
      </c>
      <c r="AK15" s="239">
        <v>50.544362110000002</v>
      </c>
      <c r="AL15" s="239">
        <v>50.848830263000004</v>
      </c>
      <c r="AM15" s="239">
        <v>49.614937978999997</v>
      </c>
      <c r="AN15" s="239">
        <v>49.953557042</v>
      </c>
      <c r="AO15" s="239">
        <v>50.110204125000003</v>
      </c>
      <c r="AP15" s="239">
        <v>49.653318947999999</v>
      </c>
      <c r="AQ15" s="239">
        <v>49.106022713000002</v>
      </c>
      <c r="AR15" s="239">
        <v>49.278511191</v>
      </c>
      <c r="AS15" s="239">
        <v>49.120103954999998</v>
      </c>
      <c r="AT15" s="239">
        <v>49.381165512999999</v>
      </c>
      <c r="AU15" s="239">
        <v>48.969039553999998</v>
      </c>
      <c r="AV15" s="239">
        <v>49.348239538999998</v>
      </c>
      <c r="AW15" s="239">
        <v>49.546433153999999</v>
      </c>
      <c r="AX15" s="239">
        <v>49.902205582999997</v>
      </c>
      <c r="AY15" s="819">
        <v>49.718075280999997</v>
      </c>
      <c r="AZ15" s="819">
        <v>49.811394999999997</v>
      </c>
      <c r="BA15" s="819">
        <v>50.591548445999997</v>
      </c>
      <c r="BB15" s="819">
        <v>50.379142223000002</v>
      </c>
      <c r="BC15" s="819">
        <v>49.973765589999999</v>
      </c>
      <c r="BD15" s="819">
        <v>50.230583537999998</v>
      </c>
      <c r="BE15" s="303">
        <v>50.553082431</v>
      </c>
      <c r="BF15" s="303">
        <v>50.719174326999998</v>
      </c>
      <c r="BG15" s="303">
        <v>50.71627934</v>
      </c>
      <c r="BH15" s="303">
        <v>50.876739049000001</v>
      </c>
      <c r="BI15" s="303">
        <v>51.432175309000002</v>
      </c>
      <c r="BJ15" s="303">
        <v>51.313748728</v>
      </c>
      <c r="BK15" s="303">
        <v>51.073318239000002</v>
      </c>
      <c r="BL15" s="303">
        <v>51.442025737999998</v>
      </c>
      <c r="BM15" s="303">
        <v>51.010564111999997</v>
      </c>
      <c r="BN15" s="303">
        <v>51.075887578</v>
      </c>
      <c r="BO15" s="303">
        <v>50.606323764999999</v>
      </c>
      <c r="BP15" s="303">
        <v>50.812691160999996</v>
      </c>
      <c r="BQ15" s="303">
        <v>50.765878119</v>
      </c>
      <c r="BR15" s="303">
        <v>50.623742905999997</v>
      </c>
      <c r="BS15" s="303">
        <v>50.742234093999997</v>
      </c>
      <c r="BT15" s="303">
        <v>50.860019491000003</v>
      </c>
      <c r="BU15" s="303">
        <v>51.320158135</v>
      </c>
      <c r="BV15" s="303">
        <v>51.117402927000001</v>
      </c>
    </row>
    <row r="16" spans="1:74" ht="11.05" customHeight="1" x14ac:dyDescent="0.2">
      <c r="A16" s="271" t="s">
        <v>206</v>
      </c>
      <c r="B16" s="338" t="s">
        <v>198</v>
      </c>
      <c r="C16" s="239">
        <v>17.529115903000001</v>
      </c>
      <c r="D16" s="239">
        <v>16.227462428999999</v>
      </c>
      <c r="E16" s="239">
        <v>17.521333677000001</v>
      </c>
      <c r="F16" s="239">
        <v>18.0911157</v>
      </c>
      <c r="G16" s="239">
        <v>18.533206289999999</v>
      </c>
      <c r="H16" s="239">
        <v>18.377092167000001</v>
      </c>
      <c r="I16" s="239">
        <v>18.754128225999999</v>
      </c>
      <c r="J16" s="239">
        <v>18.462005258000001</v>
      </c>
      <c r="K16" s="239">
        <v>18.493709267</v>
      </c>
      <c r="L16" s="239">
        <v>18.592057967999999</v>
      </c>
      <c r="M16" s="239">
        <v>18.672109500000001</v>
      </c>
      <c r="N16" s="239">
        <v>18.423802839</v>
      </c>
      <c r="O16" s="239">
        <v>18.159094516</v>
      </c>
      <c r="P16" s="239">
        <v>18.094927536</v>
      </c>
      <c r="Q16" s="239">
        <v>18.69648471</v>
      </c>
      <c r="R16" s="239">
        <v>18.711890767</v>
      </c>
      <c r="S16" s="239">
        <v>19.336716934999998</v>
      </c>
      <c r="T16" s="239">
        <v>19.549045499999998</v>
      </c>
      <c r="U16" s="239">
        <v>19.720959161</v>
      </c>
      <c r="V16" s="239">
        <v>19.241833129</v>
      </c>
      <c r="W16" s="239">
        <v>19.239121767</v>
      </c>
      <c r="X16" s="239">
        <v>19.45258729</v>
      </c>
      <c r="Y16" s="239">
        <v>19.508701533</v>
      </c>
      <c r="Z16" s="239">
        <v>18.520745354999999</v>
      </c>
      <c r="AA16" s="239">
        <v>19.172432742000002</v>
      </c>
      <c r="AB16" s="239">
        <v>19.153126357000001</v>
      </c>
      <c r="AC16" s="239">
        <v>19.461333289999999</v>
      </c>
      <c r="AD16" s="239">
        <v>19.834371600000001</v>
      </c>
      <c r="AE16" s="239">
        <v>19.978543806000001</v>
      </c>
      <c r="AF16" s="239">
        <v>20.351936432999999</v>
      </c>
      <c r="AG16" s="239">
        <v>20.475408581</v>
      </c>
      <c r="AH16" s="239">
        <v>20.597948097</v>
      </c>
      <c r="AI16" s="239">
        <v>20.71153</v>
      </c>
      <c r="AJ16" s="239">
        <v>20.745077225999999</v>
      </c>
      <c r="AK16" s="239">
        <v>20.761879767</v>
      </c>
      <c r="AL16" s="239">
        <v>20.520342805999999</v>
      </c>
      <c r="AM16" s="239">
        <v>19.418843194000001</v>
      </c>
      <c r="AN16" s="239">
        <v>20.017335516999999</v>
      </c>
      <c r="AO16" s="239">
        <v>20.284651805999999</v>
      </c>
      <c r="AP16" s="239">
        <v>20.689542932999998</v>
      </c>
      <c r="AQ16" s="239">
        <v>21.004666</v>
      </c>
      <c r="AR16" s="239">
        <v>21.270854867000001</v>
      </c>
      <c r="AS16" s="239">
        <v>21.092305</v>
      </c>
      <c r="AT16" s="239">
        <v>21.243856967999999</v>
      </c>
      <c r="AU16" s="239">
        <v>21.2486861</v>
      </c>
      <c r="AV16" s="239">
        <v>21.527153096999999</v>
      </c>
      <c r="AW16" s="239">
        <v>21.520432332999999</v>
      </c>
      <c r="AX16" s="239">
        <v>20.997826031999999</v>
      </c>
      <c r="AY16" s="819">
        <v>20.291262645</v>
      </c>
      <c r="AZ16" s="819">
        <v>20.620050786</v>
      </c>
      <c r="BA16" s="819">
        <v>21.026302325</v>
      </c>
      <c r="BB16" s="819">
        <v>21.136354559000001</v>
      </c>
      <c r="BC16" s="819">
        <v>21.268554440999999</v>
      </c>
      <c r="BD16" s="819">
        <v>21.511714625</v>
      </c>
      <c r="BE16" s="303">
        <v>21.462703635</v>
      </c>
      <c r="BF16" s="303">
        <v>21.754387820000002</v>
      </c>
      <c r="BG16" s="303">
        <v>21.569023682000001</v>
      </c>
      <c r="BH16" s="303">
        <v>21.604067256</v>
      </c>
      <c r="BI16" s="303">
        <v>21.52777889</v>
      </c>
      <c r="BJ16" s="303">
        <v>21.088975539</v>
      </c>
      <c r="BK16" s="303">
        <v>20.837392215000001</v>
      </c>
      <c r="BL16" s="303">
        <v>20.936573915</v>
      </c>
      <c r="BM16" s="303">
        <v>21.208209021999998</v>
      </c>
      <c r="BN16" s="303">
        <v>21.527991546999999</v>
      </c>
      <c r="BO16" s="303">
        <v>21.832110193999998</v>
      </c>
      <c r="BP16" s="303">
        <v>21.978769693</v>
      </c>
      <c r="BQ16" s="303">
        <v>22.077895064</v>
      </c>
      <c r="BR16" s="303">
        <v>22.164137146000002</v>
      </c>
      <c r="BS16" s="303">
        <v>21.979344488999999</v>
      </c>
      <c r="BT16" s="303">
        <v>22.057473562999999</v>
      </c>
      <c r="BU16" s="303">
        <v>22.044272109000001</v>
      </c>
      <c r="BV16" s="303">
        <v>21.678329079000001</v>
      </c>
    </row>
    <row r="17" spans="1:74" ht="11.05" customHeight="1" x14ac:dyDescent="0.2">
      <c r="A17" s="271"/>
      <c r="B17" s="273"/>
      <c r="C17" s="239"/>
      <c r="D17" s="239"/>
      <c r="E17" s="239"/>
      <c r="F17" s="239"/>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819"/>
      <c r="AZ17" s="819"/>
      <c r="BA17" s="819"/>
      <c r="BB17" s="819"/>
      <c r="BC17" s="819"/>
      <c r="BD17" s="819"/>
      <c r="BE17" s="303"/>
      <c r="BF17" s="303"/>
      <c r="BG17" s="303"/>
      <c r="BH17" s="303"/>
      <c r="BI17" s="303"/>
      <c r="BJ17" s="303"/>
      <c r="BK17" s="303"/>
      <c r="BL17" s="303"/>
      <c r="BM17" s="303"/>
      <c r="BN17" s="303"/>
      <c r="BO17" s="303"/>
      <c r="BP17" s="303"/>
      <c r="BQ17" s="303"/>
      <c r="BR17" s="303"/>
      <c r="BS17" s="303"/>
      <c r="BT17" s="303"/>
      <c r="BU17" s="303"/>
      <c r="BV17" s="303"/>
    </row>
    <row r="18" spans="1:74" ht="11.05" customHeight="1" x14ac:dyDescent="0.2">
      <c r="A18" s="271"/>
      <c r="B18" s="272" t="s">
        <v>207</v>
      </c>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819"/>
      <c r="AZ18" s="819"/>
      <c r="BA18" s="819"/>
      <c r="BB18" s="819"/>
      <c r="BC18" s="819"/>
      <c r="BD18" s="819"/>
      <c r="BE18" s="303"/>
      <c r="BF18" s="303"/>
      <c r="BG18" s="303"/>
      <c r="BH18" s="303"/>
      <c r="BI18" s="303"/>
      <c r="BJ18" s="303"/>
      <c r="BK18" s="303"/>
      <c r="BL18" s="303"/>
      <c r="BM18" s="303"/>
      <c r="BN18" s="303"/>
      <c r="BO18" s="303"/>
      <c r="BP18" s="303"/>
      <c r="BQ18" s="303"/>
      <c r="BR18" s="303"/>
      <c r="BS18" s="303"/>
      <c r="BT18" s="303"/>
      <c r="BU18" s="303"/>
      <c r="BV18" s="303"/>
    </row>
    <row r="19" spans="1:74" s="214" customFormat="1" ht="11.05" customHeight="1" x14ac:dyDescent="0.2">
      <c r="A19" s="340" t="s">
        <v>208</v>
      </c>
      <c r="B19" s="334" t="s">
        <v>194</v>
      </c>
      <c r="C19" s="72">
        <v>92.083012750999998</v>
      </c>
      <c r="D19" s="72">
        <v>93.492047321000001</v>
      </c>
      <c r="E19" s="72">
        <v>94.923588120999995</v>
      </c>
      <c r="F19" s="72">
        <v>94.992953745999998</v>
      </c>
      <c r="G19" s="72">
        <v>95.312586173</v>
      </c>
      <c r="H19" s="72">
        <v>98.130315474</v>
      </c>
      <c r="I19" s="72">
        <v>97.802969793000003</v>
      </c>
      <c r="J19" s="72">
        <v>97.543983131000005</v>
      </c>
      <c r="K19" s="72">
        <v>98.519865104999994</v>
      </c>
      <c r="L19" s="72">
        <v>97.705550054</v>
      </c>
      <c r="M19" s="72">
        <v>98.820919173999997</v>
      </c>
      <c r="N19" s="72">
        <v>100.2519434</v>
      </c>
      <c r="O19" s="72">
        <v>96.953171071</v>
      </c>
      <c r="P19" s="72">
        <v>100.18339447</v>
      </c>
      <c r="Q19" s="72">
        <v>98.976884530999996</v>
      </c>
      <c r="R19" s="72">
        <v>97.671921029999993</v>
      </c>
      <c r="S19" s="72">
        <v>98.904979769999997</v>
      </c>
      <c r="T19" s="72">
        <v>100.70368455000001</v>
      </c>
      <c r="U19" s="72">
        <v>99.921120301000002</v>
      </c>
      <c r="V19" s="72">
        <v>100.52007362000001</v>
      </c>
      <c r="W19" s="72">
        <v>100.77348459</v>
      </c>
      <c r="X19" s="72">
        <v>98.509522227000005</v>
      </c>
      <c r="Y19" s="72">
        <v>100.09490955</v>
      </c>
      <c r="Z19" s="72">
        <v>100.69523538</v>
      </c>
      <c r="AA19" s="72">
        <v>98.356039046999996</v>
      </c>
      <c r="AB19" s="72">
        <v>101.94687165000001</v>
      </c>
      <c r="AC19" s="72">
        <v>101.40397104</v>
      </c>
      <c r="AD19" s="72">
        <v>100.45840051</v>
      </c>
      <c r="AE19" s="72">
        <v>102.02570446</v>
      </c>
      <c r="AF19" s="72">
        <v>103.4722302</v>
      </c>
      <c r="AG19" s="72">
        <v>102.22291656</v>
      </c>
      <c r="AH19" s="72">
        <v>102.51546671</v>
      </c>
      <c r="AI19" s="72">
        <v>102.53823877000001</v>
      </c>
      <c r="AJ19" s="72">
        <v>101.79533883000001</v>
      </c>
      <c r="AK19" s="72">
        <v>102.67175592</v>
      </c>
      <c r="AL19" s="72">
        <v>102.84680337</v>
      </c>
      <c r="AM19" s="72">
        <v>100.55446845</v>
      </c>
      <c r="AN19" s="72">
        <v>102.83980321</v>
      </c>
      <c r="AO19" s="72">
        <v>101.64933144</v>
      </c>
      <c r="AP19" s="72">
        <v>101.88260185</v>
      </c>
      <c r="AQ19" s="72">
        <v>102.88775341</v>
      </c>
      <c r="AR19" s="72">
        <v>103.4501058</v>
      </c>
      <c r="AS19" s="72">
        <v>103.68973243000001</v>
      </c>
      <c r="AT19" s="72">
        <v>103.07122984</v>
      </c>
      <c r="AU19" s="72">
        <v>103.10255969000001</v>
      </c>
      <c r="AV19" s="72">
        <v>102.97194322</v>
      </c>
      <c r="AW19" s="72">
        <v>103.03224360999999</v>
      </c>
      <c r="AX19" s="72">
        <v>103.76440381</v>
      </c>
      <c r="AY19" s="830">
        <v>101.46284518</v>
      </c>
      <c r="AZ19" s="830">
        <v>102.99348661000001</v>
      </c>
      <c r="BA19" s="830">
        <v>102.09791386000001</v>
      </c>
      <c r="BB19" s="830">
        <v>102.54056328</v>
      </c>
      <c r="BC19" s="830">
        <v>102.60889732</v>
      </c>
      <c r="BD19" s="830">
        <v>104.42825037</v>
      </c>
      <c r="BE19" s="333">
        <v>104.38120861</v>
      </c>
      <c r="BF19" s="333">
        <v>104.24117986</v>
      </c>
      <c r="BG19" s="333">
        <v>104.40372936</v>
      </c>
      <c r="BH19" s="333">
        <v>103.56987562</v>
      </c>
      <c r="BI19" s="333">
        <v>104.38146977</v>
      </c>
      <c r="BJ19" s="333">
        <v>105.35305873</v>
      </c>
      <c r="BK19" s="333">
        <v>102.27035490999999</v>
      </c>
      <c r="BL19" s="333">
        <v>104.47199672000001</v>
      </c>
      <c r="BM19" s="333">
        <v>103.42647542</v>
      </c>
      <c r="BN19" s="333">
        <v>103.91668285999999</v>
      </c>
      <c r="BO19" s="333">
        <v>104.18429517</v>
      </c>
      <c r="BP19" s="333">
        <v>105.59947175000001</v>
      </c>
      <c r="BQ19" s="333">
        <v>105.36451826</v>
      </c>
      <c r="BR19" s="333">
        <v>105.07827035</v>
      </c>
      <c r="BS19" s="333">
        <v>105.34556628</v>
      </c>
      <c r="BT19" s="333">
        <v>104.08359002</v>
      </c>
      <c r="BU19" s="333">
        <v>105.17949375000001</v>
      </c>
      <c r="BV19" s="333">
        <v>106.2097445</v>
      </c>
    </row>
    <row r="20" spans="1:74" s="214" customFormat="1" ht="11.05" customHeight="1" x14ac:dyDescent="0.2">
      <c r="A20" s="340" t="s">
        <v>209</v>
      </c>
      <c r="B20" s="337" t="s">
        <v>210</v>
      </c>
      <c r="C20" s="72">
        <v>41.775794433000002</v>
      </c>
      <c r="D20" s="72">
        <v>41.887558232000003</v>
      </c>
      <c r="E20" s="72">
        <v>43.507250063000001</v>
      </c>
      <c r="F20" s="72">
        <v>43.211862476</v>
      </c>
      <c r="G20" s="72">
        <v>43.104102163</v>
      </c>
      <c r="H20" s="72">
        <v>45.40581899</v>
      </c>
      <c r="I20" s="72">
        <v>45.462479971999997</v>
      </c>
      <c r="J20" s="72">
        <v>45.528653962999996</v>
      </c>
      <c r="K20" s="72">
        <v>45.890366649999997</v>
      </c>
      <c r="L20" s="72">
        <v>46.163935745000003</v>
      </c>
      <c r="M20" s="72">
        <v>46.574490676000003</v>
      </c>
      <c r="N20" s="72">
        <v>47.444969845999999</v>
      </c>
      <c r="O20" s="72">
        <v>44.343838114</v>
      </c>
      <c r="P20" s="72">
        <v>46.490734869999997</v>
      </c>
      <c r="Q20" s="72">
        <v>46.046855311000002</v>
      </c>
      <c r="R20" s="72">
        <v>44.397842271000002</v>
      </c>
      <c r="S20" s="72">
        <v>44.820308631000003</v>
      </c>
      <c r="T20" s="72">
        <v>45.998882780999999</v>
      </c>
      <c r="U20" s="72">
        <v>45.580442969000003</v>
      </c>
      <c r="V20" s="72">
        <v>46.434384377000001</v>
      </c>
      <c r="W20" s="72">
        <v>46.020144647999999</v>
      </c>
      <c r="X20" s="72">
        <v>44.867795131999998</v>
      </c>
      <c r="Y20" s="72">
        <v>45.886491683999999</v>
      </c>
      <c r="Z20" s="72">
        <v>45.856027503</v>
      </c>
      <c r="AA20" s="72">
        <v>43.958898318999999</v>
      </c>
      <c r="AB20" s="72">
        <v>46.148325225999997</v>
      </c>
      <c r="AC20" s="72">
        <v>45.810856244</v>
      </c>
      <c r="AD20" s="72">
        <v>44.485105079</v>
      </c>
      <c r="AE20" s="72">
        <v>45.596985724</v>
      </c>
      <c r="AF20" s="72">
        <v>46.505934975000002</v>
      </c>
      <c r="AG20" s="72">
        <v>45.684587280000002</v>
      </c>
      <c r="AH20" s="72">
        <v>46.328946690999999</v>
      </c>
      <c r="AI20" s="72">
        <v>45.697390253000002</v>
      </c>
      <c r="AJ20" s="72">
        <v>46.091122294000002</v>
      </c>
      <c r="AK20" s="72">
        <v>46.19875425</v>
      </c>
      <c r="AL20" s="72">
        <v>45.766199118999999</v>
      </c>
      <c r="AM20" s="72">
        <v>44.351487319</v>
      </c>
      <c r="AN20" s="72">
        <v>45.240628225999998</v>
      </c>
      <c r="AO20" s="72">
        <v>44.801778243999998</v>
      </c>
      <c r="AP20" s="72">
        <v>45.215804079000002</v>
      </c>
      <c r="AQ20" s="72">
        <v>45.819525724000002</v>
      </c>
      <c r="AR20" s="72">
        <v>45.713669975000002</v>
      </c>
      <c r="AS20" s="72">
        <v>46.378294279999999</v>
      </c>
      <c r="AT20" s="72">
        <v>46.459209690999998</v>
      </c>
      <c r="AU20" s="72">
        <v>45.855736253000003</v>
      </c>
      <c r="AV20" s="72">
        <v>46.816856293999997</v>
      </c>
      <c r="AW20" s="72">
        <v>45.743516249999999</v>
      </c>
      <c r="AX20" s="72">
        <v>45.620685119000001</v>
      </c>
      <c r="AY20" s="830">
        <v>45.093512552999997</v>
      </c>
      <c r="AZ20" s="830">
        <v>45.604119734000001</v>
      </c>
      <c r="BA20" s="830">
        <v>45.095075278000003</v>
      </c>
      <c r="BB20" s="830">
        <v>45.119618197999998</v>
      </c>
      <c r="BC20" s="830">
        <v>44.511057762</v>
      </c>
      <c r="BD20" s="830">
        <v>45.597304407999999</v>
      </c>
      <c r="BE20" s="333">
        <v>46.177392523000002</v>
      </c>
      <c r="BF20" s="333">
        <v>46.374074669000002</v>
      </c>
      <c r="BG20" s="333">
        <v>45.791059310000001</v>
      </c>
      <c r="BH20" s="333">
        <v>46.002081640999997</v>
      </c>
      <c r="BI20" s="333">
        <v>45.718499262000002</v>
      </c>
      <c r="BJ20" s="333">
        <v>45.976603240999999</v>
      </c>
      <c r="BK20" s="333">
        <v>44.779149269999998</v>
      </c>
      <c r="BL20" s="333">
        <v>46.025722494999997</v>
      </c>
      <c r="BM20" s="333">
        <v>45.358365497000001</v>
      </c>
      <c r="BN20" s="333">
        <v>45.104386036999998</v>
      </c>
      <c r="BO20" s="333">
        <v>45.054847567000003</v>
      </c>
      <c r="BP20" s="333">
        <v>45.781101643</v>
      </c>
      <c r="BQ20" s="333">
        <v>46.103465028000002</v>
      </c>
      <c r="BR20" s="333">
        <v>46.226998739000003</v>
      </c>
      <c r="BS20" s="333">
        <v>45.670473115</v>
      </c>
      <c r="BT20" s="333">
        <v>45.736630361000003</v>
      </c>
      <c r="BU20" s="333">
        <v>45.698516812999998</v>
      </c>
      <c r="BV20" s="333">
        <v>45.914443435000003</v>
      </c>
    </row>
    <row r="21" spans="1:74" ht="11.05" customHeight="1" x14ac:dyDescent="0.2">
      <c r="A21" s="271" t="s">
        <v>211</v>
      </c>
      <c r="B21" s="338" t="s">
        <v>212</v>
      </c>
      <c r="C21" s="239">
        <v>2.2465000000000002</v>
      </c>
      <c r="D21" s="239">
        <v>2.1960000000000002</v>
      </c>
      <c r="E21" s="239">
        <v>2.2816999999999998</v>
      </c>
      <c r="F21" s="239">
        <v>2.0442999999999998</v>
      </c>
      <c r="G21" s="239">
        <v>2.0727000000000002</v>
      </c>
      <c r="H21" s="239">
        <v>2.3195999999999999</v>
      </c>
      <c r="I21" s="239">
        <v>2.4729000000000001</v>
      </c>
      <c r="J21" s="239">
        <v>2.3485999999999998</v>
      </c>
      <c r="K21" s="239">
        <v>2.2932000000000001</v>
      </c>
      <c r="L21" s="239">
        <v>2.3757999999999999</v>
      </c>
      <c r="M21" s="239">
        <v>2.4100999999999999</v>
      </c>
      <c r="N21" s="239">
        <v>2.323</v>
      </c>
      <c r="O21" s="239">
        <v>2.3847</v>
      </c>
      <c r="P21" s="239">
        <v>2.4704000000000002</v>
      </c>
      <c r="Q21" s="239">
        <v>2.2448000000000001</v>
      </c>
      <c r="R21" s="239">
        <v>2.2789000000000001</v>
      </c>
      <c r="S21" s="239">
        <v>2.2835999999999999</v>
      </c>
      <c r="T21" s="239">
        <v>2.5203000000000002</v>
      </c>
      <c r="U21" s="239">
        <v>2.4914000000000001</v>
      </c>
      <c r="V21" s="239">
        <v>2.4298000000000002</v>
      </c>
      <c r="W21" s="239">
        <v>2.4163999999999999</v>
      </c>
      <c r="X21" s="239">
        <v>2.3666</v>
      </c>
      <c r="Y21" s="239">
        <v>2.5019999999999998</v>
      </c>
      <c r="Z21" s="239">
        <v>2.5438999999999998</v>
      </c>
      <c r="AA21" s="239">
        <v>2.3081</v>
      </c>
      <c r="AB21" s="239">
        <v>2.3757000000000001</v>
      </c>
      <c r="AC21" s="239">
        <v>2.3271999999999999</v>
      </c>
      <c r="AD21" s="239">
        <v>2.2987000000000002</v>
      </c>
      <c r="AE21" s="239">
        <v>2.4902000000000002</v>
      </c>
      <c r="AF21" s="239">
        <v>2.6373000000000002</v>
      </c>
      <c r="AG21" s="239">
        <v>2.7347000000000001</v>
      </c>
      <c r="AH21" s="239">
        <v>2.6671999999999998</v>
      </c>
      <c r="AI21" s="239">
        <v>2.4893000000000001</v>
      </c>
      <c r="AJ21" s="239">
        <v>2.4986999999999999</v>
      </c>
      <c r="AK21" s="239">
        <v>2.2820999999999998</v>
      </c>
      <c r="AL21" s="239">
        <v>2.3214000000000001</v>
      </c>
      <c r="AM21" s="239">
        <v>2.4114</v>
      </c>
      <c r="AN21" s="239">
        <v>2.4102999999999999</v>
      </c>
      <c r="AO21" s="239">
        <v>2.2984</v>
      </c>
      <c r="AP21" s="239">
        <v>2.1152000000000002</v>
      </c>
      <c r="AQ21" s="239">
        <v>2.3346</v>
      </c>
      <c r="AR21" s="239">
        <v>2.4578000000000002</v>
      </c>
      <c r="AS21" s="239">
        <v>2.5446</v>
      </c>
      <c r="AT21" s="239">
        <v>2.4903</v>
      </c>
      <c r="AU21" s="239">
        <v>2.3125</v>
      </c>
      <c r="AV21" s="239">
        <v>2.3151000000000002</v>
      </c>
      <c r="AW21" s="239">
        <v>2.4196</v>
      </c>
      <c r="AX21" s="239">
        <v>2.4135</v>
      </c>
      <c r="AY21" s="819">
        <v>2.4211</v>
      </c>
      <c r="AZ21" s="819">
        <v>2.3875000000000002</v>
      </c>
      <c r="BA21" s="819">
        <v>2.2855472332</v>
      </c>
      <c r="BB21" s="819">
        <v>2.2133930267999999</v>
      </c>
      <c r="BC21" s="819">
        <v>2.3360471294999998</v>
      </c>
      <c r="BD21" s="819">
        <v>2.4089363288999999</v>
      </c>
      <c r="BE21" s="303">
        <v>2.4642499787999999</v>
      </c>
      <c r="BF21" s="303">
        <v>2.4708615308000001</v>
      </c>
      <c r="BG21" s="303">
        <v>2.4252485913999999</v>
      </c>
      <c r="BH21" s="303">
        <v>2.3970464272999998</v>
      </c>
      <c r="BI21" s="303">
        <v>2.4003339483000001</v>
      </c>
      <c r="BJ21" s="303">
        <v>2.3768022794000001</v>
      </c>
      <c r="BK21" s="303">
        <v>2.3561793835999998</v>
      </c>
      <c r="BL21" s="303">
        <v>2.3872857178000002</v>
      </c>
      <c r="BM21" s="303">
        <v>2.2768690098</v>
      </c>
      <c r="BN21" s="303">
        <v>2.2049875795</v>
      </c>
      <c r="BO21" s="303">
        <v>2.3271779932999999</v>
      </c>
      <c r="BP21" s="303">
        <v>2.3997916381</v>
      </c>
      <c r="BQ21" s="303">
        <v>2.4548961769000002</v>
      </c>
      <c r="BR21" s="303">
        <v>2.4614827342000001</v>
      </c>
      <c r="BS21" s="303">
        <v>2.4160422327000002</v>
      </c>
      <c r="BT21" s="303">
        <v>2.3879466856999998</v>
      </c>
      <c r="BU21" s="303">
        <v>2.3912217783999998</v>
      </c>
      <c r="BV21" s="303">
        <v>2.3677790700000001</v>
      </c>
    </row>
    <row r="22" spans="1:74" ht="11.05" customHeight="1" x14ac:dyDescent="0.2">
      <c r="A22" s="271" t="s">
        <v>213</v>
      </c>
      <c r="B22" s="338" t="s">
        <v>214</v>
      </c>
      <c r="C22" s="239">
        <v>11.249000000000001</v>
      </c>
      <c r="D22" s="239">
        <v>12.0375</v>
      </c>
      <c r="E22" s="239">
        <v>12.445</v>
      </c>
      <c r="F22" s="239">
        <v>12.324199999999999</v>
      </c>
      <c r="G22" s="239">
        <v>12.1244</v>
      </c>
      <c r="H22" s="239">
        <v>13.387499999999999</v>
      </c>
      <c r="I22" s="239">
        <v>13.7357</v>
      </c>
      <c r="J22" s="239">
        <v>13.6373</v>
      </c>
      <c r="K22" s="239">
        <v>14.1881</v>
      </c>
      <c r="L22" s="239">
        <v>14.161300000000001</v>
      </c>
      <c r="M22" s="239">
        <v>13.837899999999999</v>
      </c>
      <c r="N22" s="239">
        <v>13.7554</v>
      </c>
      <c r="O22" s="239">
        <v>12.4406</v>
      </c>
      <c r="P22" s="239">
        <v>13.7873</v>
      </c>
      <c r="Q22" s="239">
        <v>13.538</v>
      </c>
      <c r="R22" s="239">
        <v>13.2644</v>
      </c>
      <c r="S22" s="239">
        <v>13.435600000000001</v>
      </c>
      <c r="T22" s="239">
        <v>13.8482</v>
      </c>
      <c r="U22" s="239">
        <v>13.827400000000001</v>
      </c>
      <c r="V22" s="239">
        <v>14.1122</v>
      </c>
      <c r="W22" s="239">
        <v>14.225300000000001</v>
      </c>
      <c r="X22" s="239">
        <v>13.260199999999999</v>
      </c>
      <c r="Y22" s="239">
        <v>13.445</v>
      </c>
      <c r="Z22" s="239">
        <v>13.459</v>
      </c>
      <c r="AA22" s="239">
        <v>12.417999999999999</v>
      </c>
      <c r="AB22" s="239">
        <v>13.642099999999999</v>
      </c>
      <c r="AC22" s="239">
        <v>13.4055</v>
      </c>
      <c r="AD22" s="239">
        <v>13.0985</v>
      </c>
      <c r="AE22" s="239">
        <v>13.6936</v>
      </c>
      <c r="AF22" s="239">
        <v>13.9618</v>
      </c>
      <c r="AG22" s="239">
        <v>13.651300000000001</v>
      </c>
      <c r="AH22" s="239">
        <v>13.590199999999999</v>
      </c>
      <c r="AI22" s="239">
        <v>13.836</v>
      </c>
      <c r="AJ22" s="239">
        <v>13.776899999999999</v>
      </c>
      <c r="AK22" s="239">
        <v>13.406499999999999</v>
      </c>
      <c r="AL22" s="239">
        <v>13.011799999999999</v>
      </c>
      <c r="AM22" s="239">
        <v>12.600300000000001</v>
      </c>
      <c r="AN22" s="239">
        <v>13.006399999999999</v>
      </c>
      <c r="AO22" s="239">
        <v>12.953099999999999</v>
      </c>
      <c r="AP22" s="239">
        <v>13.711600000000001</v>
      </c>
      <c r="AQ22" s="239">
        <v>13.454599999999999</v>
      </c>
      <c r="AR22" s="239">
        <v>13.736700000000001</v>
      </c>
      <c r="AS22" s="239">
        <v>14.2483</v>
      </c>
      <c r="AT22" s="239">
        <v>13.8765</v>
      </c>
      <c r="AU22" s="239">
        <v>14.002599999999999</v>
      </c>
      <c r="AV22" s="239">
        <v>14.140700000000001</v>
      </c>
      <c r="AW22" s="239">
        <v>13.443899999999999</v>
      </c>
      <c r="AX22" s="239">
        <v>12.9438</v>
      </c>
      <c r="AY22" s="819">
        <v>12.5098</v>
      </c>
      <c r="AZ22" s="819">
        <v>13.2453</v>
      </c>
      <c r="BA22" s="819">
        <v>13.275101735</v>
      </c>
      <c r="BB22" s="819">
        <v>13.51142132</v>
      </c>
      <c r="BC22" s="819">
        <v>13.385994564000001</v>
      </c>
      <c r="BD22" s="819">
        <v>13.671849007</v>
      </c>
      <c r="BE22" s="303">
        <v>13.978843477</v>
      </c>
      <c r="BF22" s="303">
        <v>13.855413456000001</v>
      </c>
      <c r="BG22" s="303">
        <v>13.939359328</v>
      </c>
      <c r="BH22" s="303">
        <v>13.872693562</v>
      </c>
      <c r="BI22" s="303">
        <v>13.456241760999999</v>
      </c>
      <c r="BJ22" s="303">
        <v>13.267815587999999</v>
      </c>
      <c r="BK22" s="303">
        <v>12.677484645</v>
      </c>
      <c r="BL22" s="303">
        <v>13.477757643</v>
      </c>
      <c r="BM22" s="303">
        <v>13.30172905</v>
      </c>
      <c r="BN22" s="303">
        <v>13.488421235000001</v>
      </c>
      <c r="BO22" s="303">
        <v>13.362743652000001</v>
      </c>
      <c r="BP22" s="303">
        <v>13.729329723999999</v>
      </c>
      <c r="BQ22" s="303">
        <v>13.956778134</v>
      </c>
      <c r="BR22" s="303">
        <v>13.833101279999999</v>
      </c>
      <c r="BS22" s="303">
        <v>13.997375008000001</v>
      </c>
      <c r="BT22" s="303">
        <v>13.800315954</v>
      </c>
      <c r="BU22" s="303">
        <v>13.423111330999999</v>
      </c>
      <c r="BV22" s="303">
        <v>13.234308346000001</v>
      </c>
    </row>
    <row r="23" spans="1:74" ht="11.05" customHeight="1" x14ac:dyDescent="0.2">
      <c r="A23" s="271" t="s">
        <v>215</v>
      </c>
      <c r="B23" s="338" t="s">
        <v>216</v>
      </c>
      <c r="C23" s="239">
        <v>3.7907000000000002</v>
      </c>
      <c r="D23" s="239">
        <v>3.8475999999999999</v>
      </c>
      <c r="E23" s="239">
        <v>3.5935000000000001</v>
      </c>
      <c r="F23" s="239">
        <v>3.2248000000000001</v>
      </c>
      <c r="G23" s="239">
        <v>2.8961999999999999</v>
      </c>
      <c r="H23" s="239">
        <v>3.0310000000000001</v>
      </c>
      <c r="I23" s="239">
        <v>3.0920000000000001</v>
      </c>
      <c r="J23" s="239">
        <v>3.0794999999999999</v>
      </c>
      <c r="K23" s="239">
        <v>3.2869000000000002</v>
      </c>
      <c r="L23" s="239">
        <v>3.3130999999999999</v>
      </c>
      <c r="M23" s="239">
        <v>3.4882</v>
      </c>
      <c r="N23" s="239">
        <v>4.1075999999999997</v>
      </c>
      <c r="O23" s="239">
        <v>3.7707000000000002</v>
      </c>
      <c r="P23" s="239">
        <v>3.8088000000000002</v>
      </c>
      <c r="Q23" s="239">
        <v>3.4794</v>
      </c>
      <c r="R23" s="239">
        <v>2.968</v>
      </c>
      <c r="S23" s="239">
        <v>2.9163999999999999</v>
      </c>
      <c r="T23" s="239">
        <v>3.0813000000000001</v>
      </c>
      <c r="U23" s="239">
        <v>3.0607000000000002</v>
      </c>
      <c r="V23" s="239">
        <v>3.2772999999999999</v>
      </c>
      <c r="W23" s="239">
        <v>3.1153</v>
      </c>
      <c r="X23" s="239">
        <v>3.1901999999999999</v>
      </c>
      <c r="Y23" s="239">
        <v>3.4146000000000001</v>
      </c>
      <c r="Z23" s="239">
        <v>3.9636</v>
      </c>
      <c r="AA23" s="239">
        <v>3.7145999999999999</v>
      </c>
      <c r="AB23" s="239">
        <v>3.8713000000000002</v>
      </c>
      <c r="AC23" s="239">
        <v>3.4687999999999999</v>
      </c>
      <c r="AD23" s="239">
        <v>3.1482000000000001</v>
      </c>
      <c r="AE23" s="239">
        <v>2.9561999999999999</v>
      </c>
      <c r="AF23" s="239">
        <v>3.0442999999999998</v>
      </c>
      <c r="AG23" s="239">
        <v>3.0259999999999998</v>
      </c>
      <c r="AH23" s="239">
        <v>3.0840999999999998</v>
      </c>
      <c r="AI23" s="239">
        <v>3.0550999999999999</v>
      </c>
      <c r="AJ23" s="239">
        <v>3.0407999999999999</v>
      </c>
      <c r="AK23" s="239">
        <v>3.3933</v>
      </c>
      <c r="AL23" s="239">
        <v>3.7035999999999998</v>
      </c>
      <c r="AM23" s="239">
        <v>3.4455</v>
      </c>
      <c r="AN23" s="239">
        <v>3.5190000000000001</v>
      </c>
      <c r="AO23" s="239">
        <v>3.355</v>
      </c>
      <c r="AP23" s="239">
        <v>3.0996000000000001</v>
      </c>
      <c r="AQ23" s="239">
        <v>2.8794</v>
      </c>
      <c r="AR23" s="239">
        <v>2.8826999999999998</v>
      </c>
      <c r="AS23" s="239">
        <v>2.8650000000000002</v>
      </c>
      <c r="AT23" s="239">
        <v>2.9609000000000001</v>
      </c>
      <c r="AU23" s="239">
        <v>2.9138999999999999</v>
      </c>
      <c r="AV23" s="239">
        <v>2.9586999999999999</v>
      </c>
      <c r="AW23" s="239">
        <v>3.3029000000000002</v>
      </c>
      <c r="AX23" s="239">
        <v>3.5607000000000002</v>
      </c>
      <c r="AY23" s="819">
        <v>3.3813</v>
      </c>
      <c r="AZ23" s="819">
        <v>3.4624999999999999</v>
      </c>
      <c r="BA23" s="819">
        <v>3.2948202205000001</v>
      </c>
      <c r="BB23" s="819">
        <v>2.9662920844</v>
      </c>
      <c r="BC23" s="819">
        <v>2.7546009969999998</v>
      </c>
      <c r="BD23" s="819">
        <v>2.7497658463999999</v>
      </c>
      <c r="BE23" s="303">
        <v>2.8507562389999999</v>
      </c>
      <c r="BF23" s="303">
        <v>2.9184994065000001</v>
      </c>
      <c r="BG23" s="303">
        <v>2.8466430354000001</v>
      </c>
      <c r="BH23" s="303">
        <v>2.8714318907999998</v>
      </c>
      <c r="BI23" s="303">
        <v>3.1576578876000001</v>
      </c>
      <c r="BJ23" s="303">
        <v>3.5162955125000002</v>
      </c>
      <c r="BK23" s="303">
        <v>3.3464780359000001</v>
      </c>
      <c r="BL23" s="303">
        <v>3.5286967062999999</v>
      </c>
      <c r="BM23" s="303">
        <v>3.2218566807000002</v>
      </c>
      <c r="BN23" s="303">
        <v>2.9006037749</v>
      </c>
      <c r="BO23" s="303">
        <v>2.6936005703000001</v>
      </c>
      <c r="BP23" s="303">
        <v>2.6888724936999999</v>
      </c>
      <c r="BQ23" s="303">
        <v>2.7876264618</v>
      </c>
      <c r="BR23" s="303">
        <v>2.8538694621</v>
      </c>
      <c r="BS23" s="303">
        <v>2.7836043449000001</v>
      </c>
      <c r="BT23" s="303">
        <v>2.8078442528999998</v>
      </c>
      <c r="BU23" s="303">
        <v>3.0877317971</v>
      </c>
      <c r="BV23" s="303">
        <v>3.4384274194</v>
      </c>
    </row>
    <row r="24" spans="1:74" ht="11.05" customHeight="1" x14ac:dyDescent="0.2">
      <c r="A24" s="271" t="s">
        <v>217</v>
      </c>
      <c r="B24" s="338" t="s">
        <v>218</v>
      </c>
      <c r="C24" s="239">
        <v>18.814347999999999</v>
      </c>
      <c r="D24" s="239">
        <v>17.699107999999999</v>
      </c>
      <c r="E24" s="239">
        <v>19.132116</v>
      </c>
      <c r="F24" s="239">
        <v>19.743698999999999</v>
      </c>
      <c r="G24" s="239">
        <v>20.049742999999999</v>
      </c>
      <c r="H24" s="239">
        <v>20.585872999999999</v>
      </c>
      <c r="I24" s="239">
        <v>20.171831000000001</v>
      </c>
      <c r="J24" s="239">
        <v>20.572572999999998</v>
      </c>
      <c r="K24" s="239">
        <v>20.138569</v>
      </c>
      <c r="L24" s="239">
        <v>20.37715</v>
      </c>
      <c r="M24" s="239">
        <v>20.572648000000001</v>
      </c>
      <c r="N24" s="239">
        <v>20.656690000000001</v>
      </c>
      <c r="O24" s="239">
        <v>19.613111</v>
      </c>
      <c r="P24" s="239">
        <v>20.190412999999999</v>
      </c>
      <c r="Q24" s="239">
        <v>20.483485999999999</v>
      </c>
      <c r="R24" s="239">
        <v>19.727340999999999</v>
      </c>
      <c r="S24" s="239">
        <v>19.839566999999999</v>
      </c>
      <c r="T24" s="239">
        <v>20.433236999999998</v>
      </c>
      <c r="U24" s="239">
        <v>19.925560999999998</v>
      </c>
      <c r="V24" s="239">
        <v>20.265028999999998</v>
      </c>
      <c r="W24" s="239">
        <v>20.129058000000001</v>
      </c>
      <c r="X24" s="239">
        <v>20.006618</v>
      </c>
      <c r="Y24" s="239">
        <v>20.214213999999998</v>
      </c>
      <c r="Z24" s="239">
        <v>19.327209</v>
      </c>
      <c r="AA24" s="239">
        <v>19.353483000000001</v>
      </c>
      <c r="AB24" s="239">
        <v>19.941524000000001</v>
      </c>
      <c r="AC24" s="239">
        <v>20.207293</v>
      </c>
      <c r="AD24" s="239">
        <v>19.971914999999999</v>
      </c>
      <c r="AE24" s="239">
        <v>20.323443000000001</v>
      </c>
      <c r="AF24" s="239">
        <v>20.755185999999998</v>
      </c>
      <c r="AG24" s="239">
        <v>20.042788999999999</v>
      </c>
      <c r="AH24" s="239">
        <v>20.767872000000001</v>
      </c>
      <c r="AI24" s="239">
        <v>20.154582999999999</v>
      </c>
      <c r="AJ24" s="239">
        <v>20.631443999999998</v>
      </c>
      <c r="AK24" s="239">
        <v>20.738980000000002</v>
      </c>
      <c r="AL24" s="239">
        <v>20.396183000000001</v>
      </c>
      <c r="AM24" s="239">
        <v>19.586971999999999</v>
      </c>
      <c r="AN24" s="239">
        <v>19.948526999999999</v>
      </c>
      <c r="AO24" s="239">
        <v>19.877115</v>
      </c>
      <c r="AP24" s="239">
        <v>20.008413999999998</v>
      </c>
      <c r="AQ24" s="239">
        <v>20.800183000000001</v>
      </c>
      <c r="AR24" s="239">
        <v>20.249020999999999</v>
      </c>
      <c r="AS24" s="239">
        <v>20.482396000000001</v>
      </c>
      <c r="AT24" s="239">
        <v>20.710635</v>
      </c>
      <c r="AU24" s="239">
        <v>20.308129000000001</v>
      </c>
      <c r="AV24" s="239">
        <v>21.009778000000001</v>
      </c>
      <c r="AW24" s="239">
        <v>20.234642000000001</v>
      </c>
      <c r="AX24" s="239">
        <v>20.432569000000001</v>
      </c>
      <c r="AY24" s="819">
        <v>20.735623</v>
      </c>
      <c r="AZ24" s="819">
        <v>20.225491000000002</v>
      </c>
      <c r="BA24" s="819">
        <v>19.949864000000002</v>
      </c>
      <c r="BB24" s="819">
        <v>20.212609</v>
      </c>
      <c r="BC24" s="819">
        <v>19.781994129000001</v>
      </c>
      <c r="BD24" s="819">
        <v>20.489535206999999</v>
      </c>
      <c r="BE24" s="303">
        <v>20.615159999999999</v>
      </c>
      <c r="BF24" s="303">
        <v>20.787279999999999</v>
      </c>
      <c r="BG24" s="303">
        <v>20.38852</v>
      </c>
      <c r="BH24" s="303">
        <v>20.6663</v>
      </c>
      <c r="BI24" s="303">
        <v>20.33869</v>
      </c>
      <c r="BJ24" s="303">
        <v>20.417960000000001</v>
      </c>
      <c r="BK24" s="303">
        <v>20.13</v>
      </c>
      <c r="BL24" s="303">
        <v>20.206050000000001</v>
      </c>
      <c r="BM24" s="303">
        <v>20.261399999999998</v>
      </c>
      <c r="BN24" s="303">
        <v>20.287210000000002</v>
      </c>
      <c r="BO24" s="303">
        <v>20.412099999999999</v>
      </c>
      <c r="BP24" s="303">
        <v>20.67923</v>
      </c>
      <c r="BQ24" s="303">
        <v>20.629429999999999</v>
      </c>
      <c r="BR24" s="303">
        <v>20.7301</v>
      </c>
      <c r="BS24" s="303">
        <v>20.275390000000002</v>
      </c>
      <c r="BT24" s="303">
        <v>20.53922</v>
      </c>
      <c r="BU24" s="303">
        <v>20.423359999999999</v>
      </c>
      <c r="BV24" s="303">
        <v>20.468789999999998</v>
      </c>
    </row>
    <row r="25" spans="1:74" ht="11.05" customHeight="1" x14ac:dyDescent="0.2">
      <c r="A25" s="271" t="s">
        <v>219</v>
      </c>
      <c r="B25" s="338" t="s">
        <v>220</v>
      </c>
      <c r="C25" s="239">
        <v>0.10884643251999999</v>
      </c>
      <c r="D25" s="239">
        <v>0.10655023222</v>
      </c>
      <c r="E25" s="239">
        <v>0.11283406254</v>
      </c>
      <c r="F25" s="239">
        <v>0.11366347646</v>
      </c>
      <c r="G25" s="239">
        <v>0.11785916326</v>
      </c>
      <c r="H25" s="239">
        <v>0.11974599003</v>
      </c>
      <c r="I25" s="239">
        <v>0.12934897170000001</v>
      </c>
      <c r="J25" s="239">
        <v>0.12938096298999999</v>
      </c>
      <c r="K25" s="239">
        <v>0.12989765038000001</v>
      </c>
      <c r="L25" s="239">
        <v>0.12218574501</v>
      </c>
      <c r="M25" s="239">
        <v>0.12094267577999999</v>
      </c>
      <c r="N25" s="239">
        <v>0.1226798459</v>
      </c>
      <c r="O25" s="239">
        <v>0.10962711360000001</v>
      </c>
      <c r="P25" s="239">
        <v>0.10722187012000001</v>
      </c>
      <c r="Q25" s="239">
        <v>0.11366931057</v>
      </c>
      <c r="R25" s="239">
        <v>0.11450127112</v>
      </c>
      <c r="S25" s="239">
        <v>0.11884163111</v>
      </c>
      <c r="T25" s="239">
        <v>0.12074578119</v>
      </c>
      <c r="U25" s="239">
        <v>0.1305819691</v>
      </c>
      <c r="V25" s="239">
        <v>0.13065537666999999</v>
      </c>
      <c r="W25" s="239">
        <v>0.13118664793000001</v>
      </c>
      <c r="X25" s="239">
        <v>0.12327713223</v>
      </c>
      <c r="Y25" s="239">
        <v>0.12197768376</v>
      </c>
      <c r="Z25" s="239">
        <v>0.12371850298000001</v>
      </c>
      <c r="AA25" s="239">
        <v>0.10961531935</v>
      </c>
      <c r="AB25" s="239">
        <v>0.10720122594000001</v>
      </c>
      <c r="AC25" s="239">
        <v>0.11366324407</v>
      </c>
      <c r="AD25" s="239">
        <v>0.11449007877</v>
      </c>
      <c r="AE25" s="239">
        <v>0.11884272369</v>
      </c>
      <c r="AF25" s="239">
        <v>0.12074897502</v>
      </c>
      <c r="AG25" s="239">
        <v>0.13059827985</v>
      </c>
      <c r="AH25" s="239">
        <v>0.13067469063000001</v>
      </c>
      <c r="AI25" s="239">
        <v>0.13120725295999999</v>
      </c>
      <c r="AJ25" s="239">
        <v>0.12327829367</v>
      </c>
      <c r="AK25" s="239">
        <v>0.12197424991</v>
      </c>
      <c r="AL25" s="239">
        <v>0.12371611891000001</v>
      </c>
      <c r="AM25" s="239">
        <v>0.10961531935</v>
      </c>
      <c r="AN25" s="239">
        <v>0.10720122594000001</v>
      </c>
      <c r="AO25" s="239">
        <v>0.11366324407</v>
      </c>
      <c r="AP25" s="239">
        <v>0.11449007877</v>
      </c>
      <c r="AQ25" s="239">
        <v>0.11884272369</v>
      </c>
      <c r="AR25" s="239">
        <v>0.12074897502</v>
      </c>
      <c r="AS25" s="239">
        <v>0.13059827985</v>
      </c>
      <c r="AT25" s="239">
        <v>0.13067469063000001</v>
      </c>
      <c r="AU25" s="239">
        <v>0.13120725295999999</v>
      </c>
      <c r="AV25" s="239">
        <v>0.12327829367</v>
      </c>
      <c r="AW25" s="239">
        <v>0.12197424991</v>
      </c>
      <c r="AX25" s="239">
        <v>0.12371611891000001</v>
      </c>
      <c r="AY25" s="819">
        <v>0.11138955287000001</v>
      </c>
      <c r="AZ25" s="819">
        <v>0.10972873394</v>
      </c>
      <c r="BA25" s="819">
        <v>0.12841978162000001</v>
      </c>
      <c r="BB25" s="819">
        <v>0.1057640606</v>
      </c>
      <c r="BC25" s="819">
        <v>0.12207070697</v>
      </c>
      <c r="BD25" s="819">
        <v>0.12028938271</v>
      </c>
      <c r="BE25" s="303">
        <v>0.1245074375</v>
      </c>
      <c r="BF25" s="303">
        <v>0.12943727757000001</v>
      </c>
      <c r="BG25" s="303">
        <v>0.12222734226</v>
      </c>
      <c r="BH25" s="303">
        <v>0.13215449791</v>
      </c>
      <c r="BI25" s="303">
        <v>0.12386965687</v>
      </c>
      <c r="BJ25" s="303">
        <v>0.11462956917</v>
      </c>
      <c r="BK25" s="303">
        <v>0.10815056185999999</v>
      </c>
      <c r="BL25" s="303">
        <v>0.10655033312999999</v>
      </c>
      <c r="BM25" s="303">
        <v>0.12462219393</v>
      </c>
      <c r="BN25" s="303">
        <v>0.10270693104</v>
      </c>
      <c r="BO25" s="303">
        <v>0.11847746834</v>
      </c>
      <c r="BP25" s="303">
        <v>0.11674890452</v>
      </c>
      <c r="BQ25" s="303">
        <v>0.12082566264</v>
      </c>
      <c r="BR25" s="303">
        <v>0.12559498645</v>
      </c>
      <c r="BS25" s="303">
        <v>0.11861718222000001</v>
      </c>
      <c r="BT25" s="303">
        <v>0.12824657313000001</v>
      </c>
      <c r="BU25" s="303">
        <v>0.12023208386000001</v>
      </c>
      <c r="BV25" s="303">
        <v>0.11128311890000001</v>
      </c>
    </row>
    <row r="26" spans="1:74" ht="11.05" customHeight="1" x14ac:dyDescent="0.2">
      <c r="A26" s="271" t="s">
        <v>221</v>
      </c>
      <c r="B26" s="338" t="s">
        <v>222</v>
      </c>
      <c r="C26" s="239">
        <v>5.5663999999999998</v>
      </c>
      <c r="D26" s="239">
        <v>6.0007999999999999</v>
      </c>
      <c r="E26" s="239">
        <v>5.9420999999999999</v>
      </c>
      <c r="F26" s="239">
        <v>5.7611999999999997</v>
      </c>
      <c r="G26" s="239">
        <v>5.8432000000000004</v>
      </c>
      <c r="H26" s="239">
        <v>5.9621000000000004</v>
      </c>
      <c r="I26" s="239">
        <v>5.8606999999999996</v>
      </c>
      <c r="J26" s="239">
        <v>5.7613000000000003</v>
      </c>
      <c r="K26" s="239">
        <v>5.8536999999999999</v>
      </c>
      <c r="L26" s="239">
        <v>5.8144</v>
      </c>
      <c r="M26" s="239">
        <v>6.1447000000000003</v>
      </c>
      <c r="N26" s="239">
        <v>6.4795999999999996</v>
      </c>
      <c r="O26" s="239">
        <v>6.0251000000000001</v>
      </c>
      <c r="P26" s="239">
        <v>6.1265999999999998</v>
      </c>
      <c r="Q26" s="239">
        <v>6.1875</v>
      </c>
      <c r="R26" s="239">
        <v>6.0446999999999997</v>
      </c>
      <c r="S26" s="239">
        <v>6.2263000000000002</v>
      </c>
      <c r="T26" s="239">
        <v>5.9950999999999999</v>
      </c>
      <c r="U26" s="239">
        <v>6.1448</v>
      </c>
      <c r="V26" s="239">
        <v>6.2194000000000003</v>
      </c>
      <c r="W26" s="239">
        <v>6.0029000000000003</v>
      </c>
      <c r="X26" s="239">
        <v>5.9208999999999996</v>
      </c>
      <c r="Y26" s="239">
        <v>6.1886999999999999</v>
      </c>
      <c r="Z26" s="239">
        <v>6.4386000000000001</v>
      </c>
      <c r="AA26" s="239">
        <v>6.0551000000000004</v>
      </c>
      <c r="AB26" s="239">
        <v>6.2104999999999997</v>
      </c>
      <c r="AC26" s="239">
        <v>6.2884000000000002</v>
      </c>
      <c r="AD26" s="239">
        <v>5.8532999999999999</v>
      </c>
      <c r="AE26" s="239">
        <v>6.0147000000000004</v>
      </c>
      <c r="AF26" s="239">
        <v>5.9866000000000001</v>
      </c>
      <c r="AG26" s="239">
        <v>6.0991999999999997</v>
      </c>
      <c r="AH26" s="239">
        <v>6.0888999999999998</v>
      </c>
      <c r="AI26" s="239">
        <v>6.0312000000000001</v>
      </c>
      <c r="AJ26" s="239">
        <v>6.02</v>
      </c>
      <c r="AK26" s="239">
        <v>6.2558999999999996</v>
      </c>
      <c r="AL26" s="239">
        <v>6.2095000000000002</v>
      </c>
      <c r="AM26" s="239">
        <v>6.1977000000000002</v>
      </c>
      <c r="AN26" s="239">
        <v>6.2492000000000001</v>
      </c>
      <c r="AO26" s="239">
        <v>6.2045000000000003</v>
      </c>
      <c r="AP26" s="239">
        <v>6.1665000000000001</v>
      </c>
      <c r="AQ26" s="239">
        <v>6.2319000000000004</v>
      </c>
      <c r="AR26" s="239">
        <v>6.2667000000000002</v>
      </c>
      <c r="AS26" s="239">
        <v>6.1074000000000002</v>
      </c>
      <c r="AT26" s="239">
        <v>6.2901999999999996</v>
      </c>
      <c r="AU26" s="239">
        <v>6.1874000000000002</v>
      </c>
      <c r="AV26" s="239">
        <v>6.2693000000000003</v>
      </c>
      <c r="AW26" s="239">
        <v>6.2205000000000004</v>
      </c>
      <c r="AX26" s="239">
        <v>6.1463999999999999</v>
      </c>
      <c r="AY26" s="819">
        <v>5.9343000000000004</v>
      </c>
      <c r="AZ26" s="819">
        <v>6.1736000000000004</v>
      </c>
      <c r="BA26" s="819">
        <v>6.1613223079999999</v>
      </c>
      <c r="BB26" s="819">
        <v>6.1101387053999998</v>
      </c>
      <c r="BC26" s="819">
        <v>6.1303502349999999</v>
      </c>
      <c r="BD26" s="819">
        <v>6.1569286362</v>
      </c>
      <c r="BE26" s="303">
        <v>6.1438753913999999</v>
      </c>
      <c r="BF26" s="303">
        <v>6.2125829980000002</v>
      </c>
      <c r="BG26" s="303">
        <v>6.0690610126999998</v>
      </c>
      <c r="BH26" s="303">
        <v>6.0624552626000003</v>
      </c>
      <c r="BI26" s="303">
        <v>6.2417060082000004</v>
      </c>
      <c r="BJ26" s="303">
        <v>6.2831002918000003</v>
      </c>
      <c r="BK26" s="303">
        <v>6.1608566440999999</v>
      </c>
      <c r="BL26" s="303">
        <v>6.3193820951999999</v>
      </c>
      <c r="BM26" s="303">
        <v>6.1718885621000004</v>
      </c>
      <c r="BN26" s="303">
        <v>6.1204565169</v>
      </c>
      <c r="BO26" s="303">
        <v>6.1407478826000004</v>
      </c>
      <c r="BP26" s="303">
        <v>6.1671288827000001</v>
      </c>
      <c r="BQ26" s="303">
        <v>6.1539085929999997</v>
      </c>
      <c r="BR26" s="303">
        <v>6.2228502764</v>
      </c>
      <c r="BS26" s="303">
        <v>6.0794443469999999</v>
      </c>
      <c r="BT26" s="303">
        <v>6.0730568958999998</v>
      </c>
      <c r="BU26" s="303">
        <v>6.2528598234999997</v>
      </c>
      <c r="BV26" s="303">
        <v>6.2938554806000004</v>
      </c>
    </row>
    <row r="27" spans="1:74" s="214" customFormat="1" ht="11.05" customHeight="1" x14ac:dyDescent="0.2">
      <c r="A27" s="340" t="s">
        <v>223</v>
      </c>
      <c r="B27" s="337" t="s">
        <v>224</v>
      </c>
      <c r="C27" s="72">
        <v>50.307218319</v>
      </c>
      <c r="D27" s="72">
        <v>51.604489088999998</v>
      </c>
      <c r="E27" s="72">
        <v>51.416338058999997</v>
      </c>
      <c r="F27" s="72">
        <v>51.781091269999997</v>
      </c>
      <c r="G27" s="72">
        <v>52.208484009999999</v>
      </c>
      <c r="H27" s="72">
        <v>52.724496483999999</v>
      </c>
      <c r="I27" s="72">
        <v>52.340489820999998</v>
      </c>
      <c r="J27" s="72">
        <v>52.015329168000001</v>
      </c>
      <c r="K27" s="72">
        <v>52.629498454999997</v>
      </c>
      <c r="L27" s="72">
        <v>51.541614309000003</v>
      </c>
      <c r="M27" s="72">
        <v>52.246428498</v>
      </c>
      <c r="N27" s="72">
        <v>52.806973550000002</v>
      </c>
      <c r="O27" s="72">
        <v>52.609332956999999</v>
      </c>
      <c r="P27" s="72">
        <v>53.692659605000003</v>
      </c>
      <c r="Q27" s="72">
        <v>52.930029220000002</v>
      </c>
      <c r="R27" s="72">
        <v>53.274078758999998</v>
      </c>
      <c r="S27" s="72">
        <v>54.084671139000001</v>
      </c>
      <c r="T27" s="72">
        <v>54.704801766000003</v>
      </c>
      <c r="U27" s="72">
        <v>54.340677331999999</v>
      </c>
      <c r="V27" s="72">
        <v>54.085689246999998</v>
      </c>
      <c r="W27" s="72">
        <v>54.753339945</v>
      </c>
      <c r="X27" s="72">
        <v>53.641727095</v>
      </c>
      <c r="Y27" s="72">
        <v>54.208417867999998</v>
      </c>
      <c r="Z27" s="72">
        <v>54.839207878000003</v>
      </c>
      <c r="AA27" s="72">
        <v>54.397140727999997</v>
      </c>
      <c r="AB27" s="72">
        <v>55.798546420999998</v>
      </c>
      <c r="AC27" s="72">
        <v>55.593114790999998</v>
      </c>
      <c r="AD27" s="72">
        <v>55.973295434999997</v>
      </c>
      <c r="AE27" s="72">
        <v>56.428718736</v>
      </c>
      <c r="AF27" s="72">
        <v>56.966295228</v>
      </c>
      <c r="AG27" s="72">
        <v>56.538329277000003</v>
      </c>
      <c r="AH27" s="72">
        <v>56.186520019</v>
      </c>
      <c r="AI27" s="72">
        <v>56.840848518000001</v>
      </c>
      <c r="AJ27" s="72">
        <v>55.704216539000001</v>
      </c>
      <c r="AK27" s="72">
        <v>56.473001672000002</v>
      </c>
      <c r="AL27" s="72">
        <v>57.080604252999997</v>
      </c>
      <c r="AM27" s="72">
        <v>56.202981129999998</v>
      </c>
      <c r="AN27" s="72">
        <v>57.599174980999997</v>
      </c>
      <c r="AO27" s="72">
        <v>56.847553191999999</v>
      </c>
      <c r="AP27" s="72">
        <v>56.666797774999999</v>
      </c>
      <c r="AQ27" s="72">
        <v>57.068227686999997</v>
      </c>
      <c r="AR27" s="72">
        <v>57.736435829000001</v>
      </c>
      <c r="AS27" s="72">
        <v>57.311438146</v>
      </c>
      <c r="AT27" s="72">
        <v>56.612020147000003</v>
      </c>
      <c r="AU27" s="72">
        <v>57.246823438</v>
      </c>
      <c r="AV27" s="72">
        <v>56.155086922999999</v>
      </c>
      <c r="AW27" s="72">
        <v>57.288727356999999</v>
      </c>
      <c r="AX27" s="72">
        <v>58.143718692</v>
      </c>
      <c r="AY27" s="830">
        <v>56.369332622999998</v>
      </c>
      <c r="AZ27" s="830">
        <v>57.389366877999997</v>
      </c>
      <c r="BA27" s="830">
        <v>57.002838586000003</v>
      </c>
      <c r="BB27" s="830">
        <v>57.420945080999999</v>
      </c>
      <c r="BC27" s="830">
        <v>58.097839555</v>
      </c>
      <c r="BD27" s="830">
        <v>58.830945958000001</v>
      </c>
      <c r="BE27" s="333">
        <v>58.203816088000004</v>
      </c>
      <c r="BF27" s="333">
        <v>57.867105193999997</v>
      </c>
      <c r="BG27" s="333">
        <v>58.612670053000002</v>
      </c>
      <c r="BH27" s="333">
        <v>57.567793983999998</v>
      </c>
      <c r="BI27" s="333">
        <v>58.662970510999997</v>
      </c>
      <c r="BJ27" s="333">
        <v>59.376455491000002</v>
      </c>
      <c r="BK27" s="333">
        <v>57.491205641000001</v>
      </c>
      <c r="BL27" s="333">
        <v>58.446274228999997</v>
      </c>
      <c r="BM27" s="333">
        <v>58.068109925000002</v>
      </c>
      <c r="BN27" s="333">
        <v>58.812296824000001</v>
      </c>
      <c r="BO27" s="333">
        <v>59.129447603999999</v>
      </c>
      <c r="BP27" s="333">
        <v>59.818370111</v>
      </c>
      <c r="BQ27" s="333">
        <v>59.261053234999999</v>
      </c>
      <c r="BR27" s="333">
        <v>58.851271613000002</v>
      </c>
      <c r="BS27" s="333">
        <v>59.675093162000003</v>
      </c>
      <c r="BT27" s="333">
        <v>58.346959654999999</v>
      </c>
      <c r="BU27" s="333">
        <v>59.480976933000001</v>
      </c>
      <c r="BV27" s="333">
        <v>60.295301068000001</v>
      </c>
    </row>
    <row r="28" spans="1:74" ht="11.05" customHeight="1" x14ac:dyDescent="0.2">
      <c r="A28" s="271" t="s">
        <v>225</v>
      </c>
      <c r="B28" s="338" t="s">
        <v>226</v>
      </c>
      <c r="C28" s="239">
        <v>14.797070416</v>
      </c>
      <c r="D28" s="239">
        <v>15.245876077</v>
      </c>
      <c r="E28" s="239">
        <v>15.154245766000001</v>
      </c>
      <c r="F28" s="239">
        <v>15.470364107</v>
      </c>
      <c r="G28" s="239">
        <v>15.248280944999999</v>
      </c>
      <c r="H28" s="239">
        <v>15.077013779</v>
      </c>
      <c r="I28" s="239">
        <v>15.018352392000001</v>
      </c>
      <c r="J28" s="239">
        <v>14.558584692</v>
      </c>
      <c r="K28" s="239">
        <v>15.349924227000001</v>
      </c>
      <c r="L28" s="239">
        <v>14.451416399999999</v>
      </c>
      <c r="M28" s="239">
        <v>15.359577443999999</v>
      </c>
      <c r="N28" s="239">
        <v>15.790100459</v>
      </c>
      <c r="O28" s="239">
        <v>15.20285477</v>
      </c>
      <c r="P28" s="239">
        <v>15.390911302999999</v>
      </c>
      <c r="Q28" s="239">
        <v>14.732939996000001</v>
      </c>
      <c r="R28" s="239">
        <v>15.029261635999999</v>
      </c>
      <c r="S28" s="239">
        <v>15.161172286999999</v>
      </c>
      <c r="T28" s="239">
        <v>15.066980040000001</v>
      </c>
      <c r="U28" s="239">
        <v>15.055125849</v>
      </c>
      <c r="V28" s="239">
        <v>14.663752855</v>
      </c>
      <c r="W28" s="239">
        <v>15.519520583</v>
      </c>
      <c r="X28" s="239">
        <v>14.588242516999999</v>
      </c>
      <c r="Y28" s="239">
        <v>15.361486112</v>
      </c>
      <c r="Z28" s="239">
        <v>15.850122446</v>
      </c>
      <c r="AA28" s="239">
        <v>15.839069396999999</v>
      </c>
      <c r="AB28" s="239">
        <v>16.319479628</v>
      </c>
      <c r="AC28" s="239">
        <v>16.221396775999999</v>
      </c>
      <c r="AD28" s="239">
        <v>16.559775942000002</v>
      </c>
      <c r="AE28" s="239">
        <v>16.322053844999999</v>
      </c>
      <c r="AF28" s="239">
        <v>16.138726169000002</v>
      </c>
      <c r="AG28" s="239">
        <v>16.075933890000002</v>
      </c>
      <c r="AH28" s="239">
        <v>15.583789681000001</v>
      </c>
      <c r="AI28" s="239">
        <v>16.430854773</v>
      </c>
      <c r="AJ28" s="239">
        <v>15.469074676</v>
      </c>
      <c r="AK28" s="239">
        <v>16.441187761999998</v>
      </c>
      <c r="AL28" s="239">
        <v>16.902027897</v>
      </c>
      <c r="AM28" s="239">
        <v>15.995278582999999</v>
      </c>
      <c r="AN28" s="239">
        <v>16.464857771999998</v>
      </c>
      <c r="AO28" s="239">
        <v>16.362181778</v>
      </c>
      <c r="AP28" s="239">
        <v>16.690882041999998</v>
      </c>
      <c r="AQ28" s="239">
        <v>16.449692271</v>
      </c>
      <c r="AR28" s="239">
        <v>16.262073816000001</v>
      </c>
      <c r="AS28" s="239">
        <v>16.193429733999999</v>
      </c>
      <c r="AT28" s="239">
        <v>15.700007684999999</v>
      </c>
      <c r="AU28" s="239">
        <v>16.530637464000002</v>
      </c>
      <c r="AV28" s="239">
        <v>15.57238669</v>
      </c>
      <c r="AW28" s="239">
        <v>16.526236857000001</v>
      </c>
      <c r="AX28" s="239">
        <v>16.974302009999999</v>
      </c>
      <c r="AY28" s="819">
        <v>16.161250491000001</v>
      </c>
      <c r="AZ28" s="819">
        <v>16.55800099</v>
      </c>
      <c r="BA28" s="819">
        <v>16.309109167999999</v>
      </c>
      <c r="BB28" s="819">
        <v>16.666334268</v>
      </c>
      <c r="BC28" s="819">
        <v>16.548225925000001</v>
      </c>
      <c r="BD28" s="819">
        <v>16.566999720999998</v>
      </c>
      <c r="BE28" s="303">
        <v>16.327724332999999</v>
      </c>
      <c r="BF28" s="303">
        <v>15.849784439</v>
      </c>
      <c r="BG28" s="303">
        <v>16.904639833000001</v>
      </c>
      <c r="BH28" s="303">
        <v>15.776883609</v>
      </c>
      <c r="BI28" s="303">
        <v>16.918352680999998</v>
      </c>
      <c r="BJ28" s="303">
        <v>17.453578542999999</v>
      </c>
      <c r="BK28" s="303">
        <v>16.595775913000001</v>
      </c>
      <c r="BL28" s="303">
        <v>16.877345763000001</v>
      </c>
      <c r="BM28" s="303">
        <v>16.522378316000001</v>
      </c>
      <c r="BN28" s="303">
        <v>17.099396659</v>
      </c>
      <c r="BO28" s="303">
        <v>16.643484926999999</v>
      </c>
      <c r="BP28" s="303">
        <v>16.713456355000002</v>
      </c>
      <c r="BQ28" s="303">
        <v>16.560564061000001</v>
      </c>
      <c r="BR28" s="303">
        <v>16.010204204000001</v>
      </c>
      <c r="BS28" s="303">
        <v>17.147526008</v>
      </c>
      <c r="BT28" s="303">
        <v>15.880076099</v>
      </c>
      <c r="BU28" s="303">
        <v>17.054649175000002</v>
      </c>
      <c r="BV28" s="303">
        <v>17.68771052</v>
      </c>
    </row>
    <row r="29" spans="1:74" ht="11.05" customHeight="1" x14ac:dyDescent="0.2">
      <c r="A29" s="271" t="s">
        <v>227</v>
      </c>
      <c r="B29" s="338" t="s">
        <v>228</v>
      </c>
      <c r="C29" s="239">
        <v>4.5382595706000002</v>
      </c>
      <c r="D29" s="239">
        <v>4.7747305562999998</v>
      </c>
      <c r="E29" s="239">
        <v>4.6655855950999996</v>
      </c>
      <c r="F29" s="239">
        <v>4.5919990743000003</v>
      </c>
      <c r="G29" s="239">
        <v>4.7293658334000002</v>
      </c>
      <c r="H29" s="239">
        <v>4.9298481951999999</v>
      </c>
      <c r="I29" s="239">
        <v>4.9942548158999998</v>
      </c>
      <c r="J29" s="239">
        <v>5.1140433140999999</v>
      </c>
      <c r="K29" s="239">
        <v>5.0207990902999997</v>
      </c>
      <c r="L29" s="239">
        <v>4.8433680090999998</v>
      </c>
      <c r="M29" s="239">
        <v>4.9106966646999997</v>
      </c>
      <c r="N29" s="239">
        <v>4.9555020130000003</v>
      </c>
      <c r="O29" s="239">
        <v>4.6543011721000003</v>
      </c>
      <c r="P29" s="239">
        <v>4.8993362029999998</v>
      </c>
      <c r="Q29" s="239">
        <v>4.7862219004000002</v>
      </c>
      <c r="R29" s="239">
        <v>4.7099444466999998</v>
      </c>
      <c r="S29" s="239">
        <v>4.8522854478999999</v>
      </c>
      <c r="T29" s="239">
        <v>5.0600243214000002</v>
      </c>
      <c r="U29" s="239">
        <v>5.1267458708999998</v>
      </c>
      <c r="V29" s="239">
        <v>5.2508654320000003</v>
      </c>
      <c r="W29" s="239">
        <v>5.1542355090000003</v>
      </c>
      <c r="X29" s="239">
        <v>4.9704054886</v>
      </c>
      <c r="Y29" s="239">
        <v>5.0401684445999999</v>
      </c>
      <c r="Z29" s="239">
        <v>5.0866070963999999</v>
      </c>
      <c r="AA29" s="239">
        <v>4.7508831251999997</v>
      </c>
      <c r="AB29" s="239">
        <v>5.0025094315</v>
      </c>
      <c r="AC29" s="239">
        <v>4.8863508434999998</v>
      </c>
      <c r="AD29" s="239">
        <v>4.8079632601000002</v>
      </c>
      <c r="AE29" s="239">
        <v>4.9541328074999997</v>
      </c>
      <c r="AF29" s="239">
        <v>5.1674591734000002</v>
      </c>
      <c r="AG29" s="239">
        <v>5.2359639411999996</v>
      </c>
      <c r="AH29" s="239">
        <v>5.3634213655999998</v>
      </c>
      <c r="AI29" s="239">
        <v>5.2641909656000001</v>
      </c>
      <c r="AJ29" s="239">
        <v>5.0753395860000001</v>
      </c>
      <c r="AK29" s="239">
        <v>5.1469783651999998</v>
      </c>
      <c r="AL29" s="239">
        <v>5.1946658467000004</v>
      </c>
      <c r="AM29" s="239">
        <v>4.6979268769999996</v>
      </c>
      <c r="AN29" s="239">
        <v>4.9769071479999996</v>
      </c>
      <c r="AO29" s="239">
        <v>4.8532985880000004</v>
      </c>
      <c r="AP29" s="239">
        <v>4.826920769</v>
      </c>
      <c r="AQ29" s="239">
        <v>4.9762175710000003</v>
      </c>
      <c r="AR29" s="239">
        <v>5.2102828810000004</v>
      </c>
      <c r="AS29" s="239">
        <v>5.2934718409999997</v>
      </c>
      <c r="AT29" s="239">
        <v>5.4301757019999997</v>
      </c>
      <c r="AU29" s="239">
        <v>5.3371249130000002</v>
      </c>
      <c r="AV29" s="239">
        <v>5.2116657850000001</v>
      </c>
      <c r="AW29" s="239">
        <v>5.2699642789999999</v>
      </c>
      <c r="AX29" s="239">
        <v>5.2792776180000001</v>
      </c>
      <c r="AY29" s="819">
        <v>4.7047144229000004</v>
      </c>
      <c r="AZ29" s="819">
        <v>4.9763421392999998</v>
      </c>
      <c r="BA29" s="819">
        <v>4.8352568075000004</v>
      </c>
      <c r="BB29" s="819">
        <v>4.8109404579000001</v>
      </c>
      <c r="BC29" s="819">
        <v>4.9797809768999999</v>
      </c>
      <c r="BD29" s="819">
        <v>5.2008249115999998</v>
      </c>
      <c r="BE29" s="303">
        <v>5.2833216159000003</v>
      </c>
      <c r="BF29" s="303">
        <v>5.4053596759999998</v>
      </c>
      <c r="BG29" s="303">
        <v>5.2889647224000003</v>
      </c>
      <c r="BH29" s="303">
        <v>5.1753371109000001</v>
      </c>
      <c r="BI29" s="303">
        <v>5.2192432812999998</v>
      </c>
      <c r="BJ29" s="303">
        <v>5.2459938774000001</v>
      </c>
      <c r="BK29" s="303">
        <v>4.7394994686</v>
      </c>
      <c r="BL29" s="303">
        <v>5.0135516312000004</v>
      </c>
      <c r="BM29" s="303">
        <v>4.8712753805000002</v>
      </c>
      <c r="BN29" s="303">
        <v>4.8469162378000004</v>
      </c>
      <c r="BO29" s="303">
        <v>5.0171307610999998</v>
      </c>
      <c r="BP29" s="303">
        <v>5.2400184814999999</v>
      </c>
      <c r="BQ29" s="303">
        <v>5.3232432852000002</v>
      </c>
      <c r="BR29" s="303">
        <v>5.4462833597999998</v>
      </c>
      <c r="BS29" s="303">
        <v>5.3289574051999997</v>
      </c>
      <c r="BT29" s="303">
        <v>5.214717351</v>
      </c>
      <c r="BU29" s="303">
        <v>5.2589028378</v>
      </c>
      <c r="BV29" s="303">
        <v>5.2857118003999997</v>
      </c>
    </row>
    <row r="30" spans="1:74" ht="11.05" customHeight="1" x14ac:dyDescent="0.2">
      <c r="A30" s="271" t="s">
        <v>229</v>
      </c>
      <c r="B30" s="338" t="s">
        <v>214</v>
      </c>
      <c r="C30" s="239">
        <v>0.69375165453999998</v>
      </c>
      <c r="D30" s="239">
        <v>0.71512549145000004</v>
      </c>
      <c r="E30" s="239">
        <v>0.72263278559999999</v>
      </c>
      <c r="F30" s="239">
        <v>0.73265324612000005</v>
      </c>
      <c r="G30" s="239">
        <v>0.75462051868000002</v>
      </c>
      <c r="H30" s="239">
        <v>0.75005742354000005</v>
      </c>
      <c r="I30" s="239">
        <v>0.76223114437999995</v>
      </c>
      <c r="J30" s="239">
        <v>0.76625728483</v>
      </c>
      <c r="K30" s="239">
        <v>0.76468995357000002</v>
      </c>
      <c r="L30" s="239">
        <v>0.78360733145999995</v>
      </c>
      <c r="M30" s="239">
        <v>0.77224652019999995</v>
      </c>
      <c r="N30" s="239">
        <v>0.73817579459000005</v>
      </c>
      <c r="O30" s="239">
        <v>0.72533537400000003</v>
      </c>
      <c r="P30" s="239">
        <v>0.74698626835000004</v>
      </c>
      <c r="Q30" s="239">
        <v>0.75351150694000002</v>
      </c>
      <c r="R30" s="239">
        <v>0.76191409362999996</v>
      </c>
      <c r="S30" s="239">
        <v>0.78420946571000005</v>
      </c>
      <c r="T30" s="239">
        <v>0.78047981566000002</v>
      </c>
      <c r="U30" s="239">
        <v>0.79004523339999999</v>
      </c>
      <c r="V30" s="239">
        <v>0.79392872776000001</v>
      </c>
      <c r="W30" s="239">
        <v>0.79176073792000001</v>
      </c>
      <c r="X30" s="239">
        <v>0.81309697118000002</v>
      </c>
      <c r="Y30" s="239">
        <v>0.80123932494000005</v>
      </c>
      <c r="Z30" s="239">
        <v>0.76769740880000004</v>
      </c>
      <c r="AA30" s="239">
        <v>0.72114925432999999</v>
      </c>
      <c r="AB30" s="239">
        <v>0.74298428175999998</v>
      </c>
      <c r="AC30" s="239">
        <v>0.74964156830999995</v>
      </c>
      <c r="AD30" s="239">
        <v>0.75860665646000003</v>
      </c>
      <c r="AE30" s="239">
        <v>0.78101383789000001</v>
      </c>
      <c r="AF30" s="239">
        <v>0.77728229781000002</v>
      </c>
      <c r="AG30" s="239">
        <v>0.78749801651999995</v>
      </c>
      <c r="AH30" s="239">
        <v>0.79143067812000001</v>
      </c>
      <c r="AI30" s="239">
        <v>0.78923943229000004</v>
      </c>
      <c r="AJ30" s="239">
        <v>0.81017158912999998</v>
      </c>
      <c r="AK30" s="239">
        <v>0.79828319317999996</v>
      </c>
      <c r="AL30" s="239">
        <v>0.76445288534</v>
      </c>
      <c r="AM30" s="239">
        <v>0.739859869</v>
      </c>
      <c r="AN30" s="239">
        <v>0.75851427699999996</v>
      </c>
      <c r="AO30" s="239">
        <v>0.77077556000000003</v>
      </c>
      <c r="AP30" s="239">
        <v>0.76296572799999995</v>
      </c>
      <c r="AQ30" s="239">
        <v>0.77800269799999999</v>
      </c>
      <c r="AR30" s="239">
        <v>0.78488884199999998</v>
      </c>
      <c r="AS30" s="239">
        <v>0.77459179899999997</v>
      </c>
      <c r="AT30" s="239">
        <v>0.77767991700000005</v>
      </c>
      <c r="AU30" s="239">
        <v>0.78536036399999998</v>
      </c>
      <c r="AV30" s="239">
        <v>0.79744674599999998</v>
      </c>
      <c r="AW30" s="239">
        <v>0.78841692600000002</v>
      </c>
      <c r="AX30" s="239">
        <v>0.76318567299999995</v>
      </c>
      <c r="AY30" s="819">
        <v>0.72322372221999998</v>
      </c>
      <c r="AZ30" s="819">
        <v>0.74582755018000002</v>
      </c>
      <c r="BA30" s="819">
        <v>0.75518450821000005</v>
      </c>
      <c r="BB30" s="819">
        <v>0.75800872922999996</v>
      </c>
      <c r="BC30" s="819">
        <v>0.77822625198999995</v>
      </c>
      <c r="BD30" s="819">
        <v>0.77943596558999995</v>
      </c>
      <c r="BE30" s="303">
        <v>0.78591839859000001</v>
      </c>
      <c r="BF30" s="303">
        <v>0.78519913291999999</v>
      </c>
      <c r="BG30" s="303">
        <v>0.78695403364000005</v>
      </c>
      <c r="BH30" s="303">
        <v>0.80444608727</v>
      </c>
      <c r="BI30" s="303">
        <v>0.79370241431999999</v>
      </c>
      <c r="BJ30" s="303">
        <v>0.76382920584000003</v>
      </c>
      <c r="BK30" s="303">
        <v>0.72530530431999995</v>
      </c>
      <c r="BL30" s="303">
        <v>0.74797419060000003</v>
      </c>
      <c r="BM30" s="303">
        <v>0.75735807982000003</v>
      </c>
      <c r="BN30" s="303">
        <v>0.76019042951000004</v>
      </c>
      <c r="BO30" s="303">
        <v>0.78046614234</v>
      </c>
      <c r="BP30" s="303">
        <v>0.78167933773999998</v>
      </c>
      <c r="BQ30" s="303">
        <v>0.78818042847000003</v>
      </c>
      <c r="BR30" s="303">
        <v>0.78745909261000002</v>
      </c>
      <c r="BS30" s="303">
        <v>0.78921904429</v>
      </c>
      <c r="BT30" s="303">
        <v>0.80676144353000001</v>
      </c>
      <c r="BU30" s="303">
        <v>0.79598684814999998</v>
      </c>
      <c r="BV30" s="303">
        <v>0.76602765862</v>
      </c>
    </row>
    <row r="31" spans="1:74" ht="11.05" customHeight="1" x14ac:dyDescent="0.2">
      <c r="A31" s="271" t="s">
        <v>230</v>
      </c>
      <c r="B31" s="338" t="s">
        <v>231</v>
      </c>
      <c r="C31" s="239">
        <v>12.617934529999999</v>
      </c>
      <c r="D31" s="239">
        <v>12.974784516</v>
      </c>
      <c r="E31" s="239">
        <v>12.939722172</v>
      </c>
      <c r="F31" s="239">
        <v>12.889269286999999</v>
      </c>
      <c r="G31" s="239">
        <v>12.954783841999999</v>
      </c>
      <c r="H31" s="239">
        <v>12.87756473</v>
      </c>
      <c r="I31" s="239">
        <v>12.621839384999999</v>
      </c>
      <c r="J31" s="239">
        <v>12.518527839000001</v>
      </c>
      <c r="K31" s="239">
        <v>12.595485667</v>
      </c>
      <c r="L31" s="239">
        <v>12.739305823</v>
      </c>
      <c r="M31" s="239">
        <v>12.939408160999999</v>
      </c>
      <c r="N31" s="239">
        <v>12.991602479999999</v>
      </c>
      <c r="O31" s="239">
        <v>13.304449798</v>
      </c>
      <c r="P31" s="239">
        <v>13.686821739000001</v>
      </c>
      <c r="Q31" s="239">
        <v>13.649872252</v>
      </c>
      <c r="R31" s="239">
        <v>13.595368653</v>
      </c>
      <c r="S31" s="239">
        <v>13.665470229</v>
      </c>
      <c r="T31" s="239">
        <v>13.583361746</v>
      </c>
      <c r="U31" s="239">
        <v>13.309025181999999</v>
      </c>
      <c r="V31" s="239">
        <v>13.198301549</v>
      </c>
      <c r="W31" s="239">
        <v>13.280859153</v>
      </c>
      <c r="X31" s="239">
        <v>13.434138362000001</v>
      </c>
      <c r="Y31" s="239">
        <v>13.648289189</v>
      </c>
      <c r="Z31" s="239">
        <v>13.704456469</v>
      </c>
      <c r="AA31" s="239">
        <v>14.014248335</v>
      </c>
      <c r="AB31" s="239">
        <v>14.413552444</v>
      </c>
      <c r="AC31" s="239">
        <v>14.374856492999999</v>
      </c>
      <c r="AD31" s="239">
        <v>14.318166571000001</v>
      </c>
      <c r="AE31" s="239">
        <v>14.391289898</v>
      </c>
      <c r="AF31" s="239">
        <v>14.305579009000001</v>
      </c>
      <c r="AG31" s="239">
        <v>14.019025599000001</v>
      </c>
      <c r="AH31" s="239">
        <v>13.903393250000001</v>
      </c>
      <c r="AI31" s="239">
        <v>13.989606301</v>
      </c>
      <c r="AJ31" s="239">
        <v>14.150023818999999</v>
      </c>
      <c r="AK31" s="239">
        <v>14.373691661000001</v>
      </c>
      <c r="AL31" s="239">
        <v>14.432298907</v>
      </c>
      <c r="AM31" s="239">
        <v>14.711336691</v>
      </c>
      <c r="AN31" s="239">
        <v>15.131120016000001</v>
      </c>
      <c r="AO31" s="239">
        <v>15.137431468999999</v>
      </c>
      <c r="AP31" s="239">
        <v>14.823597453</v>
      </c>
      <c r="AQ31" s="239">
        <v>14.926807337</v>
      </c>
      <c r="AR31" s="239">
        <v>14.759109325000001</v>
      </c>
      <c r="AS31" s="239">
        <v>14.514102311</v>
      </c>
      <c r="AT31" s="239">
        <v>14.028893010999999</v>
      </c>
      <c r="AU31" s="239">
        <v>13.952122522</v>
      </c>
      <c r="AV31" s="239">
        <v>14.376256335000001</v>
      </c>
      <c r="AW31" s="239">
        <v>14.738224611</v>
      </c>
      <c r="AX31" s="239">
        <v>14.672523936999999</v>
      </c>
      <c r="AY31" s="819">
        <v>14.893217635999999</v>
      </c>
      <c r="AZ31" s="819">
        <v>15.010170075</v>
      </c>
      <c r="BA31" s="819">
        <v>14.991342028</v>
      </c>
      <c r="BB31" s="819">
        <v>14.941862809</v>
      </c>
      <c r="BC31" s="819">
        <v>15.130655587</v>
      </c>
      <c r="BD31" s="819">
        <v>15.016811911</v>
      </c>
      <c r="BE31" s="303">
        <v>14.760541819</v>
      </c>
      <c r="BF31" s="303">
        <v>14.648387714</v>
      </c>
      <c r="BG31" s="303">
        <v>14.635090453</v>
      </c>
      <c r="BH31" s="303">
        <v>15.005018878</v>
      </c>
      <c r="BI31" s="303">
        <v>15.326719762</v>
      </c>
      <c r="BJ31" s="303">
        <v>15.374733328</v>
      </c>
      <c r="BK31" s="303">
        <v>15.239429938000001</v>
      </c>
      <c r="BL31" s="303">
        <v>15.401125395999999</v>
      </c>
      <c r="BM31" s="303">
        <v>15.496932849</v>
      </c>
      <c r="BN31" s="303">
        <v>15.551425606</v>
      </c>
      <c r="BO31" s="303">
        <v>15.708131624</v>
      </c>
      <c r="BP31" s="303">
        <v>15.485015099</v>
      </c>
      <c r="BQ31" s="303">
        <v>15.216328707000001</v>
      </c>
      <c r="BR31" s="303">
        <v>15.099715593000001</v>
      </c>
      <c r="BS31" s="303">
        <v>15.085720947</v>
      </c>
      <c r="BT31" s="303">
        <v>15.316956996</v>
      </c>
      <c r="BU31" s="303">
        <v>15.651654497999999</v>
      </c>
      <c r="BV31" s="303">
        <v>15.701102746</v>
      </c>
    </row>
    <row r="32" spans="1:74" ht="11.05" customHeight="1" x14ac:dyDescent="0.2">
      <c r="A32" s="271" t="s">
        <v>232</v>
      </c>
      <c r="B32" s="338" t="s">
        <v>233</v>
      </c>
      <c r="C32" s="239">
        <v>17.660202149</v>
      </c>
      <c r="D32" s="239">
        <v>17.893972448</v>
      </c>
      <c r="E32" s="239">
        <v>17.934151741000001</v>
      </c>
      <c r="F32" s="239">
        <v>18.096805555</v>
      </c>
      <c r="G32" s="239">
        <v>18.521432870000002</v>
      </c>
      <c r="H32" s="239">
        <v>19.090012355999999</v>
      </c>
      <c r="I32" s="239">
        <v>18.943812084000001</v>
      </c>
      <c r="J32" s="239">
        <v>19.057916037999998</v>
      </c>
      <c r="K32" s="239">
        <v>18.898599518000001</v>
      </c>
      <c r="L32" s="239">
        <v>18.723916745</v>
      </c>
      <c r="M32" s="239">
        <v>18.264499708999999</v>
      </c>
      <c r="N32" s="239">
        <v>18.331592802999999</v>
      </c>
      <c r="O32" s="239">
        <v>18.722391843</v>
      </c>
      <c r="P32" s="239">
        <v>18.968604091</v>
      </c>
      <c r="Q32" s="239">
        <v>19.007483564000001</v>
      </c>
      <c r="R32" s="239">
        <v>19.177589928</v>
      </c>
      <c r="S32" s="239">
        <v>19.621533709000001</v>
      </c>
      <c r="T32" s="239">
        <v>20.213955843000001</v>
      </c>
      <c r="U32" s="239">
        <v>20.059735195999998</v>
      </c>
      <c r="V32" s="239">
        <v>20.178840683000001</v>
      </c>
      <c r="W32" s="239">
        <v>20.006963962</v>
      </c>
      <c r="X32" s="239">
        <v>19.835843754999999</v>
      </c>
      <c r="Y32" s="239">
        <v>19.357234798</v>
      </c>
      <c r="Z32" s="239">
        <v>19.430324459000001</v>
      </c>
      <c r="AA32" s="239">
        <v>19.071790616000001</v>
      </c>
      <c r="AB32" s="239">
        <v>19.320020635999999</v>
      </c>
      <c r="AC32" s="239">
        <v>19.360869109999999</v>
      </c>
      <c r="AD32" s="239">
        <v>19.528783005000001</v>
      </c>
      <c r="AE32" s="239">
        <v>19.980228348000001</v>
      </c>
      <c r="AF32" s="239">
        <v>20.577248578999999</v>
      </c>
      <c r="AG32" s="239">
        <v>20.41990783</v>
      </c>
      <c r="AH32" s="239">
        <v>20.544485044999998</v>
      </c>
      <c r="AI32" s="239">
        <v>20.366957046</v>
      </c>
      <c r="AJ32" s="239">
        <v>20.199606868</v>
      </c>
      <c r="AK32" s="239">
        <v>19.712860689999999</v>
      </c>
      <c r="AL32" s="239">
        <v>19.787158718000001</v>
      </c>
      <c r="AM32" s="239">
        <v>20.05857911</v>
      </c>
      <c r="AN32" s="239">
        <v>20.267775768</v>
      </c>
      <c r="AO32" s="239">
        <v>19.723865797999999</v>
      </c>
      <c r="AP32" s="239">
        <v>19.562431783000001</v>
      </c>
      <c r="AQ32" s="239">
        <v>19.93750781</v>
      </c>
      <c r="AR32" s="239">
        <v>20.720080965000001</v>
      </c>
      <c r="AS32" s="239">
        <v>20.535842460000001</v>
      </c>
      <c r="AT32" s="239">
        <v>20.675263831999999</v>
      </c>
      <c r="AU32" s="239">
        <v>20.641578174999999</v>
      </c>
      <c r="AV32" s="239">
        <v>20.197331366</v>
      </c>
      <c r="AW32" s="239">
        <v>19.965884683999999</v>
      </c>
      <c r="AX32" s="239">
        <v>20.454429454</v>
      </c>
      <c r="AY32" s="819">
        <v>19.886926351</v>
      </c>
      <c r="AZ32" s="819">
        <v>20.099026124000002</v>
      </c>
      <c r="BA32" s="819">
        <v>20.111946073999999</v>
      </c>
      <c r="BB32" s="819">
        <v>20.243798817999998</v>
      </c>
      <c r="BC32" s="819">
        <v>20.660950814</v>
      </c>
      <c r="BD32" s="819">
        <v>21.266873447999998</v>
      </c>
      <c r="BE32" s="303">
        <v>21.046309921999999</v>
      </c>
      <c r="BF32" s="303">
        <v>21.178374230999999</v>
      </c>
      <c r="BG32" s="303">
        <v>20.997021010000001</v>
      </c>
      <c r="BH32" s="303">
        <v>20.806108299000002</v>
      </c>
      <c r="BI32" s="303">
        <v>20.404952372</v>
      </c>
      <c r="BJ32" s="303">
        <v>20.538320537000001</v>
      </c>
      <c r="BK32" s="303">
        <v>20.191195016999998</v>
      </c>
      <c r="BL32" s="303">
        <v>20.406277247999999</v>
      </c>
      <c r="BM32" s="303">
        <v>20.420165300000001</v>
      </c>
      <c r="BN32" s="303">
        <v>20.554367890999998</v>
      </c>
      <c r="BO32" s="303">
        <v>20.980234150000001</v>
      </c>
      <c r="BP32" s="303">
        <v>21.598200837</v>
      </c>
      <c r="BQ32" s="303">
        <v>21.372736753000002</v>
      </c>
      <c r="BR32" s="303">
        <v>21.507609364</v>
      </c>
      <c r="BS32" s="303">
        <v>21.323669758000001</v>
      </c>
      <c r="BT32" s="303">
        <v>21.128447765000001</v>
      </c>
      <c r="BU32" s="303">
        <v>20.719783574000001</v>
      </c>
      <c r="BV32" s="303">
        <v>20.854748343000001</v>
      </c>
    </row>
    <row r="33" spans="1:74" ht="11.05" customHeight="1" x14ac:dyDescent="0.2">
      <c r="A33" s="271"/>
      <c r="B33" s="273"/>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819"/>
      <c r="AZ33" s="819"/>
      <c r="BA33" s="819"/>
      <c r="BB33" s="819"/>
      <c r="BC33" s="819"/>
      <c r="BD33" s="819"/>
      <c r="BE33" s="303"/>
      <c r="BF33" s="303"/>
      <c r="BG33" s="303"/>
      <c r="BH33" s="303"/>
      <c r="BI33" s="303"/>
      <c r="BJ33" s="303"/>
      <c r="BK33" s="303"/>
      <c r="BL33" s="303"/>
      <c r="BM33" s="303"/>
      <c r="BN33" s="303"/>
      <c r="BO33" s="303"/>
      <c r="BP33" s="303"/>
      <c r="BQ33" s="303"/>
      <c r="BR33" s="303"/>
      <c r="BS33" s="303"/>
      <c r="BT33" s="303"/>
      <c r="BU33" s="303"/>
      <c r="BV33" s="303"/>
    </row>
    <row r="34" spans="1:74" ht="11.05" customHeight="1" x14ac:dyDescent="0.2">
      <c r="A34" s="271"/>
      <c r="B34" s="272" t="s">
        <v>234</v>
      </c>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819"/>
      <c r="AZ34" s="819"/>
      <c r="BA34" s="819"/>
      <c r="BB34" s="819"/>
      <c r="BC34" s="819"/>
      <c r="BD34" s="819"/>
      <c r="BE34" s="303"/>
      <c r="BF34" s="303"/>
      <c r="BG34" s="303"/>
      <c r="BH34" s="303"/>
      <c r="BI34" s="303"/>
      <c r="BJ34" s="303"/>
      <c r="BK34" s="303"/>
      <c r="BL34" s="303"/>
      <c r="BM34" s="303"/>
      <c r="BN34" s="303"/>
      <c r="BO34" s="303"/>
      <c r="BP34" s="303"/>
      <c r="BQ34" s="303"/>
      <c r="BR34" s="303"/>
      <c r="BS34" s="303"/>
      <c r="BT34" s="303"/>
      <c r="BU34" s="303"/>
      <c r="BV34" s="303"/>
    </row>
    <row r="35" spans="1:74" s="214" customFormat="1" ht="11.05" customHeight="1" x14ac:dyDescent="0.2">
      <c r="A35" s="340" t="s">
        <v>235</v>
      </c>
      <c r="B35" s="334" t="s">
        <v>194</v>
      </c>
      <c r="C35" s="72">
        <v>-1.6266061301000001</v>
      </c>
      <c r="D35" s="72">
        <v>2.9332116045999999</v>
      </c>
      <c r="E35" s="72">
        <v>1.1813626415</v>
      </c>
      <c r="F35" s="72">
        <v>1.0357483969000001</v>
      </c>
      <c r="G35" s="72">
        <v>0.39722258089000001</v>
      </c>
      <c r="H35" s="72">
        <v>2.7990416604999999</v>
      </c>
      <c r="I35" s="72">
        <v>0.82497472625000001</v>
      </c>
      <c r="J35" s="72">
        <v>1.151747079</v>
      </c>
      <c r="K35" s="72">
        <v>1.8347685504</v>
      </c>
      <c r="L35" s="72">
        <v>-0.33961308658</v>
      </c>
      <c r="M35" s="72">
        <v>-0.1036849754</v>
      </c>
      <c r="N35" s="72">
        <v>1.9502843648999999</v>
      </c>
      <c r="O35" s="72">
        <v>-1.1997661441</v>
      </c>
      <c r="P35" s="72">
        <v>1.0192484333</v>
      </c>
      <c r="Q35" s="72">
        <v>-0.72062803151999999</v>
      </c>
      <c r="R35" s="72">
        <v>-1.3004250986999999</v>
      </c>
      <c r="S35" s="72">
        <v>-4.7962840037999999E-2</v>
      </c>
      <c r="T35" s="72">
        <v>1.2552777510999999</v>
      </c>
      <c r="U35" s="72">
        <v>-0.77111386277000005</v>
      </c>
      <c r="V35" s="72">
        <v>-0.72288600779000001</v>
      </c>
      <c r="W35" s="72">
        <v>-0.99085410915000005</v>
      </c>
      <c r="X35" s="72">
        <v>-3.3199761252000002</v>
      </c>
      <c r="Y35" s="72">
        <v>-1.8445348751999999</v>
      </c>
      <c r="Z35" s="72">
        <v>0.35370819952999999</v>
      </c>
      <c r="AA35" s="72">
        <v>-2.7501937130999998</v>
      </c>
      <c r="AB35" s="72">
        <v>0.24205290115</v>
      </c>
      <c r="AC35" s="72">
        <v>-0.60279329036999996</v>
      </c>
      <c r="AD35" s="72">
        <v>-1.4113693012999999</v>
      </c>
      <c r="AE35" s="72">
        <v>0.71713962798999997</v>
      </c>
      <c r="AF35" s="72">
        <v>1.1075692932000001</v>
      </c>
      <c r="AG35" s="72">
        <v>0.39531512670000002</v>
      </c>
      <c r="AH35" s="72">
        <v>0.86961462278000001</v>
      </c>
      <c r="AI35" s="72">
        <v>-0.15620899304999999</v>
      </c>
      <c r="AJ35" s="72">
        <v>-1.0378053723</v>
      </c>
      <c r="AK35" s="72">
        <v>-0.90388595484000001</v>
      </c>
      <c r="AL35" s="72">
        <v>-0.72186969704000004</v>
      </c>
      <c r="AM35" s="72">
        <v>-0.54941272281999998</v>
      </c>
      <c r="AN35" s="72">
        <v>0.48831064749000003</v>
      </c>
      <c r="AO35" s="72">
        <v>-1.4543244949</v>
      </c>
      <c r="AP35" s="72">
        <v>-1.1829600277000001</v>
      </c>
      <c r="AQ35" s="72">
        <v>0.22306469745999999</v>
      </c>
      <c r="AR35" s="72">
        <v>0.77543974621</v>
      </c>
      <c r="AS35" s="72">
        <v>0.71312346999999998</v>
      </c>
      <c r="AT35" s="72">
        <v>-0.21799264321</v>
      </c>
      <c r="AU35" s="72">
        <v>0.92923403694999995</v>
      </c>
      <c r="AV35" s="72">
        <v>-0.33784941888999998</v>
      </c>
      <c r="AW35" s="72">
        <v>-0.49332188039000002</v>
      </c>
      <c r="AX35" s="72">
        <v>0.44017219557999998</v>
      </c>
      <c r="AY35" s="830">
        <v>-1.0360927498000001</v>
      </c>
      <c r="AZ35" s="830">
        <v>-9.4259173830000001E-2</v>
      </c>
      <c r="BA35" s="830">
        <v>-2.3960227000000001</v>
      </c>
      <c r="BB35" s="830">
        <v>-1.6633364603</v>
      </c>
      <c r="BC35" s="830">
        <v>-1.6640037541999999</v>
      </c>
      <c r="BD35" s="830">
        <v>-0.47280826029</v>
      </c>
      <c r="BE35" s="333">
        <v>-0.46267476698999999</v>
      </c>
      <c r="BF35" s="333">
        <v>-1.0393257982999999</v>
      </c>
      <c r="BG35" s="333">
        <v>-0.71244499670999994</v>
      </c>
      <c r="BH35" s="333">
        <v>-1.7910417665</v>
      </c>
      <c r="BI35" s="333">
        <v>-1.4677873620999999</v>
      </c>
      <c r="BJ35" s="333">
        <v>4.4771347103999999E-2</v>
      </c>
      <c r="BK35" s="333">
        <v>-2.592894314</v>
      </c>
      <c r="BL35" s="333">
        <v>-0.89103836452999996</v>
      </c>
      <c r="BM35" s="333">
        <v>-1.8063731758999999</v>
      </c>
      <c r="BN35" s="333">
        <v>-1.6777941722</v>
      </c>
      <c r="BO35" s="333">
        <v>-1.2891788803999999</v>
      </c>
      <c r="BP35" s="333">
        <v>-0.23723651503000001</v>
      </c>
      <c r="BQ35" s="333">
        <v>-0.59705702767000002</v>
      </c>
      <c r="BR35" s="333">
        <v>-0.86800482304000004</v>
      </c>
      <c r="BS35" s="333">
        <v>-0.55417751223</v>
      </c>
      <c r="BT35" s="333">
        <v>-1.9839455160999999</v>
      </c>
      <c r="BU35" s="333">
        <v>-1.3380844529</v>
      </c>
      <c r="BV35" s="333">
        <v>0.29777886218999999</v>
      </c>
    </row>
    <row r="36" spans="1:74" ht="11.05" customHeight="1" x14ac:dyDescent="0.2">
      <c r="A36" s="271" t="s">
        <v>236</v>
      </c>
      <c r="B36" s="336" t="s">
        <v>218</v>
      </c>
      <c r="C36" s="239">
        <v>0.20146358065</v>
      </c>
      <c r="D36" s="239">
        <v>1.2266935714</v>
      </c>
      <c r="E36" s="239">
        <v>-0.25420290323</v>
      </c>
      <c r="F36" s="239">
        <v>0.54937383333000001</v>
      </c>
      <c r="G36" s="239">
        <v>2.5406129031999999E-2</v>
      </c>
      <c r="H36" s="239">
        <v>0.95948073332999995</v>
      </c>
      <c r="I36" s="239">
        <v>0.10481441934999999</v>
      </c>
      <c r="J36" s="239">
        <v>0.90041977418999997</v>
      </c>
      <c r="K36" s="239">
        <v>9.3268133333000006E-2</v>
      </c>
      <c r="L36" s="239">
        <v>0.16434712903000001</v>
      </c>
      <c r="M36" s="239">
        <v>0.94660129999999998</v>
      </c>
      <c r="N36" s="239">
        <v>1.3845306128999999</v>
      </c>
      <c r="O36" s="239">
        <v>0.44756709677000001</v>
      </c>
      <c r="P36" s="239">
        <v>1.2119150714</v>
      </c>
      <c r="Q36" s="239">
        <v>0.78022996773999997</v>
      </c>
      <c r="R36" s="239">
        <v>0.62009700000000001</v>
      </c>
      <c r="S36" s="239">
        <v>0.20744461289999999</v>
      </c>
      <c r="T36" s="239">
        <v>0.71772676667000002</v>
      </c>
      <c r="U36" s="239">
        <v>-0.30937048386999999</v>
      </c>
      <c r="V36" s="239">
        <v>0.82566154839000006</v>
      </c>
      <c r="W36" s="239">
        <v>0.85921573333000001</v>
      </c>
      <c r="X36" s="239">
        <v>9.2560064516000004E-2</v>
      </c>
      <c r="Y36" s="239">
        <v>0.46289229999999998</v>
      </c>
      <c r="Z36" s="239">
        <v>0.66367464515999997</v>
      </c>
      <c r="AA36" s="239">
        <v>-0.99196135484000003</v>
      </c>
      <c r="AB36" s="239">
        <v>-0.46116160713999998</v>
      </c>
      <c r="AC36" s="239">
        <v>1.1979626774000001</v>
      </c>
      <c r="AD36" s="239">
        <v>-0.27189793333000001</v>
      </c>
      <c r="AE36" s="239">
        <v>-0.16464619354999999</v>
      </c>
      <c r="AF36" s="239">
        <v>0.13917940000000001</v>
      </c>
      <c r="AG36" s="239">
        <v>-0.23069148386999999</v>
      </c>
      <c r="AH36" s="239">
        <v>0.27412083870999998</v>
      </c>
      <c r="AI36" s="239">
        <v>-0.82709619999999995</v>
      </c>
      <c r="AJ36" s="239">
        <v>0.60624093548000002</v>
      </c>
      <c r="AK36" s="239">
        <v>-3.2937300000000003E-2</v>
      </c>
      <c r="AL36" s="239">
        <v>0.31589980644999999</v>
      </c>
      <c r="AM36" s="239">
        <v>0.46385187097000002</v>
      </c>
      <c r="AN36" s="239">
        <v>0.31285706896999999</v>
      </c>
      <c r="AO36" s="239">
        <v>-0.37208406451999998</v>
      </c>
      <c r="AP36" s="239">
        <v>-1.0265156666999999</v>
      </c>
      <c r="AQ36" s="239">
        <v>-0.57695399999999997</v>
      </c>
      <c r="AR36" s="239">
        <v>-0.32554126667</v>
      </c>
      <c r="AS36" s="239">
        <v>-0.27309454839000002</v>
      </c>
      <c r="AT36" s="239">
        <v>0.18265022581000001</v>
      </c>
      <c r="AU36" s="239">
        <v>9.9485400000000002E-2</v>
      </c>
      <c r="AV36" s="239">
        <v>0.48854500000000001</v>
      </c>
      <c r="AW36" s="239">
        <v>-7.4637433333000006E-2</v>
      </c>
      <c r="AX36" s="239">
        <v>0.27840077418999998</v>
      </c>
      <c r="AY36" s="819">
        <v>0.80832599999999999</v>
      </c>
      <c r="AZ36" s="819">
        <v>0.32942839285999997</v>
      </c>
      <c r="BA36" s="819">
        <v>-0.15307729032</v>
      </c>
      <c r="BB36" s="819">
        <v>-0.43503946666999999</v>
      </c>
      <c r="BC36" s="819">
        <v>-0.62007404286000001</v>
      </c>
      <c r="BD36" s="819">
        <v>0.14653093315999999</v>
      </c>
      <c r="BE36" s="303">
        <v>-0.27862405374999999</v>
      </c>
      <c r="BF36" s="303">
        <v>0.13877419355000001</v>
      </c>
      <c r="BG36" s="303">
        <v>-0.23383333333</v>
      </c>
      <c r="BH36" s="303">
        <v>-0.15825806451999999</v>
      </c>
      <c r="BI36" s="303">
        <v>-0.01</v>
      </c>
      <c r="BJ36" s="303">
        <v>0.57609677419000005</v>
      </c>
      <c r="BK36" s="303">
        <v>-0.37451612902999998</v>
      </c>
      <c r="BL36" s="303">
        <v>0.56142857143000002</v>
      </c>
      <c r="BM36" s="303">
        <v>8.5741935483999998E-2</v>
      </c>
      <c r="BN36" s="303">
        <v>-0.42206666666999998</v>
      </c>
      <c r="BO36" s="303">
        <v>-0.61170967742000004</v>
      </c>
      <c r="BP36" s="303">
        <v>6.2E-2</v>
      </c>
      <c r="BQ36" s="303">
        <v>-0.10219354839</v>
      </c>
      <c r="BR36" s="303">
        <v>0.21232258065000001</v>
      </c>
      <c r="BS36" s="303">
        <v>0.11623333332999999</v>
      </c>
      <c r="BT36" s="303">
        <v>0.27680645161</v>
      </c>
      <c r="BU36" s="303">
        <v>0.15003333332999999</v>
      </c>
      <c r="BV36" s="303">
        <v>0.52245161289999997</v>
      </c>
    </row>
    <row r="37" spans="1:74" ht="11.05" customHeight="1" x14ac:dyDescent="0.2">
      <c r="A37" s="271" t="s">
        <v>237</v>
      </c>
      <c r="B37" s="336" t="s">
        <v>222</v>
      </c>
      <c r="C37" s="239">
        <v>-0.50583870968</v>
      </c>
      <c r="D37" s="239">
        <v>1.2517142857000001</v>
      </c>
      <c r="E37" s="239">
        <v>1.9468709677</v>
      </c>
      <c r="F37" s="239">
        <v>-0.28323333333</v>
      </c>
      <c r="G37" s="239">
        <v>-0.44951612902999999</v>
      </c>
      <c r="H37" s="239">
        <v>1.1767000000000001</v>
      </c>
      <c r="I37" s="239">
        <v>0.82699999999999996</v>
      </c>
      <c r="J37" s="239">
        <v>0.1454516129</v>
      </c>
      <c r="K37" s="239">
        <v>1.7560333333</v>
      </c>
      <c r="L37" s="239">
        <v>0.27070967742000002</v>
      </c>
      <c r="M37" s="239">
        <v>5.4733333332999998E-2</v>
      </c>
      <c r="N37" s="239">
        <v>1.7512258064999999</v>
      </c>
      <c r="O37" s="239">
        <v>-0.40064516129</v>
      </c>
      <c r="P37" s="239">
        <v>9.6964285713999995E-2</v>
      </c>
      <c r="Q37" s="239">
        <v>9.0612903226000005E-2</v>
      </c>
      <c r="R37" s="239">
        <v>-1.6824666666999999</v>
      </c>
      <c r="S37" s="239">
        <v>0.21803225806000001</v>
      </c>
      <c r="T37" s="239">
        <v>0.66966666666999997</v>
      </c>
      <c r="U37" s="239">
        <v>-0.78545161289999998</v>
      </c>
      <c r="V37" s="239">
        <v>-0.14293548386999999</v>
      </c>
      <c r="W37" s="239">
        <v>-0.72399999999999998</v>
      </c>
      <c r="X37" s="239">
        <v>-0.22438709676999999</v>
      </c>
      <c r="Y37" s="239">
        <v>-0.84576666667</v>
      </c>
      <c r="Z37" s="239">
        <v>0.26190322580999997</v>
      </c>
      <c r="AA37" s="239">
        <v>-0.50377419354999997</v>
      </c>
      <c r="AB37" s="239">
        <v>0.99510714286000002</v>
      </c>
      <c r="AC37" s="239">
        <v>0.54506451612999995</v>
      </c>
      <c r="AD37" s="239">
        <v>-1.5921333333000001</v>
      </c>
      <c r="AE37" s="239">
        <v>0.68445161290000001</v>
      </c>
      <c r="AF37" s="239">
        <v>0.92683333332999995</v>
      </c>
      <c r="AG37" s="239">
        <v>-0.68061290323000001</v>
      </c>
      <c r="AH37" s="239">
        <v>-0.50332258065000002</v>
      </c>
      <c r="AI37" s="239">
        <v>0.65093333333000003</v>
      </c>
      <c r="AJ37" s="239">
        <v>0.55932258064999996</v>
      </c>
      <c r="AK37" s="239">
        <v>0.19266666666999999</v>
      </c>
      <c r="AL37" s="239">
        <v>-0.10467741934999999</v>
      </c>
      <c r="AM37" s="239">
        <v>-0.55519354839000001</v>
      </c>
      <c r="AN37" s="239">
        <v>-0.36755172413999998</v>
      </c>
      <c r="AO37" s="239">
        <v>0.53416129032000004</v>
      </c>
      <c r="AP37" s="239">
        <v>-1.2910333332999999</v>
      </c>
      <c r="AQ37" s="239">
        <v>7.0741935483999999E-2</v>
      </c>
      <c r="AR37" s="239">
        <v>0.28016666667000001</v>
      </c>
      <c r="AS37" s="239">
        <v>0.76112903225999995</v>
      </c>
      <c r="AT37" s="239">
        <v>-0.69516129031999996</v>
      </c>
      <c r="AU37" s="239">
        <v>0.84970000000000001</v>
      </c>
      <c r="AV37" s="239">
        <v>0.58709677418999995</v>
      </c>
      <c r="AW37" s="239">
        <v>0.17749999999999999</v>
      </c>
      <c r="AX37" s="239">
        <v>-9.1483870967999995E-2</v>
      </c>
      <c r="AY37" s="819">
        <v>-0.78067741935000001</v>
      </c>
      <c r="AZ37" s="819">
        <v>0.26674999999999999</v>
      </c>
      <c r="BA37" s="819">
        <v>-0.68655721352999999</v>
      </c>
      <c r="BB37" s="819">
        <v>-0.37160166053999999</v>
      </c>
      <c r="BC37" s="819">
        <v>-0.31167897467</v>
      </c>
      <c r="BD37" s="819">
        <v>-0.18525689244999999</v>
      </c>
      <c r="BE37" s="303">
        <v>-5.6165322417999999E-2</v>
      </c>
      <c r="BF37" s="303">
        <v>-0.36120304313000001</v>
      </c>
      <c r="BG37" s="303">
        <v>-0.14471131698</v>
      </c>
      <c r="BH37" s="303">
        <v>-0.49898754100999998</v>
      </c>
      <c r="BI37" s="303">
        <v>-0.44023252556999998</v>
      </c>
      <c r="BJ37" s="303">
        <v>-0.15988628067999999</v>
      </c>
      <c r="BK37" s="303">
        <v>-0.66570366147000004</v>
      </c>
      <c r="BL37" s="303">
        <v>-0.44504597709999999</v>
      </c>
      <c r="BM37" s="303">
        <v>-0.57098905311000003</v>
      </c>
      <c r="BN37" s="303">
        <v>-0.37263908873000001</v>
      </c>
      <c r="BO37" s="303">
        <v>-0.19928691756</v>
      </c>
      <c r="BP37" s="303">
        <v>-8.8452369377999995E-2</v>
      </c>
      <c r="BQ37" s="303">
        <v>-0.14877154038000001</v>
      </c>
      <c r="BR37" s="303">
        <v>-0.32656308135000001</v>
      </c>
      <c r="BS37" s="303">
        <v>-0.20013052621999999</v>
      </c>
      <c r="BT37" s="303">
        <v>-0.68185438519999997</v>
      </c>
      <c r="BU37" s="303">
        <v>-0.44377213471999999</v>
      </c>
      <c r="BV37" s="303">
        <v>-6.6676945503999996E-2</v>
      </c>
    </row>
    <row r="38" spans="1:74" ht="11.05" customHeight="1" x14ac:dyDescent="0.2">
      <c r="A38" s="271" t="s">
        <v>238</v>
      </c>
      <c r="B38" s="336" t="s">
        <v>239</v>
      </c>
      <c r="C38" s="239">
        <v>-1.3222310011</v>
      </c>
      <c r="D38" s="239">
        <v>0.45480374748000002</v>
      </c>
      <c r="E38" s="239">
        <v>-0.51130542302000004</v>
      </c>
      <c r="F38" s="239">
        <v>0.76960789687999998</v>
      </c>
      <c r="G38" s="239">
        <v>0.82133258089000005</v>
      </c>
      <c r="H38" s="239">
        <v>0.66286092718</v>
      </c>
      <c r="I38" s="239">
        <v>-0.10683969309999999</v>
      </c>
      <c r="J38" s="239">
        <v>0.10587569194</v>
      </c>
      <c r="K38" s="239">
        <v>-1.4532916226E-2</v>
      </c>
      <c r="L38" s="239">
        <v>-0.77466989304</v>
      </c>
      <c r="M38" s="239">
        <v>-1.1050196086999999</v>
      </c>
      <c r="N38" s="239">
        <v>-1.1854720543999999</v>
      </c>
      <c r="O38" s="239">
        <v>-1.2466880795999999</v>
      </c>
      <c r="P38" s="239">
        <v>-0.28963092385</v>
      </c>
      <c r="Q38" s="239">
        <v>-1.5914709025</v>
      </c>
      <c r="R38" s="239">
        <v>-0.23805543200000001</v>
      </c>
      <c r="S38" s="239">
        <v>-0.47343971100999999</v>
      </c>
      <c r="T38" s="239">
        <v>-0.13211568223</v>
      </c>
      <c r="U38" s="239">
        <v>0.32370823400999998</v>
      </c>
      <c r="V38" s="239">
        <v>-1.4056120723000001</v>
      </c>
      <c r="W38" s="239">
        <v>-1.1260698425</v>
      </c>
      <c r="X38" s="239">
        <v>-3.1881490928999998</v>
      </c>
      <c r="Y38" s="239">
        <v>-1.4616605085000001</v>
      </c>
      <c r="Z38" s="239">
        <v>-0.57186967144</v>
      </c>
      <c r="AA38" s="239">
        <v>-1.2544581646999999</v>
      </c>
      <c r="AB38" s="239">
        <v>-0.29189263455999997</v>
      </c>
      <c r="AC38" s="239">
        <v>-2.3458204838999999</v>
      </c>
      <c r="AD38" s="239">
        <v>0.45266196534000003</v>
      </c>
      <c r="AE38" s="239">
        <v>0.19733420863000001</v>
      </c>
      <c r="AF38" s="239">
        <v>4.1556559841999997E-2</v>
      </c>
      <c r="AG38" s="239">
        <v>1.3066195138000001</v>
      </c>
      <c r="AH38" s="239">
        <v>1.0988163647</v>
      </c>
      <c r="AI38" s="239">
        <v>1.9953873616000001E-2</v>
      </c>
      <c r="AJ38" s="239">
        <v>-2.2033688884</v>
      </c>
      <c r="AK38" s="239">
        <v>-1.0636153214999999</v>
      </c>
      <c r="AL38" s="239">
        <v>-0.93309208414</v>
      </c>
      <c r="AM38" s="239">
        <v>-0.45807104539999999</v>
      </c>
      <c r="AN38" s="239">
        <v>0.54300530266000002</v>
      </c>
      <c r="AO38" s="239">
        <v>-1.6164017207000001</v>
      </c>
      <c r="AP38" s="239">
        <v>1.1345889723</v>
      </c>
      <c r="AQ38" s="239">
        <v>0.72927676198000002</v>
      </c>
      <c r="AR38" s="239">
        <v>0.82081434621000005</v>
      </c>
      <c r="AS38" s="239">
        <v>0.22508898613</v>
      </c>
      <c r="AT38" s="239">
        <v>0.29451842131</v>
      </c>
      <c r="AU38" s="239">
        <v>-1.9951363053999999E-2</v>
      </c>
      <c r="AV38" s="239">
        <v>-1.4134911931</v>
      </c>
      <c r="AW38" s="239">
        <v>-0.59618444705999996</v>
      </c>
      <c r="AX38" s="239">
        <v>0.25325529235999999</v>
      </c>
      <c r="AY38" s="819">
        <v>-1.0637413305000001</v>
      </c>
      <c r="AZ38" s="819">
        <v>-0.69043756669</v>
      </c>
      <c r="BA38" s="819">
        <v>-1.5563881960999999</v>
      </c>
      <c r="BB38" s="819">
        <v>-0.85669533313000001</v>
      </c>
      <c r="BC38" s="819">
        <v>-0.73225073670999996</v>
      </c>
      <c r="BD38" s="819">
        <v>-0.434082301</v>
      </c>
      <c r="BE38" s="303">
        <v>-0.12788539082</v>
      </c>
      <c r="BF38" s="303">
        <v>-0.81689694872999996</v>
      </c>
      <c r="BG38" s="303">
        <v>-0.33390034639999999</v>
      </c>
      <c r="BH38" s="303">
        <v>-1.133796161</v>
      </c>
      <c r="BI38" s="303">
        <v>-1.0175548365</v>
      </c>
      <c r="BJ38" s="303">
        <v>-0.37143914640999998</v>
      </c>
      <c r="BK38" s="303">
        <v>-1.5526745234999999</v>
      </c>
      <c r="BL38" s="303">
        <v>-1.0074209589000001</v>
      </c>
      <c r="BM38" s="303">
        <v>-1.3211260583</v>
      </c>
      <c r="BN38" s="303">
        <v>-0.88308841675000005</v>
      </c>
      <c r="BO38" s="303">
        <v>-0.47818228541000002</v>
      </c>
      <c r="BP38" s="303">
        <v>-0.21078414565</v>
      </c>
      <c r="BQ38" s="303">
        <v>-0.34609193890000001</v>
      </c>
      <c r="BR38" s="303">
        <v>-0.75376432233000001</v>
      </c>
      <c r="BS38" s="303">
        <v>-0.47028031933999997</v>
      </c>
      <c r="BT38" s="303">
        <v>-1.5788975825</v>
      </c>
      <c r="BU38" s="303">
        <v>-1.0443456515</v>
      </c>
      <c r="BV38" s="303">
        <v>-0.15799580521000001</v>
      </c>
    </row>
    <row r="39" spans="1:74" ht="11.05" customHeight="1" x14ac:dyDescent="0.2">
      <c r="A39" s="271"/>
      <c r="B39" s="273"/>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819"/>
      <c r="AZ39" s="819"/>
      <c r="BA39" s="819"/>
      <c r="BB39" s="819"/>
      <c r="BC39" s="819"/>
      <c r="BD39" s="819"/>
      <c r="BE39" s="303"/>
      <c r="BF39" s="303"/>
      <c r="BG39" s="303"/>
      <c r="BH39" s="303"/>
      <c r="BI39" s="303"/>
      <c r="BJ39" s="303"/>
      <c r="BK39" s="303"/>
      <c r="BL39" s="303"/>
      <c r="BM39" s="303"/>
      <c r="BN39" s="303"/>
      <c r="BO39" s="303"/>
      <c r="BP39" s="303"/>
      <c r="BQ39" s="303"/>
      <c r="BR39" s="303"/>
      <c r="BS39" s="303"/>
      <c r="BT39" s="303"/>
      <c r="BU39" s="303"/>
      <c r="BV39" s="303"/>
    </row>
    <row r="40" spans="1:74" ht="11.05" customHeight="1" x14ac:dyDescent="0.2">
      <c r="A40" s="271"/>
      <c r="B40" s="25" t="s">
        <v>240</v>
      </c>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819"/>
      <c r="AZ40" s="819"/>
      <c r="BA40" s="819"/>
      <c r="BB40" s="819"/>
      <c r="BC40" s="819"/>
      <c r="BD40" s="819"/>
      <c r="BE40" s="303"/>
      <c r="BF40" s="303"/>
      <c r="BG40" s="303"/>
      <c r="BH40" s="303"/>
      <c r="BI40" s="303"/>
      <c r="BJ40" s="303"/>
      <c r="BK40" s="303"/>
      <c r="BL40" s="303"/>
      <c r="BM40" s="303"/>
      <c r="BN40" s="303"/>
      <c r="BO40" s="303"/>
      <c r="BP40" s="303"/>
      <c r="BQ40" s="303"/>
      <c r="BR40" s="303"/>
      <c r="BS40" s="303"/>
      <c r="BT40" s="303"/>
      <c r="BU40" s="303"/>
      <c r="BV40" s="303"/>
    </row>
    <row r="41" spans="1:74" s="214" customFormat="1" ht="11.05" customHeight="1" x14ac:dyDescent="0.2">
      <c r="A41" s="340" t="s">
        <v>241</v>
      </c>
      <c r="B41" s="334" t="s">
        <v>242</v>
      </c>
      <c r="C41" s="74">
        <v>3035.44634</v>
      </c>
      <c r="D41" s="74">
        <v>2966.36292</v>
      </c>
      <c r="E41" s="74">
        <v>2913.8892099999998</v>
      </c>
      <c r="F41" s="74">
        <v>2910.2509949999999</v>
      </c>
      <c r="G41" s="74">
        <v>2929.2414050000002</v>
      </c>
      <c r="H41" s="74">
        <v>2871.4369830000001</v>
      </c>
      <c r="I41" s="74">
        <v>2842.5527360000001</v>
      </c>
      <c r="J41" s="74">
        <v>2810.1307230000002</v>
      </c>
      <c r="K41" s="74">
        <v>2758.1856790000002</v>
      </c>
      <c r="L41" s="74">
        <v>2751.8209179999999</v>
      </c>
      <c r="M41" s="74">
        <v>2730.959879</v>
      </c>
      <c r="N41" s="74">
        <v>2641.5364300000001</v>
      </c>
      <c r="O41" s="74">
        <v>2645.4468499999998</v>
      </c>
      <c r="P41" s="74">
        <v>2618.2432279999998</v>
      </c>
      <c r="Q41" s="74">
        <v>2604.0580989999999</v>
      </c>
      <c r="R41" s="74">
        <v>2654.1241890000001</v>
      </c>
      <c r="S41" s="74">
        <v>2665.6914059999999</v>
      </c>
      <c r="T41" s="74">
        <v>2653.8546030000002</v>
      </c>
      <c r="U41" s="74">
        <v>2713.1120879999999</v>
      </c>
      <c r="V41" s="74">
        <v>2714.8965800000001</v>
      </c>
      <c r="W41" s="74">
        <v>2739.5041080000001</v>
      </c>
      <c r="X41" s="74">
        <v>2761.4147459999999</v>
      </c>
      <c r="Y41" s="74">
        <v>2783.0509769999999</v>
      </c>
      <c r="Z41" s="74">
        <v>2770.7470629999998</v>
      </c>
      <c r="AA41" s="74">
        <v>2817.565865</v>
      </c>
      <c r="AB41" s="74">
        <v>2802.6153899999999</v>
      </c>
      <c r="AC41" s="74">
        <v>2748.9855470000002</v>
      </c>
      <c r="AD41" s="74">
        <v>2812.3584850000002</v>
      </c>
      <c r="AE41" s="74">
        <v>2805.6015170000001</v>
      </c>
      <c r="AF41" s="74">
        <v>2780.829135</v>
      </c>
      <c r="AG41" s="74">
        <v>2808.7835709999999</v>
      </c>
      <c r="AH41" s="74">
        <v>2813.0128249999998</v>
      </c>
      <c r="AI41" s="74">
        <v>2817.3537110000002</v>
      </c>
      <c r="AJ41" s="74">
        <v>2781.2212420000001</v>
      </c>
      <c r="AK41" s="74">
        <v>2775.7923609999998</v>
      </c>
      <c r="AL41" s="74">
        <v>2766.4714669999998</v>
      </c>
      <c r="AM41" s="74">
        <v>2765.9740590000001</v>
      </c>
      <c r="AN41" s="74">
        <v>2764.6152040000002</v>
      </c>
      <c r="AO41" s="74">
        <v>2756.61481</v>
      </c>
      <c r="AP41" s="74">
        <v>2823.1582800000001</v>
      </c>
      <c r="AQ41" s="74">
        <v>2835.6008539999998</v>
      </c>
      <c r="AR41" s="74">
        <v>2834.057092</v>
      </c>
      <c r="AS41" s="74">
        <v>2816.5670230000001</v>
      </c>
      <c r="AT41" s="74">
        <v>2828.2318660000001</v>
      </c>
      <c r="AU41" s="74">
        <v>2796.4823040000001</v>
      </c>
      <c r="AV41" s="74">
        <v>2758.8494089999999</v>
      </c>
      <c r="AW41" s="74">
        <v>2751.1815320000001</v>
      </c>
      <c r="AX41" s="74">
        <v>2743.6191079999999</v>
      </c>
      <c r="AY41" s="580">
        <v>2741.2660019999998</v>
      </c>
      <c r="AZ41" s="580">
        <v>2724.3240070000002</v>
      </c>
      <c r="BA41" s="580">
        <v>2748.9556766000001</v>
      </c>
      <c r="BB41" s="580">
        <v>2770.7439104</v>
      </c>
      <c r="BC41" s="580">
        <v>2796.8595396999999</v>
      </c>
      <c r="BD41" s="580">
        <v>2796.4367106</v>
      </c>
      <c r="BE41" s="341">
        <v>2803.4752033999998</v>
      </c>
      <c r="BF41" s="341">
        <v>2807.0304977999999</v>
      </c>
      <c r="BG41" s="341">
        <v>2815.0468372999999</v>
      </c>
      <c r="BH41" s="341">
        <v>2832.081451</v>
      </c>
      <c r="BI41" s="341">
        <v>2842.2484267999998</v>
      </c>
      <c r="BJ41" s="341">
        <v>2826.0059015000002</v>
      </c>
      <c r="BK41" s="341">
        <v>2854.9127149999999</v>
      </c>
      <c r="BL41" s="341">
        <v>2848.3140023999999</v>
      </c>
      <c r="BM41" s="341">
        <v>2863.356663</v>
      </c>
      <c r="BN41" s="341">
        <v>2887.1978356999998</v>
      </c>
      <c r="BO41" s="341">
        <v>2912.3387300999998</v>
      </c>
      <c r="BP41" s="341">
        <v>2913.1323011999998</v>
      </c>
      <c r="BQ41" s="341">
        <v>2920.9122189999998</v>
      </c>
      <c r="BR41" s="341">
        <v>2924.4536745</v>
      </c>
      <c r="BS41" s="341">
        <v>2926.9705902999999</v>
      </c>
      <c r="BT41" s="341">
        <v>2939.5270762</v>
      </c>
      <c r="BU41" s="341">
        <v>2948.3392401999999</v>
      </c>
      <c r="BV41" s="341">
        <v>2934.2102255999998</v>
      </c>
    </row>
    <row r="42" spans="1:74" ht="11.05" customHeight="1" x14ac:dyDescent="0.2">
      <c r="A42" s="271" t="s">
        <v>243</v>
      </c>
      <c r="B42" s="336" t="s">
        <v>218</v>
      </c>
      <c r="C42" s="331">
        <v>1337.1033399999999</v>
      </c>
      <c r="D42" s="331">
        <v>1303.06792</v>
      </c>
      <c r="E42" s="331">
        <v>1310.94721</v>
      </c>
      <c r="F42" s="331">
        <v>1298.811995</v>
      </c>
      <c r="G42" s="331">
        <v>1303.867405</v>
      </c>
      <c r="H42" s="331">
        <v>1281.363983</v>
      </c>
      <c r="I42" s="331">
        <v>1278.1167359999999</v>
      </c>
      <c r="J42" s="331">
        <v>1250.2037230000001</v>
      </c>
      <c r="K42" s="331">
        <v>1250.9396790000001</v>
      </c>
      <c r="L42" s="331">
        <v>1252.9669180000001</v>
      </c>
      <c r="M42" s="331">
        <v>1233.747879</v>
      </c>
      <c r="N42" s="331">
        <v>1198.6124299999999</v>
      </c>
      <c r="O42" s="331">
        <v>1190.10285</v>
      </c>
      <c r="P42" s="331">
        <v>1165.6142279999999</v>
      </c>
      <c r="Q42" s="331">
        <v>1154.2380989999999</v>
      </c>
      <c r="R42" s="331">
        <v>1153.830189</v>
      </c>
      <c r="S42" s="331">
        <v>1172.1564060000001</v>
      </c>
      <c r="T42" s="331">
        <v>1180.4096030000001</v>
      </c>
      <c r="U42" s="331">
        <v>1215.318088</v>
      </c>
      <c r="V42" s="331">
        <v>1212.6715799999999</v>
      </c>
      <c r="W42" s="331">
        <v>1215.5591079999999</v>
      </c>
      <c r="X42" s="331">
        <v>1230.5137460000001</v>
      </c>
      <c r="Y42" s="331">
        <v>1226.776977</v>
      </c>
      <c r="Z42" s="331">
        <v>1222.5920630000001</v>
      </c>
      <c r="AA42" s="331">
        <v>1253.7938650000001</v>
      </c>
      <c r="AB42" s="331">
        <v>1266.7063900000001</v>
      </c>
      <c r="AC42" s="331">
        <v>1229.9735470000001</v>
      </c>
      <c r="AD42" s="331">
        <v>1245.5824849999999</v>
      </c>
      <c r="AE42" s="331">
        <v>1260.0435170000001</v>
      </c>
      <c r="AF42" s="331">
        <v>1263.076135</v>
      </c>
      <c r="AG42" s="331">
        <v>1269.9315710000001</v>
      </c>
      <c r="AH42" s="331">
        <v>1258.5578250000001</v>
      </c>
      <c r="AI42" s="331">
        <v>1282.4267110000001</v>
      </c>
      <c r="AJ42" s="331">
        <v>1263.6332420000001</v>
      </c>
      <c r="AK42" s="331">
        <v>1263.984361</v>
      </c>
      <c r="AL42" s="331">
        <v>1251.418467</v>
      </c>
      <c r="AM42" s="331">
        <v>1233.710059</v>
      </c>
      <c r="AN42" s="331">
        <v>1221.6922039999999</v>
      </c>
      <c r="AO42" s="331">
        <v>1230.25081</v>
      </c>
      <c r="AP42" s="331">
        <v>1258.0632800000001</v>
      </c>
      <c r="AQ42" s="331">
        <v>1272.698854</v>
      </c>
      <c r="AR42" s="331">
        <v>1279.5600919999999</v>
      </c>
      <c r="AS42" s="331">
        <v>1285.665023</v>
      </c>
      <c r="AT42" s="331">
        <v>1275.7798660000001</v>
      </c>
      <c r="AU42" s="331">
        <v>1269.5213040000001</v>
      </c>
      <c r="AV42" s="331">
        <v>1250.088409</v>
      </c>
      <c r="AW42" s="331">
        <v>1247.7455319999999</v>
      </c>
      <c r="AX42" s="331">
        <v>1237.3471079999999</v>
      </c>
      <c r="AY42" s="822">
        <v>1210.7930019999999</v>
      </c>
      <c r="AZ42" s="822">
        <v>1201.320007</v>
      </c>
      <c r="BA42" s="822">
        <v>1204.6684029999999</v>
      </c>
      <c r="BB42" s="822">
        <v>1215.308587</v>
      </c>
      <c r="BC42" s="822">
        <v>1231.762168</v>
      </c>
      <c r="BD42" s="822">
        <v>1225.7816322000001</v>
      </c>
      <c r="BE42" s="306">
        <v>1231.079</v>
      </c>
      <c r="BF42" s="306">
        <v>1223.4369999999999</v>
      </c>
      <c r="BG42" s="306">
        <v>1227.1120000000001</v>
      </c>
      <c r="BH42" s="306">
        <v>1228.6780000000001</v>
      </c>
      <c r="BI42" s="306">
        <v>1225.6379999999999</v>
      </c>
      <c r="BJ42" s="306">
        <v>1204.4390000000001</v>
      </c>
      <c r="BK42" s="306">
        <v>1212.7090000000001</v>
      </c>
      <c r="BL42" s="306">
        <v>1193.6489999999999</v>
      </c>
      <c r="BM42" s="306">
        <v>1190.991</v>
      </c>
      <c r="BN42" s="306">
        <v>1203.653</v>
      </c>
      <c r="BO42" s="306">
        <v>1222.616</v>
      </c>
      <c r="BP42" s="306">
        <v>1220.7560000000001</v>
      </c>
      <c r="BQ42" s="306">
        <v>1223.924</v>
      </c>
      <c r="BR42" s="306">
        <v>1217.3420000000001</v>
      </c>
      <c r="BS42" s="306">
        <v>1213.855</v>
      </c>
      <c r="BT42" s="306">
        <v>1205.2739999999999</v>
      </c>
      <c r="BU42" s="306">
        <v>1200.7729999999999</v>
      </c>
      <c r="BV42" s="306">
        <v>1184.577</v>
      </c>
    </row>
    <row r="43" spans="1:74" ht="11.05" customHeight="1" x14ac:dyDescent="0.2">
      <c r="A43" s="271" t="s">
        <v>244</v>
      </c>
      <c r="B43" s="339" t="s">
        <v>222</v>
      </c>
      <c r="C43" s="332">
        <v>1698.3430000000001</v>
      </c>
      <c r="D43" s="332">
        <v>1663.2950000000001</v>
      </c>
      <c r="E43" s="332">
        <v>1602.942</v>
      </c>
      <c r="F43" s="332">
        <v>1611.4390000000001</v>
      </c>
      <c r="G43" s="332">
        <v>1625.374</v>
      </c>
      <c r="H43" s="332">
        <v>1590.0730000000001</v>
      </c>
      <c r="I43" s="332">
        <v>1564.4359999999999</v>
      </c>
      <c r="J43" s="332">
        <v>1559.9269999999999</v>
      </c>
      <c r="K43" s="332">
        <v>1507.2460000000001</v>
      </c>
      <c r="L43" s="332">
        <v>1498.854</v>
      </c>
      <c r="M43" s="332">
        <v>1497.212</v>
      </c>
      <c r="N43" s="332">
        <v>1442.924</v>
      </c>
      <c r="O43" s="332">
        <v>1455.3440000000001</v>
      </c>
      <c r="P43" s="332">
        <v>1452.6289999999999</v>
      </c>
      <c r="Q43" s="332">
        <v>1449.82</v>
      </c>
      <c r="R43" s="332">
        <v>1500.2940000000001</v>
      </c>
      <c r="S43" s="332">
        <v>1493.5350000000001</v>
      </c>
      <c r="T43" s="332">
        <v>1473.4449999999999</v>
      </c>
      <c r="U43" s="332">
        <v>1497.7940000000001</v>
      </c>
      <c r="V43" s="332">
        <v>1502.2249999999999</v>
      </c>
      <c r="W43" s="332">
        <v>1523.9449999999999</v>
      </c>
      <c r="X43" s="332">
        <v>1530.9010000000001</v>
      </c>
      <c r="Y43" s="332">
        <v>1556.2739999999999</v>
      </c>
      <c r="Z43" s="332">
        <v>1548.155</v>
      </c>
      <c r="AA43" s="332">
        <v>1563.7719999999999</v>
      </c>
      <c r="AB43" s="332">
        <v>1535.9090000000001</v>
      </c>
      <c r="AC43" s="332">
        <v>1519.0119999999999</v>
      </c>
      <c r="AD43" s="332">
        <v>1566.7760000000001</v>
      </c>
      <c r="AE43" s="332">
        <v>1545.558</v>
      </c>
      <c r="AF43" s="332">
        <v>1517.7529999999999</v>
      </c>
      <c r="AG43" s="332">
        <v>1538.8520000000001</v>
      </c>
      <c r="AH43" s="332">
        <v>1554.4549999999999</v>
      </c>
      <c r="AI43" s="332">
        <v>1534.9269999999999</v>
      </c>
      <c r="AJ43" s="332">
        <v>1517.588</v>
      </c>
      <c r="AK43" s="332">
        <v>1511.808</v>
      </c>
      <c r="AL43" s="332">
        <v>1515.0530000000001</v>
      </c>
      <c r="AM43" s="332">
        <v>1532.2639999999999</v>
      </c>
      <c r="AN43" s="332">
        <v>1542.923</v>
      </c>
      <c r="AO43" s="332">
        <v>1526.364</v>
      </c>
      <c r="AP43" s="332">
        <v>1565.095</v>
      </c>
      <c r="AQ43" s="332">
        <v>1562.902</v>
      </c>
      <c r="AR43" s="332">
        <v>1554.4970000000001</v>
      </c>
      <c r="AS43" s="332">
        <v>1530.902</v>
      </c>
      <c r="AT43" s="332">
        <v>1552.452</v>
      </c>
      <c r="AU43" s="332">
        <v>1526.961</v>
      </c>
      <c r="AV43" s="332">
        <v>1508.761</v>
      </c>
      <c r="AW43" s="332">
        <v>1503.4359999999999</v>
      </c>
      <c r="AX43" s="332">
        <v>1506.2719999999999</v>
      </c>
      <c r="AY43" s="824">
        <v>1530.473</v>
      </c>
      <c r="AZ43" s="824">
        <v>1523.0039999999999</v>
      </c>
      <c r="BA43" s="824">
        <v>1544.2872735999999</v>
      </c>
      <c r="BB43" s="824">
        <v>1555.4353234</v>
      </c>
      <c r="BC43" s="824">
        <v>1565.0973716999999</v>
      </c>
      <c r="BD43" s="824">
        <v>1570.6550784000001</v>
      </c>
      <c r="BE43" s="308">
        <v>1572.3962034000001</v>
      </c>
      <c r="BF43" s="308">
        <v>1583.5934978</v>
      </c>
      <c r="BG43" s="308">
        <v>1587.9348373</v>
      </c>
      <c r="BH43" s="308">
        <v>1603.4034509999999</v>
      </c>
      <c r="BI43" s="308">
        <v>1616.6104267999999</v>
      </c>
      <c r="BJ43" s="308">
        <v>1621.5669015000001</v>
      </c>
      <c r="BK43" s="308">
        <v>1642.2037150000001</v>
      </c>
      <c r="BL43" s="308">
        <v>1654.6650024</v>
      </c>
      <c r="BM43" s="308">
        <v>1672.365663</v>
      </c>
      <c r="BN43" s="308">
        <v>1683.5448357</v>
      </c>
      <c r="BO43" s="308">
        <v>1689.7227301</v>
      </c>
      <c r="BP43" s="308">
        <v>1692.3763011999999</v>
      </c>
      <c r="BQ43" s="308">
        <v>1696.9882190000001</v>
      </c>
      <c r="BR43" s="308">
        <v>1707.1116744999999</v>
      </c>
      <c r="BS43" s="308">
        <v>1713.1155902999999</v>
      </c>
      <c r="BT43" s="308">
        <v>1734.2530761999999</v>
      </c>
      <c r="BU43" s="308">
        <v>1747.5662402</v>
      </c>
      <c r="BV43" s="308">
        <v>1749.6332256000001</v>
      </c>
    </row>
    <row r="44" spans="1:74" s="115" customFormat="1" ht="25.5" customHeight="1" x14ac:dyDescent="0.2">
      <c r="A44" s="114"/>
      <c r="B44" s="1028" t="s">
        <v>245</v>
      </c>
      <c r="C44" s="1017"/>
      <c r="D44" s="1017"/>
      <c r="E44" s="1017"/>
      <c r="F44" s="1017"/>
      <c r="G44" s="1017"/>
      <c r="H44" s="1017"/>
      <c r="I44" s="1017"/>
      <c r="J44" s="1017"/>
      <c r="K44" s="1017"/>
      <c r="L44" s="1017"/>
      <c r="M44" s="1017"/>
      <c r="N44" s="1017"/>
      <c r="O44" s="1017"/>
      <c r="P44" s="1017"/>
      <c r="Q44" s="1017"/>
      <c r="R44" s="726"/>
      <c r="AY44" s="768"/>
      <c r="AZ44" s="768"/>
      <c r="BA44" s="768"/>
      <c r="BB44" s="768"/>
      <c r="BC44" s="768"/>
      <c r="BD44" s="577"/>
      <c r="BE44" s="216"/>
      <c r="BF44" s="577"/>
      <c r="BG44" s="768"/>
      <c r="BH44" s="768"/>
      <c r="BI44" s="768"/>
      <c r="BJ44" s="165"/>
    </row>
    <row r="45" spans="1:74" s="115" customFormat="1" ht="11.95" customHeight="1" x14ac:dyDescent="0.2">
      <c r="A45" s="114"/>
      <c r="B45" s="1015" t="s">
        <v>246</v>
      </c>
      <c r="C45" s="1015"/>
      <c r="D45" s="1015"/>
      <c r="E45" s="1015"/>
      <c r="F45" s="1015"/>
      <c r="G45" s="1015"/>
      <c r="H45" s="1015"/>
      <c r="I45" s="1015"/>
      <c r="J45" s="1015"/>
      <c r="K45" s="1015"/>
      <c r="L45" s="1015"/>
      <c r="M45" s="1015"/>
      <c r="N45" s="1015"/>
      <c r="O45" s="1015"/>
      <c r="P45" s="1015"/>
      <c r="Q45" s="1015"/>
      <c r="R45" s="726"/>
      <c r="AY45" s="768"/>
      <c r="AZ45" s="768"/>
      <c r="BA45" s="768"/>
      <c r="BB45" s="768"/>
      <c r="BC45" s="768"/>
      <c r="BD45" s="577"/>
      <c r="BE45" s="216"/>
      <c r="BF45" s="577"/>
      <c r="BG45" s="768"/>
      <c r="BH45" s="768"/>
      <c r="BI45" s="768"/>
      <c r="BJ45" s="165"/>
    </row>
    <row r="46" spans="1:74" s="115" customFormat="1" ht="22.65" customHeight="1" x14ac:dyDescent="0.2">
      <c r="A46" s="114"/>
      <c r="B46" s="1015" t="s">
        <v>247</v>
      </c>
      <c r="C46" s="1015"/>
      <c r="D46" s="1015"/>
      <c r="E46" s="1015"/>
      <c r="F46" s="1015"/>
      <c r="G46" s="1015"/>
      <c r="H46" s="1015"/>
      <c r="I46" s="1015"/>
      <c r="J46" s="1015"/>
      <c r="K46" s="1015"/>
      <c r="L46" s="1015"/>
      <c r="M46" s="1015"/>
      <c r="N46" s="1015"/>
      <c r="O46" s="1015"/>
      <c r="P46" s="1015"/>
      <c r="Q46" s="1015"/>
      <c r="R46" s="726"/>
      <c r="AY46" s="768"/>
      <c r="AZ46" s="768"/>
      <c r="BA46" s="768"/>
      <c r="BB46" s="768"/>
      <c r="BC46" s="768"/>
      <c r="BD46" s="577"/>
      <c r="BE46" s="216"/>
      <c r="BF46" s="577"/>
      <c r="BG46" s="768"/>
      <c r="BH46" s="768"/>
      <c r="BI46" s="768"/>
      <c r="BJ46" s="165"/>
    </row>
    <row r="47" spans="1:74" s="115" customFormat="1" ht="36" customHeight="1" x14ac:dyDescent="0.2">
      <c r="A47" s="114"/>
      <c r="B47" s="1015" t="s">
        <v>248</v>
      </c>
      <c r="C47" s="1015"/>
      <c r="D47" s="1015"/>
      <c r="E47" s="1015"/>
      <c r="F47" s="1015"/>
      <c r="G47" s="1015"/>
      <c r="H47" s="1015"/>
      <c r="I47" s="1015"/>
      <c r="J47" s="1015"/>
      <c r="K47" s="1015"/>
      <c r="L47" s="1015"/>
      <c r="M47" s="1015"/>
      <c r="N47" s="1015"/>
      <c r="O47" s="1015"/>
      <c r="P47" s="1015"/>
      <c r="Q47" s="1015"/>
      <c r="R47" s="726"/>
      <c r="AY47" s="768"/>
      <c r="AZ47" s="768"/>
      <c r="BA47" s="768"/>
      <c r="BB47" s="768"/>
      <c r="BC47" s="768"/>
      <c r="BD47" s="577"/>
      <c r="BE47" s="216"/>
      <c r="BF47" s="577"/>
      <c r="BG47" s="768"/>
      <c r="BH47" s="768"/>
      <c r="BI47" s="768"/>
      <c r="BJ47" s="165"/>
    </row>
    <row r="48" spans="1:74" s="115" customFormat="1" ht="11.95" customHeight="1" x14ac:dyDescent="0.2">
      <c r="A48" s="114"/>
      <c r="B48" s="718" t="s">
        <v>114</v>
      </c>
      <c r="C48" s="733"/>
      <c r="D48" s="733"/>
      <c r="E48" s="733"/>
      <c r="F48" s="733"/>
      <c r="G48" s="733"/>
      <c r="H48" s="733"/>
      <c r="I48" s="733"/>
      <c r="J48" s="733"/>
      <c r="K48" s="733"/>
      <c r="L48" s="733"/>
      <c r="M48" s="733"/>
      <c r="N48" s="733"/>
      <c r="O48" s="733"/>
      <c r="P48" s="733"/>
      <c r="Q48" s="733"/>
      <c r="R48" s="726"/>
      <c r="AY48" s="768"/>
      <c r="AZ48" s="768"/>
      <c r="BA48" s="768"/>
      <c r="BB48" s="768"/>
      <c r="BC48" s="768"/>
      <c r="BD48" s="577"/>
      <c r="BE48" s="216"/>
      <c r="BF48" s="577"/>
      <c r="BG48" s="768"/>
      <c r="BH48" s="768"/>
      <c r="BI48" s="768"/>
      <c r="BJ48" s="165"/>
    </row>
    <row r="49" spans="1:74" s="115" customFormat="1" ht="11.95" customHeight="1" x14ac:dyDescent="0.2">
      <c r="A49" s="114"/>
      <c r="B49" s="992" t="str">
        <f>Dates!$G$2</f>
        <v>EIA completed modeling and analysis for this report on Wednesday, July 2, 2025.</v>
      </c>
      <c r="C49" s="979"/>
      <c r="D49" s="979"/>
      <c r="E49" s="979"/>
      <c r="F49" s="979"/>
      <c r="G49" s="979"/>
      <c r="H49" s="979"/>
      <c r="I49" s="979"/>
      <c r="J49" s="979"/>
      <c r="K49" s="979"/>
      <c r="L49" s="979"/>
      <c r="M49" s="979"/>
      <c r="N49" s="979"/>
      <c r="O49" s="979"/>
      <c r="P49" s="979"/>
      <c r="Q49" s="979"/>
      <c r="R49" s="54"/>
      <c r="AY49" s="768"/>
      <c r="AZ49" s="768"/>
      <c r="BA49" s="768"/>
      <c r="BB49" s="768"/>
      <c r="BC49" s="768"/>
      <c r="BD49" s="577"/>
      <c r="BE49" s="216"/>
      <c r="BF49" s="577"/>
      <c r="BG49" s="768"/>
      <c r="BH49" s="768"/>
      <c r="BI49" s="768"/>
      <c r="BJ49" s="165"/>
    </row>
    <row r="50" spans="1:74" s="115" customFormat="1" ht="11.95" customHeight="1" x14ac:dyDescent="0.2">
      <c r="A50" s="114"/>
      <c r="B50" s="1025" t="s">
        <v>115</v>
      </c>
      <c r="C50" s="1026"/>
      <c r="D50" s="1026"/>
      <c r="E50" s="1026"/>
      <c r="F50" s="1026"/>
      <c r="G50" s="1026"/>
      <c r="H50" s="1026"/>
      <c r="I50" s="1026"/>
      <c r="J50" s="1026"/>
      <c r="K50" s="1026"/>
      <c r="L50" s="1026"/>
      <c r="M50" s="1026"/>
      <c r="N50" s="1026"/>
      <c r="O50" s="1026"/>
      <c r="P50" s="1026"/>
      <c r="Q50" s="1026"/>
      <c r="R50" s="54"/>
      <c r="AY50" s="768"/>
      <c r="AZ50" s="768"/>
      <c r="BA50" s="768"/>
      <c r="BB50" s="768"/>
      <c r="BC50" s="768"/>
      <c r="BD50" s="577"/>
      <c r="BE50" s="216"/>
      <c r="BF50" s="577"/>
      <c r="BG50" s="768"/>
      <c r="BH50" s="768"/>
      <c r="BI50" s="768"/>
      <c r="BJ50" s="165"/>
    </row>
    <row r="51" spans="1:74" s="115" customFormat="1" ht="11.95" customHeight="1" x14ac:dyDescent="0.2">
      <c r="A51" s="114"/>
      <c r="B51" s="996" t="s">
        <v>249</v>
      </c>
      <c r="C51" s="1027"/>
      <c r="D51" s="1027"/>
      <c r="E51" s="1027"/>
      <c r="F51" s="1027"/>
      <c r="G51" s="1027"/>
      <c r="H51" s="1027"/>
      <c r="I51" s="1027"/>
      <c r="J51" s="1027"/>
      <c r="K51" s="1027"/>
      <c r="L51" s="1027"/>
      <c r="M51" s="1027"/>
      <c r="N51" s="1027"/>
      <c r="O51" s="1027"/>
      <c r="P51" s="1027"/>
      <c r="Q51" s="1017"/>
      <c r="R51" s="54"/>
      <c r="AY51" s="768"/>
      <c r="AZ51" s="768"/>
      <c r="BA51" s="768"/>
      <c r="BB51" s="768"/>
      <c r="BC51" s="768"/>
      <c r="BD51" s="577"/>
      <c r="BE51" s="216"/>
      <c r="BF51" s="577"/>
      <c r="BG51" s="768"/>
      <c r="BH51" s="768"/>
      <c r="BI51" s="768"/>
      <c r="BJ51" s="165"/>
    </row>
    <row r="52" spans="1:74" s="115" customFormat="1" ht="11.95" customHeight="1" x14ac:dyDescent="0.2">
      <c r="A52" s="114"/>
      <c r="B52" s="996" t="s">
        <v>122</v>
      </c>
      <c r="C52" s="1017"/>
      <c r="D52" s="1017"/>
      <c r="E52" s="1017"/>
      <c r="F52" s="1017"/>
      <c r="G52" s="1017"/>
      <c r="H52" s="1017"/>
      <c r="I52" s="1017"/>
      <c r="J52" s="1017"/>
      <c r="K52" s="1017"/>
      <c r="L52" s="1017"/>
      <c r="M52" s="1017"/>
      <c r="N52" s="1017"/>
      <c r="O52" s="1017"/>
      <c r="P52" s="1017"/>
      <c r="Q52" s="1017"/>
      <c r="R52" s="54"/>
      <c r="AY52" s="768"/>
      <c r="AZ52" s="768"/>
      <c r="BA52" s="768"/>
      <c r="BB52" s="768"/>
      <c r="BC52" s="768"/>
      <c r="BD52" s="577"/>
      <c r="BE52" s="216"/>
      <c r="BF52" s="577"/>
      <c r="BG52" s="768"/>
      <c r="BH52" s="768"/>
      <c r="BI52" s="768"/>
      <c r="BJ52" s="165"/>
    </row>
    <row r="53" spans="1:74" s="115" customFormat="1" ht="11.95" customHeight="1" x14ac:dyDescent="0.2">
      <c r="A53" s="114"/>
      <c r="B53" s="993" t="s">
        <v>118</v>
      </c>
      <c r="C53" s="993"/>
      <c r="D53" s="993"/>
      <c r="E53" s="993"/>
      <c r="F53" s="993"/>
      <c r="G53" s="993"/>
      <c r="H53" s="993"/>
      <c r="I53" s="993"/>
      <c r="J53" s="993"/>
      <c r="K53" s="993"/>
      <c r="L53" s="993"/>
      <c r="M53" s="993"/>
      <c r="N53" s="993"/>
      <c r="O53" s="993"/>
      <c r="P53" s="993"/>
      <c r="Q53" s="993"/>
      <c r="R53" s="993"/>
      <c r="AY53" s="768"/>
      <c r="AZ53" s="768"/>
      <c r="BA53" s="768"/>
      <c r="BB53" s="768"/>
      <c r="BC53" s="768"/>
      <c r="BD53" s="577"/>
      <c r="BE53" s="216"/>
      <c r="BF53" s="577"/>
      <c r="BG53" s="768"/>
      <c r="BH53" s="768"/>
      <c r="BI53" s="768"/>
      <c r="BJ53" s="165"/>
    </row>
    <row r="54" spans="1:74" s="115" customFormat="1" ht="11.95" customHeight="1" x14ac:dyDescent="0.2">
      <c r="A54" s="114"/>
      <c r="B54" s="1018" t="s">
        <v>250</v>
      </c>
      <c r="C54" s="1017"/>
      <c r="D54" s="1017"/>
      <c r="E54" s="1017"/>
      <c r="F54" s="1017"/>
      <c r="G54" s="1017"/>
      <c r="H54" s="1017"/>
      <c r="I54" s="1017"/>
      <c r="J54" s="1017"/>
      <c r="K54" s="1017"/>
      <c r="L54" s="1017"/>
      <c r="M54" s="1017"/>
      <c r="N54" s="1017"/>
      <c r="O54" s="1017"/>
      <c r="P54" s="1017"/>
      <c r="Q54" s="1017"/>
      <c r="R54" s="747"/>
      <c r="AY54" s="768"/>
      <c r="AZ54" s="768"/>
      <c r="BA54" s="768"/>
      <c r="BB54" s="768"/>
      <c r="BC54" s="768"/>
      <c r="BD54" s="577"/>
      <c r="BE54" s="216"/>
      <c r="BF54" s="577"/>
      <c r="BG54" s="768"/>
      <c r="BH54" s="768"/>
      <c r="BI54" s="768"/>
      <c r="BJ54" s="165"/>
    </row>
    <row r="55" spans="1:74" s="115" customFormat="1" ht="11.95" customHeight="1" x14ac:dyDescent="0.2">
      <c r="A55" s="114"/>
      <c r="B55" s="1003" t="s">
        <v>191</v>
      </c>
      <c r="C55" s="1017"/>
      <c r="D55" s="1017"/>
      <c r="E55" s="1017"/>
      <c r="F55" s="1017"/>
      <c r="G55" s="1017"/>
      <c r="H55" s="1017"/>
      <c r="I55" s="1017"/>
      <c r="J55" s="1017"/>
      <c r="K55" s="1017"/>
      <c r="L55" s="1017"/>
      <c r="M55" s="1017"/>
      <c r="N55" s="1017"/>
      <c r="O55" s="1017"/>
      <c r="P55" s="1017"/>
      <c r="Q55" s="1017"/>
      <c r="R55" s="726"/>
      <c r="AY55" s="768"/>
      <c r="AZ55" s="768"/>
      <c r="BA55" s="768"/>
      <c r="BB55" s="768"/>
      <c r="BC55" s="768"/>
      <c r="BD55" s="577"/>
      <c r="BE55" s="216"/>
      <c r="BF55" s="577"/>
      <c r="BG55" s="768"/>
      <c r="BH55" s="768"/>
      <c r="BI55" s="768"/>
      <c r="BJ55" s="165"/>
    </row>
    <row r="56" spans="1:74" s="115" customFormat="1" ht="11.95" customHeight="1" x14ac:dyDescent="0.2">
      <c r="A56" s="114"/>
      <c r="B56" s="1013"/>
      <c r="C56" s="1016"/>
      <c r="D56" s="1016"/>
      <c r="E56" s="1016"/>
      <c r="F56" s="1016"/>
      <c r="G56" s="1016"/>
      <c r="H56" s="1016"/>
      <c r="I56" s="1016"/>
      <c r="J56" s="1016"/>
      <c r="K56" s="1016"/>
      <c r="L56" s="1016"/>
      <c r="M56" s="1016"/>
      <c r="N56" s="1016"/>
      <c r="O56" s="1016"/>
      <c r="P56" s="1016"/>
      <c r="Q56" s="995"/>
      <c r="AY56" s="768"/>
      <c r="AZ56" s="768"/>
      <c r="BA56" s="768"/>
      <c r="BB56" s="768"/>
      <c r="BC56" s="768"/>
      <c r="BD56" s="577"/>
      <c r="BE56" s="216"/>
      <c r="BF56" s="577"/>
      <c r="BG56" s="768"/>
      <c r="BH56" s="768"/>
      <c r="BI56" s="768"/>
      <c r="BJ56" s="165"/>
    </row>
    <row r="57" spans="1:74" s="115" customFormat="1" ht="11.95" customHeight="1" x14ac:dyDescent="0.2">
      <c r="A57" s="114"/>
      <c r="B57" s="1012"/>
      <c r="C57" s="995"/>
      <c r="D57" s="995"/>
      <c r="E57" s="995"/>
      <c r="F57" s="995"/>
      <c r="G57" s="995"/>
      <c r="H57" s="995"/>
      <c r="I57" s="995"/>
      <c r="J57" s="995"/>
      <c r="K57" s="995"/>
      <c r="L57" s="995"/>
      <c r="M57" s="995"/>
      <c r="N57" s="995"/>
      <c r="O57" s="995"/>
      <c r="P57" s="995"/>
      <c r="Q57" s="995"/>
      <c r="AY57" s="768"/>
      <c r="AZ57" s="768"/>
      <c r="BA57" s="768"/>
      <c r="BB57" s="768"/>
      <c r="BC57" s="768"/>
      <c r="BD57" s="577"/>
      <c r="BE57" s="216"/>
      <c r="BF57" s="577"/>
      <c r="BG57" s="768"/>
      <c r="BH57" s="768"/>
      <c r="BI57" s="768"/>
      <c r="BJ57" s="165"/>
    </row>
    <row r="58" spans="1:74" s="116" customFormat="1" ht="11.95" customHeight="1" x14ac:dyDescent="0.2">
      <c r="A58" s="197"/>
      <c r="B58" s="1013"/>
      <c r="C58" s="1014"/>
      <c r="D58" s="1014"/>
      <c r="E58" s="1014"/>
      <c r="F58" s="1014"/>
      <c r="G58" s="1014"/>
      <c r="H58" s="1014"/>
      <c r="I58" s="1014"/>
      <c r="J58" s="1014"/>
      <c r="K58" s="1014"/>
      <c r="L58" s="1014"/>
      <c r="M58" s="1014"/>
      <c r="N58" s="1014"/>
      <c r="O58" s="1014"/>
      <c r="P58" s="1014"/>
      <c r="Q58" s="995"/>
      <c r="R58" s="115"/>
      <c r="AY58" s="583"/>
      <c r="AZ58" s="583"/>
      <c r="BA58" s="583"/>
      <c r="BB58" s="583"/>
      <c r="BC58" s="583"/>
      <c r="BD58" s="581"/>
      <c r="BE58" s="215"/>
      <c r="BF58" s="581"/>
      <c r="BG58" s="583"/>
      <c r="BH58" s="583"/>
      <c r="BI58" s="583"/>
      <c r="BJ58" s="164"/>
    </row>
    <row r="59" spans="1:74" ht="11.95" customHeight="1" x14ac:dyDescent="0.2">
      <c r="B59" s="1011"/>
      <c r="C59" s="995"/>
      <c r="D59" s="995"/>
      <c r="E59" s="995"/>
      <c r="F59" s="995"/>
      <c r="G59" s="995"/>
      <c r="H59" s="995"/>
      <c r="I59" s="995"/>
      <c r="J59" s="995"/>
      <c r="K59" s="995"/>
      <c r="L59" s="995"/>
      <c r="M59" s="995"/>
      <c r="N59" s="995"/>
      <c r="O59" s="995"/>
      <c r="P59" s="995"/>
      <c r="Q59" s="995"/>
      <c r="R59" s="116"/>
      <c r="BK59" s="139"/>
      <c r="BL59" s="139"/>
      <c r="BM59" s="139"/>
      <c r="BN59" s="139"/>
      <c r="BO59" s="139"/>
      <c r="BP59" s="139"/>
      <c r="BQ59" s="139"/>
      <c r="BR59" s="139"/>
      <c r="BS59" s="139"/>
      <c r="BT59" s="139"/>
      <c r="BU59" s="139"/>
      <c r="BV59" s="139"/>
    </row>
    <row r="60" spans="1:74" x14ac:dyDescent="0.2">
      <c r="BK60" s="139"/>
      <c r="BL60" s="139"/>
      <c r="BM60" s="139"/>
      <c r="BN60" s="139"/>
      <c r="BO60" s="139"/>
      <c r="BP60" s="139"/>
      <c r="BQ60" s="139"/>
      <c r="BR60" s="139"/>
      <c r="BS60" s="139"/>
      <c r="BT60" s="139"/>
      <c r="BU60" s="139"/>
      <c r="BV60" s="139"/>
    </row>
    <row r="61" spans="1:74" x14ac:dyDescent="0.2">
      <c r="BK61" s="139"/>
      <c r="BL61" s="139"/>
      <c r="BM61" s="139"/>
      <c r="BN61" s="139"/>
      <c r="BO61" s="139"/>
      <c r="BP61" s="139"/>
      <c r="BQ61" s="139"/>
      <c r="BR61" s="139"/>
      <c r="BS61" s="139"/>
      <c r="BT61" s="139"/>
      <c r="BU61" s="139"/>
      <c r="BV61" s="139"/>
    </row>
    <row r="62" spans="1:74" x14ac:dyDescent="0.2">
      <c r="BK62" s="139"/>
      <c r="BL62" s="139"/>
      <c r="BM62" s="139"/>
      <c r="BN62" s="139"/>
      <c r="BO62" s="139"/>
      <c r="BP62" s="139"/>
      <c r="BQ62" s="139"/>
      <c r="BR62" s="139"/>
      <c r="BS62" s="139"/>
      <c r="BT62" s="139"/>
      <c r="BU62" s="139"/>
      <c r="BV62" s="139"/>
    </row>
    <row r="63" spans="1:74" x14ac:dyDescent="0.2">
      <c r="BK63" s="139"/>
      <c r="BL63" s="139"/>
      <c r="BM63" s="139"/>
      <c r="BN63" s="139"/>
      <c r="BO63" s="139"/>
      <c r="BP63" s="139"/>
      <c r="BQ63" s="139"/>
      <c r="BR63" s="139"/>
      <c r="BS63" s="139"/>
      <c r="BT63" s="139"/>
      <c r="BU63" s="139"/>
      <c r="BV63" s="139"/>
    </row>
    <row r="64" spans="1:74" x14ac:dyDescent="0.2">
      <c r="BK64" s="139"/>
      <c r="BL64" s="139"/>
      <c r="BM64" s="139"/>
      <c r="BN64" s="139"/>
      <c r="BO64" s="139"/>
      <c r="BP64" s="139"/>
      <c r="BQ64" s="139"/>
      <c r="BR64" s="139"/>
      <c r="BS64" s="139"/>
      <c r="BT64" s="139"/>
      <c r="BU64" s="139"/>
      <c r="BV64" s="139"/>
    </row>
    <row r="65" spans="63:74" x14ac:dyDescent="0.2">
      <c r="BK65" s="139"/>
      <c r="BL65" s="139"/>
      <c r="BM65" s="139"/>
      <c r="BN65" s="139"/>
      <c r="BO65" s="139"/>
      <c r="BP65" s="139"/>
      <c r="BQ65" s="139"/>
      <c r="BR65" s="139"/>
      <c r="BS65" s="139"/>
      <c r="BT65" s="139"/>
      <c r="BU65" s="139"/>
      <c r="BV65" s="139"/>
    </row>
    <row r="66" spans="63:74" x14ac:dyDescent="0.2">
      <c r="BK66" s="139"/>
      <c r="BL66" s="139"/>
      <c r="BM66" s="139"/>
      <c r="BN66" s="139"/>
      <c r="BO66" s="139"/>
      <c r="BP66" s="139"/>
      <c r="BQ66" s="139"/>
      <c r="BR66" s="139"/>
      <c r="BS66" s="139"/>
      <c r="BT66" s="139"/>
      <c r="BU66" s="139"/>
      <c r="BV66" s="139"/>
    </row>
    <row r="67" spans="63:74" x14ac:dyDescent="0.2">
      <c r="BK67" s="139"/>
      <c r="BL67" s="139"/>
      <c r="BM67" s="139"/>
      <c r="BN67" s="139"/>
      <c r="BO67" s="139"/>
      <c r="BP67" s="139"/>
      <c r="BQ67" s="139"/>
      <c r="BR67" s="139"/>
      <c r="BS67" s="139"/>
      <c r="BT67" s="139"/>
      <c r="BU67" s="139"/>
      <c r="BV67" s="139"/>
    </row>
    <row r="68" spans="63:74" x14ac:dyDescent="0.2">
      <c r="BK68" s="139"/>
      <c r="BL68" s="139"/>
      <c r="BM68" s="139"/>
      <c r="BN68" s="139"/>
      <c r="BO68" s="139"/>
      <c r="BP68" s="139"/>
      <c r="BQ68" s="139"/>
      <c r="BR68" s="139"/>
      <c r="BS68" s="139"/>
      <c r="BT68" s="139"/>
      <c r="BU68" s="139"/>
      <c r="BV68" s="139"/>
    </row>
    <row r="69" spans="63:74" x14ac:dyDescent="0.2">
      <c r="BK69" s="139"/>
      <c r="BL69" s="139"/>
      <c r="BM69" s="139"/>
      <c r="BN69" s="139"/>
      <c r="BO69" s="139"/>
      <c r="BP69" s="139"/>
      <c r="BQ69" s="139"/>
      <c r="BR69" s="139"/>
      <c r="BS69" s="139"/>
      <c r="BT69" s="139"/>
      <c r="BU69" s="139"/>
      <c r="BV69" s="139"/>
    </row>
    <row r="70" spans="63:74" x14ac:dyDescent="0.2">
      <c r="BK70" s="139"/>
      <c r="BL70" s="139"/>
      <c r="BM70" s="139"/>
      <c r="BN70" s="139"/>
      <c r="BO70" s="139"/>
      <c r="BP70" s="139"/>
      <c r="BQ70" s="139"/>
      <c r="BR70" s="139"/>
      <c r="BS70" s="139"/>
      <c r="BT70" s="139"/>
      <c r="BU70" s="139"/>
      <c r="BV70" s="139"/>
    </row>
    <row r="71" spans="63:74" x14ac:dyDescent="0.2">
      <c r="BK71" s="139"/>
      <c r="BL71" s="139"/>
      <c r="BM71" s="139"/>
      <c r="BN71" s="139"/>
      <c r="BO71" s="139"/>
      <c r="BP71" s="139"/>
      <c r="BQ71" s="139"/>
      <c r="BR71" s="139"/>
      <c r="BS71" s="139"/>
      <c r="BT71" s="139"/>
      <c r="BU71" s="139"/>
      <c r="BV71" s="139"/>
    </row>
    <row r="72" spans="63:74" x14ac:dyDescent="0.2">
      <c r="BK72" s="139"/>
      <c r="BL72" s="139"/>
      <c r="BM72" s="139"/>
      <c r="BN72" s="139"/>
      <c r="BO72" s="139"/>
      <c r="BP72" s="139"/>
      <c r="BQ72" s="139"/>
      <c r="BR72" s="139"/>
      <c r="BS72" s="139"/>
      <c r="BT72" s="139"/>
      <c r="BU72" s="139"/>
      <c r="BV72" s="139"/>
    </row>
    <row r="73" spans="63:74" x14ac:dyDescent="0.2">
      <c r="BK73" s="139"/>
      <c r="BL73" s="139"/>
      <c r="BM73" s="139"/>
      <c r="BN73" s="139"/>
      <c r="BO73" s="139"/>
      <c r="BP73" s="139"/>
      <c r="BQ73" s="139"/>
      <c r="BR73" s="139"/>
      <c r="BS73" s="139"/>
      <c r="BT73" s="139"/>
      <c r="BU73" s="139"/>
      <c r="BV73" s="139"/>
    </row>
    <row r="74" spans="63:74" x14ac:dyDescent="0.2">
      <c r="BK74" s="139"/>
      <c r="BL74" s="139"/>
      <c r="BM74" s="139"/>
      <c r="BN74" s="139"/>
      <c r="BO74" s="139"/>
      <c r="BP74" s="139"/>
      <c r="BQ74" s="139"/>
      <c r="BR74" s="139"/>
      <c r="BS74" s="139"/>
      <c r="BT74" s="139"/>
      <c r="BU74" s="139"/>
      <c r="BV74" s="139"/>
    </row>
    <row r="75" spans="63:74" x14ac:dyDescent="0.2">
      <c r="BK75" s="139"/>
      <c r="BL75" s="139"/>
      <c r="BM75" s="139"/>
      <c r="BN75" s="139"/>
      <c r="BO75" s="139"/>
      <c r="BP75" s="139"/>
      <c r="BQ75" s="139"/>
      <c r="BR75" s="139"/>
      <c r="BS75" s="139"/>
      <c r="BT75" s="139"/>
      <c r="BU75" s="139"/>
      <c r="BV75" s="139"/>
    </row>
    <row r="76" spans="63:74" x14ac:dyDescent="0.2">
      <c r="BK76" s="139"/>
      <c r="BL76" s="139"/>
      <c r="BM76" s="139"/>
      <c r="BN76" s="139"/>
      <c r="BO76" s="139"/>
      <c r="BP76" s="139"/>
      <c r="BQ76" s="139"/>
      <c r="BR76" s="139"/>
      <c r="BS76" s="139"/>
      <c r="BT76" s="139"/>
      <c r="BU76" s="139"/>
      <c r="BV76" s="139"/>
    </row>
    <row r="77" spans="63:74" x14ac:dyDescent="0.2">
      <c r="BK77" s="139"/>
      <c r="BL77" s="139"/>
      <c r="BM77" s="139"/>
      <c r="BN77" s="139"/>
      <c r="BO77" s="139"/>
      <c r="BP77" s="139"/>
      <c r="BQ77" s="139"/>
      <c r="BR77" s="139"/>
      <c r="BS77" s="139"/>
      <c r="BT77" s="139"/>
      <c r="BU77" s="139"/>
      <c r="BV77" s="139"/>
    </row>
    <row r="78" spans="63:74" x14ac:dyDescent="0.2">
      <c r="BK78" s="139"/>
      <c r="BL78" s="139"/>
      <c r="BM78" s="139"/>
      <c r="BN78" s="139"/>
      <c r="BO78" s="139"/>
      <c r="BP78" s="139"/>
      <c r="BQ78" s="139"/>
      <c r="BR78" s="139"/>
      <c r="BS78" s="139"/>
      <c r="BT78" s="139"/>
      <c r="BU78" s="139"/>
      <c r="BV78" s="139"/>
    </row>
    <row r="79" spans="63:74" x14ac:dyDescent="0.2">
      <c r="BK79" s="139"/>
      <c r="BL79" s="139"/>
      <c r="BM79" s="139"/>
      <c r="BN79" s="139"/>
      <c r="BO79" s="139"/>
      <c r="BP79" s="139"/>
      <c r="BQ79" s="139"/>
      <c r="BR79" s="139"/>
      <c r="BS79" s="139"/>
      <c r="BT79" s="139"/>
      <c r="BU79" s="139"/>
      <c r="BV79" s="139"/>
    </row>
    <row r="80" spans="63:74" x14ac:dyDescent="0.2">
      <c r="BK80" s="139"/>
      <c r="BL80" s="139"/>
      <c r="BM80" s="139"/>
      <c r="BN80" s="139"/>
      <c r="BO80" s="139"/>
      <c r="BP80" s="139"/>
      <c r="BQ80" s="139"/>
      <c r="BR80" s="139"/>
      <c r="BS80" s="139"/>
      <c r="BT80" s="139"/>
      <c r="BU80" s="139"/>
      <c r="BV80" s="139"/>
    </row>
    <row r="81" spans="63:74" x14ac:dyDescent="0.2">
      <c r="BK81" s="139"/>
      <c r="BL81" s="139"/>
      <c r="BM81" s="139"/>
      <c r="BN81" s="139"/>
      <c r="BO81" s="139"/>
      <c r="BP81" s="139"/>
      <c r="BQ81" s="139"/>
      <c r="BR81" s="139"/>
      <c r="BS81" s="139"/>
      <c r="BT81" s="139"/>
      <c r="BU81" s="139"/>
      <c r="BV81" s="139"/>
    </row>
    <row r="82" spans="63:74" x14ac:dyDescent="0.2">
      <c r="BK82" s="139"/>
      <c r="BL82" s="139"/>
      <c r="BM82" s="139"/>
      <c r="BN82" s="139"/>
      <c r="BO82" s="139"/>
      <c r="BP82" s="139"/>
      <c r="BQ82" s="139"/>
      <c r="BR82" s="139"/>
      <c r="BS82" s="139"/>
      <c r="BT82" s="139"/>
      <c r="BU82" s="139"/>
      <c r="BV82" s="139"/>
    </row>
    <row r="83" spans="63:74" x14ac:dyDescent="0.2">
      <c r="BK83" s="139"/>
      <c r="BL83" s="139"/>
      <c r="BM83" s="139"/>
      <c r="BN83" s="139"/>
      <c r="BO83" s="139"/>
      <c r="BP83" s="139"/>
      <c r="BQ83" s="139"/>
      <c r="BR83" s="139"/>
      <c r="BS83" s="139"/>
      <c r="BT83" s="139"/>
      <c r="BU83" s="139"/>
      <c r="BV83" s="139"/>
    </row>
    <row r="84" spans="63:74" x14ac:dyDescent="0.2">
      <c r="BK84" s="139"/>
      <c r="BL84" s="139"/>
      <c r="BM84" s="139"/>
      <c r="BN84" s="139"/>
      <c r="BO84" s="139"/>
      <c r="BP84" s="139"/>
      <c r="BQ84" s="139"/>
      <c r="BR84" s="139"/>
      <c r="BS84" s="139"/>
      <c r="BT84" s="139"/>
      <c r="BU84" s="139"/>
      <c r="BV84" s="139"/>
    </row>
    <row r="85" spans="63:74" x14ac:dyDescent="0.2">
      <c r="BK85" s="139"/>
      <c r="BL85" s="139"/>
      <c r="BM85" s="139"/>
      <c r="BN85" s="139"/>
      <c r="BO85" s="139"/>
      <c r="BP85" s="139"/>
      <c r="BQ85" s="139"/>
      <c r="BR85" s="139"/>
      <c r="BS85" s="139"/>
      <c r="BT85" s="139"/>
      <c r="BU85" s="139"/>
      <c r="BV85" s="139"/>
    </row>
    <row r="86" spans="63:74" x14ac:dyDescent="0.2">
      <c r="BK86" s="139"/>
      <c r="BL86" s="139"/>
      <c r="BM86" s="139"/>
      <c r="BN86" s="139"/>
      <c r="BO86" s="139"/>
      <c r="BP86" s="139"/>
      <c r="BQ86" s="139"/>
      <c r="BR86" s="139"/>
      <c r="BS86" s="139"/>
      <c r="BT86" s="139"/>
      <c r="BU86" s="139"/>
      <c r="BV86" s="139"/>
    </row>
    <row r="87" spans="63:74" x14ac:dyDescent="0.2">
      <c r="BK87" s="139"/>
      <c r="BL87" s="139"/>
      <c r="BM87" s="139"/>
      <c r="BN87" s="139"/>
      <c r="BO87" s="139"/>
      <c r="BP87" s="139"/>
      <c r="BQ87" s="139"/>
      <c r="BR87" s="139"/>
      <c r="BS87" s="139"/>
      <c r="BT87" s="139"/>
      <c r="BU87" s="139"/>
      <c r="BV87" s="139"/>
    </row>
    <row r="88" spans="63:74" x14ac:dyDescent="0.2">
      <c r="BK88" s="139"/>
      <c r="BL88" s="139"/>
      <c r="BM88" s="139"/>
      <c r="BN88" s="139"/>
      <c r="BO88" s="139"/>
      <c r="BP88" s="139"/>
      <c r="BQ88" s="139"/>
      <c r="BR88" s="139"/>
      <c r="BS88" s="139"/>
      <c r="BT88" s="139"/>
      <c r="BU88" s="139"/>
      <c r="BV88" s="139"/>
    </row>
    <row r="89" spans="63:74" x14ac:dyDescent="0.2">
      <c r="BK89" s="139"/>
      <c r="BL89" s="139"/>
      <c r="BM89" s="139"/>
      <c r="BN89" s="139"/>
      <c r="BO89" s="139"/>
      <c r="BP89" s="139"/>
      <c r="BQ89" s="139"/>
      <c r="BR89" s="139"/>
      <c r="BS89" s="139"/>
      <c r="BT89" s="139"/>
      <c r="BU89" s="139"/>
      <c r="BV89" s="139"/>
    </row>
    <row r="90" spans="63:74" x14ac:dyDescent="0.2">
      <c r="BK90" s="139"/>
      <c r="BL90" s="139"/>
      <c r="BM90" s="139"/>
      <c r="BN90" s="139"/>
      <c r="BO90" s="139"/>
      <c r="BP90" s="139"/>
      <c r="BQ90" s="139"/>
      <c r="BR90" s="139"/>
      <c r="BS90" s="139"/>
      <c r="BT90" s="139"/>
      <c r="BU90" s="139"/>
      <c r="BV90" s="139"/>
    </row>
    <row r="91" spans="63:74" x14ac:dyDescent="0.2">
      <c r="BK91" s="139"/>
      <c r="BL91" s="139"/>
      <c r="BM91" s="139"/>
      <c r="BN91" s="139"/>
      <c r="BO91" s="139"/>
      <c r="BP91" s="139"/>
      <c r="BQ91" s="139"/>
      <c r="BR91" s="139"/>
      <c r="BS91" s="139"/>
      <c r="BT91" s="139"/>
      <c r="BU91" s="139"/>
      <c r="BV91" s="139"/>
    </row>
    <row r="92" spans="63:74" x14ac:dyDescent="0.2">
      <c r="BK92" s="139"/>
      <c r="BL92" s="139"/>
      <c r="BM92" s="139"/>
      <c r="BN92" s="139"/>
      <c r="BO92" s="139"/>
      <c r="BP92" s="139"/>
      <c r="BQ92" s="139"/>
      <c r="BR92" s="139"/>
      <c r="BS92" s="139"/>
      <c r="BT92" s="139"/>
      <c r="BU92" s="139"/>
      <c r="BV92" s="139"/>
    </row>
    <row r="93" spans="63:74" x14ac:dyDescent="0.2">
      <c r="BK93" s="139"/>
      <c r="BL93" s="139"/>
      <c r="BM93" s="139"/>
      <c r="BN93" s="139"/>
      <c r="BO93" s="139"/>
      <c r="BP93" s="139"/>
      <c r="BQ93" s="139"/>
      <c r="BR93" s="139"/>
      <c r="BS93" s="139"/>
      <c r="BT93" s="139"/>
      <c r="BU93" s="139"/>
      <c r="BV93" s="139"/>
    </row>
    <row r="94" spans="63:74" x14ac:dyDescent="0.2">
      <c r="BK94" s="139"/>
      <c r="BL94" s="139"/>
      <c r="BM94" s="139"/>
      <c r="BN94" s="139"/>
      <c r="BO94" s="139"/>
      <c r="BP94" s="139"/>
      <c r="BQ94" s="139"/>
      <c r="BR94" s="139"/>
      <c r="BS94" s="139"/>
      <c r="BT94" s="139"/>
      <c r="BU94" s="139"/>
      <c r="BV94" s="139"/>
    </row>
    <row r="95" spans="63:74" x14ac:dyDescent="0.2">
      <c r="BK95" s="139"/>
      <c r="BL95" s="139"/>
      <c r="BM95" s="139"/>
      <c r="BN95" s="139"/>
      <c r="BO95" s="139"/>
      <c r="BP95" s="139"/>
      <c r="BQ95" s="139"/>
      <c r="BR95" s="139"/>
      <c r="BS95" s="139"/>
      <c r="BT95" s="139"/>
      <c r="BU95" s="139"/>
      <c r="BV95" s="139"/>
    </row>
    <row r="96" spans="63:74" x14ac:dyDescent="0.2">
      <c r="BK96" s="139"/>
      <c r="BL96" s="139"/>
      <c r="BM96" s="139"/>
      <c r="BN96" s="139"/>
      <c r="BO96" s="139"/>
      <c r="BP96" s="139"/>
      <c r="BQ96" s="139"/>
      <c r="BR96" s="139"/>
      <c r="BS96" s="139"/>
      <c r="BT96" s="139"/>
      <c r="BU96" s="139"/>
      <c r="BV96" s="139"/>
    </row>
    <row r="97" spans="63:74" x14ac:dyDescent="0.2">
      <c r="BK97" s="139"/>
      <c r="BL97" s="139"/>
      <c r="BM97" s="139"/>
      <c r="BN97" s="139"/>
      <c r="BO97" s="139"/>
      <c r="BP97" s="139"/>
      <c r="BQ97" s="139"/>
      <c r="BR97" s="139"/>
      <c r="BS97" s="139"/>
      <c r="BT97" s="139"/>
      <c r="BU97" s="139"/>
      <c r="BV97" s="139"/>
    </row>
    <row r="98" spans="63:74" x14ac:dyDescent="0.2">
      <c r="BK98" s="139"/>
      <c r="BL98" s="139"/>
      <c r="BM98" s="139"/>
      <c r="BN98" s="139"/>
      <c r="BO98" s="139"/>
      <c r="BP98" s="139"/>
      <c r="BQ98" s="139"/>
      <c r="BR98" s="139"/>
      <c r="BS98" s="139"/>
      <c r="BT98" s="139"/>
      <c r="BU98" s="139"/>
      <c r="BV98" s="139"/>
    </row>
    <row r="99" spans="63:74" x14ac:dyDescent="0.2">
      <c r="BK99" s="139"/>
      <c r="BL99" s="139"/>
      <c r="BM99" s="139"/>
      <c r="BN99" s="139"/>
      <c r="BO99" s="139"/>
      <c r="BP99" s="139"/>
      <c r="BQ99" s="139"/>
      <c r="BR99" s="139"/>
      <c r="BS99" s="139"/>
      <c r="BT99" s="139"/>
      <c r="BU99" s="139"/>
      <c r="BV99" s="139"/>
    </row>
    <row r="100" spans="63:74" x14ac:dyDescent="0.2">
      <c r="BK100" s="139"/>
      <c r="BL100" s="139"/>
      <c r="BM100" s="139"/>
      <c r="BN100" s="139"/>
      <c r="BO100" s="139"/>
      <c r="BP100" s="139"/>
      <c r="BQ100" s="139"/>
      <c r="BR100" s="139"/>
      <c r="BS100" s="139"/>
      <c r="BT100" s="139"/>
      <c r="BU100" s="139"/>
      <c r="BV100" s="139"/>
    </row>
    <row r="101" spans="63:74" x14ac:dyDescent="0.2">
      <c r="BK101" s="139"/>
      <c r="BL101" s="139"/>
      <c r="BM101" s="139"/>
      <c r="BN101" s="139"/>
      <c r="BO101" s="139"/>
      <c r="BP101" s="139"/>
      <c r="BQ101" s="139"/>
      <c r="BR101" s="139"/>
      <c r="BS101" s="139"/>
      <c r="BT101" s="139"/>
      <c r="BU101" s="139"/>
      <c r="BV101" s="139"/>
    </row>
    <row r="102" spans="63:74" x14ac:dyDescent="0.2">
      <c r="BK102" s="139"/>
      <c r="BL102" s="139"/>
      <c r="BM102" s="139"/>
      <c r="BN102" s="139"/>
      <c r="BO102" s="139"/>
      <c r="BP102" s="139"/>
      <c r="BQ102" s="139"/>
      <c r="BR102" s="139"/>
      <c r="BS102" s="139"/>
      <c r="BT102" s="139"/>
      <c r="BU102" s="139"/>
      <c r="BV102" s="139"/>
    </row>
    <row r="103" spans="63:74" x14ac:dyDescent="0.2">
      <c r="BK103" s="139"/>
      <c r="BL103" s="139"/>
      <c r="BM103" s="139"/>
      <c r="BN103" s="139"/>
      <c r="BO103" s="139"/>
      <c r="BP103" s="139"/>
      <c r="BQ103" s="139"/>
      <c r="BR103" s="139"/>
      <c r="BS103" s="139"/>
      <c r="BT103" s="139"/>
      <c r="BU103" s="139"/>
      <c r="BV103" s="139"/>
    </row>
    <row r="104" spans="63:74" x14ac:dyDescent="0.2">
      <c r="BK104" s="139"/>
      <c r="BL104" s="139"/>
      <c r="BM104" s="139"/>
      <c r="BN104" s="139"/>
      <c r="BO104" s="139"/>
      <c r="BP104" s="139"/>
      <c r="BQ104" s="139"/>
      <c r="BR104" s="139"/>
      <c r="BS104" s="139"/>
      <c r="BT104" s="139"/>
      <c r="BU104" s="139"/>
      <c r="BV104" s="139"/>
    </row>
    <row r="105" spans="63:74" x14ac:dyDescent="0.2">
      <c r="BK105" s="139"/>
      <c r="BL105" s="139"/>
      <c r="BM105" s="139"/>
      <c r="BN105" s="139"/>
      <c r="BO105" s="139"/>
      <c r="BP105" s="139"/>
      <c r="BQ105" s="139"/>
      <c r="BR105" s="139"/>
      <c r="BS105" s="139"/>
      <c r="BT105" s="139"/>
      <c r="BU105" s="139"/>
      <c r="BV105" s="139"/>
    </row>
    <row r="106" spans="63:74" x14ac:dyDescent="0.2">
      <c r="BK106" s="139"/>
      <c r="BL106" s="139"/>
      <c r="BM106" s="139"/>
      <c r="BN106" s="139"/>
      <c r="BO106" s="139"/>
      <c r="BP106" s="139"/>
      <c r="BQ106" s="139"/>
      <c r="BR106" s="139"/>
      <c r="BS106" s="139"/>
      <c r="BT106" s="139"/>
      <c r="BU106" s="139"/>
      <c r="BV106" s="139"/>
    </row>
    <row r="107" spans="63:74" x14ac:dyDescent="0.2">
      <c r="BK107" s="139"/>
      <c r="BL107" s="139"/>
      <c r="BM107" s="139"/>
      <c r="BN107" s="139"/>
      <c r="BO107" s="139"/>
      <c r="BP107" s="139"/>
      <c r="BQ107" s="139"/>
      <c r="BR107" s="139"/>
      <c r="BS107" s="139"/>
      <c r="BT107" s="139"/>
      <c r="BU107" s="139"/>
      <c r="BV107" s="139"/>
    </row>
    <row r="108" spans="63:74" x14ac:dyDescent="0.2">
      <c r="BK108" s="139"/>
      <c r="BL108" s="139"/>
      <c r="BM108" s="139"/>
      <c r="BN108" s="139"/>
      <c r="BO108" s="139"/>
      <c r="BP108" s="139"/>
      <c r="BQ108" s="139"/>
      <c r="BR108" s="139"/>
      <c r="BS108" s="139"/>
      <c r="BT108" s="139"/>
      <c r="BU108" s="139"/>
      <c r="BV108" s="139"/>
    </row>
    <row r="109" spans="63:74" x14ac:dyDescent="0.2">
      <c r="BK109" s="139"/>
      <c r="BL109" s="139"/>
      <c r="BM109" s="139"/>
      <c r="BN109" s="139"/>
      <c r="BO109" s="139"/>
      <c r="BP109" s="139"/>
      <c r="BQ109" s="139"/>
      <c r="BR109" s="139"/>
      <c r="BS109" s="139"/>
      <c r="BT109" s="139"/>
      <c r="BU109" s="139"/>
      <c r="BV109" s="139"/>
    </row>
    <row r="110" spans="63:74" x14ac:dyDescent="0.2">
      <c r="BK110" s="139"/>
      <c r="BL110" s="139"/>
      <c r="BM110" s="139"/>
      <c r="BN110" s="139"/>
      <c r="BO110" s="139"/>
      <c r="BP110" s="139"/>
      <c r="BQ110" s="139"/>
      <c r="BR110" s="139"/>
      <c r="BS110" s="139"/>
      <c r="BT110" s="139"/>
      <c r="BU110" s="139"/>
      <c r="BV110" s="139"/>
    </row>
    <row r="111" spans="63:74" x14ac:dyDescent="0.2">
      <c r="BK111" s="139"/>
      <c r="BL111" s="139"/>
      <c r="BM111" s="139"/>
      <c r="BN111" s="139"/>
      <c r="BO111" s="139"/>
      <c r="BP111" s="139"/>
      <c r="BQ111" s="139"/>
      <c r="BR111" s="139"/>
      <c r="BS111" s="139"/>
      <c r="BT111" s="139"/>
      <c r="BU111" s="139"/>
      <c r="BV111" s="139"/>
    </row>
    <row r="112" spans="63:74" x14ac:dyDescent="0.2">
      <c r="BK112" s="139"/>
      <c r="BL112" s="139"/>
      <c r="BM112" s="139"/>
      <c r="BN112" s="139"/>
      <c r="BO112" s="139"/>
      <c r="BP112" s="139"/>
      <c r="BQ112" s="139"/>
      <c r="BR112" s="139"/>
      <c r="BS112" s="139"/>
      <c r="BT112" s="139"/>
      <c r="BU112" s="139"/>
      <c r="BV112" s="139"/>
    </row>
    <row r="113" spans="63:74" x14ac:dyDescent="0.2">
      <c r="BK113" s="139"/>
      <c r="BL113" s="139"/>
      <c r="BM113" s="139"/>
      <c r="BN113" s="139"/>
      <c r="BO113" s="139"/>
      <c r="BP113" s="139"/>
      <c r="BQ113" s="139"/>
      <c r="BR113" s="139"/>
      <c r="BS113" s="139"/>
      <c r="BT113" s="139"/>
      <c r="BU113" s="139"/>
      <c r="BV113" s="139"/>
    </row>
    <row r="114" spans="63:74" x14ac:dyDescent="0.2">
      <c r="BK114" s="139"/>
      <c r="BL114" s="139"/>
      <c r="BM114" s="139"/>
      <c r="BN114" s="139"/>
      <c r="BO114" s="139"/>
      <c r="BP114" s="139"/>
      <c r="BQ114" s="139"/>
      <c r="BR114" s="139"/>
      <c r="BS114" s="139"/>
      <c r="BT114" s="139"/>
      <c r="BU114" s="139"/>
      <c r="BV114" s="139"/>
    </row>
    <row r="115" spans="63:74" x14ac:dyDescent="0.2">
      <c r="BK115" s="139"/>
      <c r="BL115" s="139"/>
      <c r="BM115" s="139"/>
      <c r="BN115" s="139"/>
      <c r="BO115" s="139"/>
      <c r="BP115" s="139"/>
      <c r="BQ115" s="139"/>
      <c r="BR115" s="139"/>
      <c r="BS115" s="139"/>
      <c r="BT115" s="139"/>
      <c r="BU115" s="139"/>
      <c r="BV115" s="139"/>
    </row>
    <row r="116" spans="63:74" x14ac:dyDescent="0.2">
      <c r="BK116" s="139"/>
      <c r="BL116" s="139"/>
      <c r="BM116" s="139"/>
      <c r="BN116" s="139"/>
      <c r="BO116" s="139"/>
      <c r="BP116" s="139"/>
      <c r="BQ116" s="139"/>
      <c r="BR116" s="139"/>
      <c r="BS116" s="139"/>
      <c r="BT116" s="139"/>
      <c r="BU116" s="139"/>
      <c r="BV116" s="139"/>
    </row>
    <row r="117" spans="63:74" x14ac:dyDescent="0.2">
      <c r="BK117" s="139"/>
      <c r="BL117" s="139"/>
      <c r="BM117" s="139"/>
      <c r="BN117" s="139"/>
      <c r="BO117" s="139"/>
      <c r="BP117" s="139"/>
      <c r="BQ117" s="139"/>
      <c r="BR117" s="139"/>
      <c r="BS117" s="139"/>
      <c r="BT117" s="139"/>
      <c r="BU117" s="139"/>
      <c r="BV117" s="139"/>
    </row>
    <row r="118" spans="63:74" x14ac:dyDescent="0.2">
      <c r="BK118" s="139"/>
      <c r="BL118" s="139"/>
      <c r="BM118" s="139"/>
      <c r="BN118" s="139"/>
      <c r="BO118" s="139"/>
      <c r="BP118" s="139"/>
      <c r="BQ118" s="139"/>
      <c r="BR118" s="139"/>
      <c r="BS118" s="139"/>
      <c r="BT118" s="139"/>
      <c r="BU118" s="139"/>
      <c r="BV118" s="139"/>
    </row>
    <row r="119" spans="63:74" x14ac:dyDescent="0.2">
      <c r="BK119" s="139"/>
      <c r="BL119" s="139"/>
      <c r="BM119" s="139"/>
      <c r="BN119" s="139"/>
      <c r="BO119" s="139"/>
      <c r="BP119" s="139"/>
      <c r="BQ119" s="139"/>
      <c r="BR119" s="139"/>
      <c r="BS119" s="139"/>
      <c r="BT119" s="139"/>
      <c r="BU119" s="139"/>
      <c r="BV119" s="139"/>
    </row>
    <row r="120" spans="63:74" x14ac:dyDescent="0.2">
      <c r="BK120" s="139"/>
      <c r="BL120" s="139"/>
      <c r="BM120" s="139"/>
      <c r="BN120" s="139"/>
      <c r="BO120" s="139"/>
      <c r="BP120" s="139"/>
      <c r="BQ120" s="139"/>
      <c r="BR120" s="139"/>
      <c r="BS120" s="139"/>
      <c r="BT120" s="139"/>
      <c r="BU120" s="139"/>
      <c r="BV120" s="139"/>
    </row>
    <row r="121" spans="63:74" x14ac:dyDescent="0.2">
      <c r="BK121" s="139"/>
      <c r="BL121" s="139"/>
      <c r="BM121" s="139"/>
      <c r="BN121" s="139"/>
      <c r="BO121" s="139"/>
      <c r="BP121" s="139"/>
      <c r="BQ121" s="139"/>
      <c r="BR121" s="139"/>
      <c r="BS121" s="139"/>
      <c r="BT121" s="139"/>
      <c r="BU121" s="139"/>
      <c r="BV121" s="139"/>
    </row>
    <row r="122" spans="63:74" x14ac:dyDescent="0.2">
      <c r="BK122" s="139"/>
      <c r="BL122" s="139"/>
      <c r="BM122" s="139"/>
      <c r="BN122" s="139"/>
      <c r="BO122" s="139"/>
      <c r="BP122" s="139"/>
      <c r="BQ122" s="139"/>
      <c r="BR122" s="139"/>
      <c r="BS122" s="139"/>
      <c r="BT122" s="139"/>
      <c r="BU122" s="139"/>
      <c r="BV122" s="139"/>
    </row>
    <row r="123" spans="63:74" x14ac:dyDescent="0.2">
      <c r="BK123" s="139"/>
      <c r="BL123" s="139"/>
      <c r="BM123" s="139"/>
      <c r="BN123" s="139"/>
      <c r="BO123" s="139"/>
      <c r="BP123" s="139"/>
      <c r="BQ123" s="139"/>
      <c r="BR123" s="139"/>
      <c r="BS123" s="139"/>
      <c r="BT123" s="139"/>
      <c r="BU123" s="139"/>
      <c r="BV123" s="139"/>
    </row>
    <row r="124" spans="63:74" x14ac:dyDescent="0.2">
      <c r="BK124" s="139"/>
      <c r="BL124" s="139"/>
      <c r="BM124" s="139"/>
      <c r="BN124" s="139"/>
      <c r="BO124" s="139"/>
      <c r="BP124" s="139"/>
      <c r="BQ124" s="139"/>
      <c r="BR124" s="139"/>
      <c r="BS124" s="139"/>
      <c r="BT124" s="139"/>
      <c r="BU124" s="139"/>
      <c r="BV124" s="139"/>
    </row>
    <row r="125" spans="63:74" x14ac:dyDescent="0.2">
      <c r="BK125" s="139"/>
      <c r="BL125" s="139"/>
      <c r="BM125" s="139"/>
      <c r="BN125" s="139"/>
      <c r="BO125" s="139"/>
      <c r="BP125" s="139"/>
      <c r="BQ125" s="139"/>
      <c r="BR125" s="139"/>
      <c r="BS125" s="139"/>
      <c r="BT125" s="139"/>
      <c r="BU125" s="139"/>
      <c r="BV125" s="139"/>
    </row>
    <row r="126" spans="63:74" x14ac:dyDescent="0.2">
      <c r="BK126" s="139"/>
      <c r="BL126" s="139"/>
      <c r="BM126" s="139"/>
      <c r="BN126" s="139"/>
      <c r="BO126" s="139"/>
      <c r="BP126" s="139"/>
      <c r="BQ126" s="139"/>
      <c r="BR126" s="139"/>
      <c r="BS126" s="139"/>
      <c r="BT126" s="139"/>
      <c r="BU126" s="139"/>
      <c r="BV126" s="139"/>
    </row>
    <row r="127" spans="63:74" x14ac:dyDescent="0.2">
      <c r="BK127" s="139"/>
      <c r="BL127" s="139"/>
      <c r="BM127" s="139"/>
      <c r="BN127" s="139"/>
      <c r="BO127" s="139"/>
      <c r="BP127" s="139"/>
      <c r="BQ127" s="139"/>
      <c r="BR127" s="139"/>
      <c r="BS127" s="139"/>
      <c r="BT127" s="139"/>
      <c r="BU127" s="139"/>
      <c r="BV127" s="139"/>
    </row>
    <row r="128" spans="63:74" x14ac:dyDescent="0.2">
      <c r="BK128" s="139"/>
      <c r="BL128" s="139"/>
      <c r="BM128" s="139"/>
      <c r="BN128" s="139"/>
      <c r="BO128" s="139"/>
      <c r="BP128" s="139"/>
      <c r="BQ128" s="139"/>
      <c r="BR128" s="139"/>
      <c r="BS128" s="139"/>
      <c r="BT128" s="139"/>
      <c r="BU128" s="139"/>
      <c r="BV128" s="139"/>
    </row>
    <row r="129" spans="63:74" x14ac:dyDescent="0.2">
      <c r="BK129" s="139"/>
      <c r="BL129" s="139"/>
      <c r="BM129" s="139"/>
      <c r="BN129" s="139"/>
      <c r="BO129" s="139"/>
      <c r="BP129" s="139"/>
      <c r="BQ129" s="139"/>
      <c r="BR129" s="139"/>
      <c r="BS129" s="139"/>
      <c r="BT129" s="139"/>
      <c r="BU129" s="139"/>
      <c r="BV129" s="139"/>
    </row>
    <row r="130" spans="63:74" x14ac:dyDescent="0.2">
      <c r="BK130" s="139"/>
      <c r="BL130" s="139"/>
      <c r="BM130" s="139"/>
      <c r="BN130" s="139"/>
      <c r="BO130" s="139"/>
      <c r="BP130" s="139"/>
      <c r="BQ130" s="139"/>
      <c r="BR130" s="139"/>
      <c r="BS130" s="139"/>
      <c r="BT130" s="139"/>
      <c r="BU130" s="139"/>
      <c r="BV130" s="139"/>
    </row>
    <row r="131" spans="63:74" x14ac:dyDescent="0.2">
      <c r="BK131" s="139"/>
      <c r="BL131" s="139"/>
      <c r="BM131" s="139"/>
      <c r="BN131" s="139"/>
      <c r="BO131" s="139"/>
      <c r="BP131" s="139"/>
      <c r="BQ131" s="139"/>
      <c r="BR131" s="139"/>
      <c r="BS131" s="139"/>
      <c r="BT131" s="139"/>
      <c r="BU131" s="139"/>
      <c r="BV131" s="139"/>
    </row>
    <row r="132" spans="63:74" x14ac:dyDescent="0.2">
      <c r="BK132" s="139"/>
      <c r="BL132" s="139"/>
      <c r="BM132" s="139"/>
      <c r="BN132" s="139"/>
      <c r="BO132" s="139"/>
      <c r="BP132" s="139"/>
      <c r="BQ132" s="139"/>
      <c r="BR132" s="139"/>
      <c r="BS132" s="139"/>
      <c r="BT132" s="139"/>
      <c r="BU132" s="139"/>
      <c r="BV132" s="139"/>
    </row>
    <row r="133" spans="63:74" x14ac:dyDescent="0.2">
      <c r="BK133" s="139"/>
      <c r="BL133" s="139"/>
      <c r="BM133" s="139"/>
      <c r="BN133" s="139"/>
      <c r="BO133" s="139"/>
      <c r="BP133" s="139"/>
      <c r="BQ133" s="139"/>
      <c r="BR133" s="139"/>
      <c r="BS133" s="139"/>
      <c r="BT133" s="139"/>
      <c r="BU133" s="139"/>
      <c r="BV133" s="139"/>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pane="topRight" activeCell="BF63" sqref="BF63"/>
      <selection pane="bottomLeft" activeCell="BF63" sqref="BF63"/>
      <selection pane="bottomRight" activeCell="AW21" sqref="AW21"/>
    </sheetView>
  </sheetViews>
  <sheetFormatPr defaultColWidth="8.625" defaultRowHeight="10.7" x14ac:dyDescent="0.2"/>
  <cols>
    <col min="1" max="1" width="11.625" style="58" customWidth="1"/>
    <col min="2" max="2" width="42.625" style="54" customWidth="1"/>
    <col min="3" max="50" width="6.625" style="54" customWidth="1"/>
    <col min="51" max="55" width="6.625" style="582" customWidth="1"/>
    <col min="56" max="56" width="6.625" style="579" customWidth="1"/>
    <col min="57" max="57" width="6.625" style="214" customWidth="1"/>
    <col min="58" max="58" width="6.625" style="579" customWidth="1"/>
    <col min="59" max="61" width="6.625" style="582" customWidth="1"/>
    <col min="62" max="62" width="6.625" style="139" customWidth="1"/>
    <col min="63" max="74" width="6.625" style="54" customWidth="1"/>
    <col min="75" max="16384" width="8.625" style="54"/>
  </cols>
  <sheetData>
    <row r="1" spans="1:74" ht="13.4" customHeight="1" x14ac:dyDescent="0.2">
      <c r="A1" s="976" t="s">
        <v>38</v>
      </c>
      <c r="B1" s="1019" t="s">
        <v>251</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4" ht="12.85" x14ac:dyDescent="0.2">
      <c r="A2" s="977"/>
      <c r="B2" s="916" t="str">
        <f>"U.S. Energy Information Administration  |  Short-Term Energy Outlook  - "&amp;Dates!D1</f>
        <v>U.S. Energy Information Administration  |  Short-Term Energy Outlook  - July 2025</v>
      </c>
      <c r="C2" s="166"/>
      <c r="D2" s="166"/>
      <c r="E2" s="166"/>
      <c r="F2" s="166"/>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166"/>
      <c r="AL2" s="166"/>
    </row>
    <row r="3" spans="1:74" s="7" customFormat="1" ht="12.85" x14ac:dyDescent="0.2">
      <c r="A3" s="264" t="s">
        <v>39</v>
      </c>
      <c r="B3" s="257"/>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s="7" customFormat="1" x14ac:dyDescent="0.2">
      <c r="A4" s="270" t="str">
        <f>TEXT(Dates!$D$2,"dddd, mmmm d, yyyy")</f>
        <v>Wednesday, July 2, 2025</v>
      </c>
      <c r="B4" s="10"/>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71"/>
      <c r="B5" s="275" t="s">
        <v>252</v>
      </c>
      <c r="BE5" s="795"/>
      <c r="BF5" s="795"/>
      <c r="BG5" s="795"/>
      <c r="BH5" s="344"/>
      <c r="BI5" s="344"/>
      <c r="BJ5" s="344"/>
      <c r="BK5" s="344"/>
      <c r="BL5" s="344"/>
      <c r="BM5" s="344"/>
      <c r="BN5" s="344"/>
      <c r="BO5" s="344"/>
      <c r="BP5" s="344"/>
      <c r="BQ5" s="344"/>
      <c r="BR5" s="344"/>
      <c r="BS5" s="344"/>
      <c r="BT5" s="344"/>
      <c r="BU5" s="344"/>
      <c r="BV5" s="344"/>
    </row>
    <row r="6" spans="1:74" s="214" customFormat="1" ht="11.05" customHeight="1" x14ac:dyDescent="0.2">
      <c r="A6" s="340" t="s">
        <v>203</v>
      </c>
      <c r="B6" s="334" t="s">
        <v>253</v>
      </c>
      <c r="C6" s="72">
        <v>64.386018882000002</v>
      </c>
      <c r="D6" s="72">
        <v>61.659535716000001</v>
      </c>
      <c r="E6" s="72">
        <v>64.73062548</v>
      </c>
      <c r="F6" s="72">
        <v>64.869905349000007</v>
      </c>
      <c r="G6" s="72">
        <v>65.314263592000003</v>
      </c>
      <c r="H6" s="72">
        <v>65.170973814000007</v>
      </c>
      <c r="I6" s="72">
        <v>66.134895067000002</v>
      </c>
      <c r="J6" s="72">
        <v>65.517736052000004</v>
      </c>
      <c r="K6" s="72">
        <v>65.476896554999996</v>
      </c>
      <c r="L6" s="72">
        <v>66.521163141000002</v>
      </c>
      <c r="M6" s="72">
        <v>67.015804149999994</v>
      </c>
      <c r="N6" s="72">
        <v>66.277859031000006</v>
      </c>
      <c r="O6" s="72">
        <v>66.054637215</v>
      </c>
      <c r="P6" s="72">
        <v>66.392946041000002</v>
      </c>
      <c r="Q6" s="72">
        <v>67.263412561999999</v>
      </c>
      <c r="R6" s="72">
        <v>66.207946128000003</v>
      </c>
      <c r="S6" s="72">
        <v>66.630742609999999</v>
      </c>
      <c r="T6" s="72">
        <v>66.951406796000001</v>
      </c>
      <c r="U6" s="72">
        <v>67.920334163999996</v>
      </c>
      <c r="V6" s="72">
        <v>67.509059631</v>
      </c>
      <c r="W6" s="72">
        <v>67.878738702000007</v>
      </c>
      <c r="X6" s="72">
        <v>68.354998351999996</v>
      </c>
      <c r="Y6" s="72">
        <v>68.889844427</v>
      </c>
      <c r="Z6" s="72">
        <v>67.309227182000001</v>
      </c>
      <c r="AA6" s="72">
        <v>68.58833276</v>
      </c>
      <c r="AB6" s="72">
        <v>68.883618745999996</v>
      </c>
      <c r="AC6" s="72">
        <v>68.940564324999997</v>
      </c>
      <c r="AD6" s="72">
        <v>68.761869814999997</v>
      </c>
      <c r="AE6" s="72">
        <v>68.861564831999999</v>
      </c>
      <c r="AF6" s="72">
        <v>69.70206091</v>
      </c>
      <c r="AG6" s="72">
        <v>70.008101429999996</v>
      </c>
      <c r="AH6" s="72">
        <v>70.000452086999999</v>
      </c>
      <c r="AI6" s="72">
        <v>70.369247763999994</v>
      </c>
      <c r="AJ6" s="72">
        <v>70.588944205000004</v>
      </c>
      <c r="AK6" s="72">
        <v>71.306241876000001</v>
      </c>
      <c r="AL6" s="72">
        <v>71.369173068999999</v>
      </c>
      <c r="AM6" s="72">
        <v>69.033781172000005</v>
      </c>
      <c r="AN6" s="72">
        <v>69.970892559000006</v>
      </c>
      <c r="AO6" s="72">
        <v>70.394855930999995</v>
      </c>
      <c r="AP6" s="72">
        <v>70.342861881999994</v>
      </c>
      <c r="AQ6" s="72">
        <v>70.110688713000002</v>
      </c>
      <c r="AR6" s="72">
        <v>70.549366058000004</v>
      </c>
      <c r="AS6" s="72">
        <v>70.212408955000001</v>
      </c>
      <c r="AT6" s="72">
        <v>70.625022481000002</v>
      </c>
      <c r="AU6" s="72">
        <v>70.217725654000006</v>
      </c>
      <c r="AV6" s="72">
        <v>70.875392634999997</v>
      </c>
      <c r="AW6" s="72">
        <v>71.066865488000005</v>
      </c>
      <c r="AX6" s="72">
        <v>70.900031615000003</v>
      </c>
      <c r="AY6" s="830">
        <v>70.009337926000001</v>
      </c>
      <c r="AZ6" s="830">
        <v>70.431445785999998</v>
      </c>
      <c r="BA6" s="830">
        <v>71.617850771999997</v>
      </c>
      <c r="BB6" s="830">
        <v>71.515496783000003</v>
      </c>
      <c r="BC6" s="830">
        <v>71.242320031000006</v>
      </c>
      <c r="BD6" s="830">
        <v>71.742298163000001</v>
      </c>
      <c r="BE6" s="333">
        <v>72.015786066000004</v>
      </c>
      <c r="BF6" s="333">
        <v>72.473562146999996</v>
      </c>
      <c r="BG6" s="333">
        <v>72.285303021999994</v>
      </c>
      <c r="BH6" s="333">
        <v>72.480806306000005</v>
      </c>
      <c r="BI6" s="333">
        <v>72.959954198999995</v>
      </c>
      <c r="BJ6" s="333">
        <v>72.402724266999996</v>
      </c>
      <c r="BK6" s="333">
        <v>71.910710452999993</v>
      </c>
      <c r="BL6" s="333">
        <v>72.378599652999995</v>
      </c>
      <c r="BM6" s="333">
        <v>72.218773134000003</v>
      </c>
      <c r="BN6" s="333">
        <v>72.603879125000006</v>
      </c>
      <c r="BO6" s="333">
        <v>72.438433958999994</v>
      </c>
      <c r="BP6" s="333">
        <v>72.791460853999993</v>
      </c>
      <c r="BQ6" s="333">
        <v>72.843773182999996</v>
      </c>
      <c r="BR6" s="333">
        <v>72.787880052000006</v>
      </c>
      <c r="BS6" s="333">
        <v>72.721578584</v>
      </c>
      <c r="BT6" s="333">
        <v>72.917493054999994</v>
      </c>
      <c r="BU6" s="333">
        <v>73.364430244000005</v>
      </c>
      <c r="BV6" s="333">
        <v>72.795732005999994</v>
      </c>
    </row>
    <row r="7" spans="1:74" s="214" customFormat="1" ht="11.05" customHeight="1" x14ac:dyDescent="0.2">
      <c r="A7" s="340"/>
      <c r="B7" s="334"/>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830"/>
      <c r="AZ7" s="830"/>
      <c r="BA7" s="830"/>
      <c r="BB7" s="830"/>
      <c r="BC7" s="830"/>
      <c r="BD7" s="830"/>
      <c r="BE7" s="333"/>
      <c r="BF7" s="333"/>
      <c r="BG7" s="333"/>
      <c r="BH7" s="333"/>
      <c r="BI7" s="333"/>
      <c r="BJ7" s="333"/>
      <c r="BK7" s="333"/>
      <c r="BL7" s="333"/>
      <c r="BM7" s="333"/>
      <c r="BN7" s="333"/>
      <c r="BO7" s="333"/>
      <c r="BP7" s="333"/>
      <c r="BQ7" s="333"/>
      <c r="BR7" s="333"/>
      <c r="BS7" s="333"/>
      <c r="BT7" s="333"/>
      <c r="BU7" s="333"/>
      <c r="BV7" s="333"/>
    </row>
    <row r="8" spans="1:74" s="214" customFormat="1" ht="11.05" customHeight="1" x14ac:dyDescent="0.2">
      <c r="A8" s="340" t="s">
        <v>254</v>
      </c>
      <c r="B8" s="337" t="s">
        <v>255</v>
      </c>
      <c r="C8" s="72">
        <v>26.172633903000001</v>
      </c>
      <c r="D8" s="72">
        <v>23.546807429000001</v>
      </c>
      <c r="E8" s="72">
        <v>26.260744677000002</v>
      </c>
      <c r="F8" s="72">
        <v>26.2652547</v>
      </c>
      <c r="G8" s="72">
        <v>26.638297290000001</v>
      </c>
      <c r="H8" s="72">
        <v>26.758750166999999</v>
      </c>
      <c r="I8" s="72">
        <v>26.895726226000001</v>
      </c>
      <c r="J8" s="72">
        <v>26.606582258</v>
      </c>
      <c r="K8" s="72">
        <v>26.063571267</v>
      </c>
      <c r="L8" s="72">
        <v>27.474731968</v>
      </c>
      <c r="M8" s="72">
        <v>27.9046755</v>
      </c>
      <c r="N8" s="72">
        <v>27.649709839</v>
      </c>
      <c r="O8" s="72">
        <v>26.884147515999999</v>
      </c>
      <c r="P8" s="72">
        <v>27.034178535999999</v>
      </c>
      <c r="Q8" s="72">
        <v>28.03228271</v>
      </c>
      <c r="R8" s="72">
        <v>27.783261766999999</v>
      </c>
      <c r="S8" s="72">
        <v>27.662796934999999</v>
      </c>
      <c r="T8" s="72">
        <v>28.089378499999999</v>
      </c>
      <c r="U8" s="72">
        <v>28.520052160999999</v>
      </c>
      <c r="V8" s="72">
        <v>28.390362129</v>
      </c>
      <c r="W8" s="72">
        <v>28.747347767000001</v>
      </c>
      <c r="X8" s="72">
        <v>28.911554290000002</v>
      </c>
      <c r="Y8" s="72">
        <v>29.158953532999998</v>
      </c>
      <c r="Z8" s="72">
        <v>27.991665354999999</v>
      </c>
      <c r="AA8" s="72">
        <v>28.986612741999998</v>
      </c>
      <c r="AB8" s="72">
        <v>28.945341357</v>
      </c>
      <c r="AC8" s="72">
        <v>29.49300629</v>
      </c>
      <c r="AD8" s="72">
        <v>29.2112996</v>
      </c>
      <c r="AE8" s="72">
        <v>28.925781806</v>
      </c>
      <c r="AF8" s="72">
        <v>29.536111432999999</v>
      </c>
      <c r="AG8" s="72">
        <v>29.959702580999998</v>
      </c>
      <c r="AH8" s="72">
        <v>30.236424097</v>
      </c>
      <c r="AI8" s="72">
        <v>30.377891999999999</v>
      </c>
      <c r="AJ8" s="72">
        <v>30.456360226000001</v>
      </c>
      <c r="AK8" s="72">
        <v>30.985173766999999</v>
      </c>
      <c r="AL8" s="72">
        <v>31.034500806</v>
      </c>
      <c r="AM8" s="72">
        <v>28.933709193999999</v>
      </c>
      <c r="AN8" s="72">
        <v>30.208215516999999</v>
      </c>
      <c r="AO8" s="72">
        <v>30.587434806000001</v>
      </c>
      <c r="AP8" s="72">
        <v>30.684071932999998</v>
      </c>
      <c r="AQ8" s="72">
        <v>30.367993999999999</v>
      </c>
      <c r="AR8" s="72">
        <v>30.726209867000001</v>
      </c>
      <c r="AS8" s="72">
        <v>30.673632000000001</v>
      </c>
      <c r="AT8" s="72">
        <v>31.151101967999999</v>
      </c>
      <c r="AU8" s="72">
        <v>30.690489100000001</v>
      </c>
      <c r="AV8" s="72">
        <v>31.507447097</v>
      </c>
      <c r="AW8" s="72">
        <v>31.589078333</v>
      </c>
      <c r="AX8" s="72">
        <v>31.530857032</v>
      </c>
      <c r="AY8" s="830">
        <v>30.555780644999999</v>
      </c>
      <c r="AZ8" s="830">
        <v>30.636045786</v>
      </c>
      <c r="BA8" s="830">
        <v>31.454989564000002</v>
      </c>
      <c r="BB8" s="830">
        <v>31.265703769999998</v>
      </c>
      <c r="BC8" s="830">
        <v>30.790291931999999</v>
      </c>
      <c r="BD8" s="830">
        <v>30.862949738000001</v>
      </c>
      <c r="BE8" s="333">
        <v>31.070487845999999</v>
      </c>
      <c r="BF8" s="333">
        <v>31.366974726999999</v>
      </c>
      <c r="BG8" s="333">
        <v>31.096983005999999</v>
      </c>
      <c r="BH8" s="333">
        <v>31.268345479000001</v>
      </c>
      <c r="BI8" s="333">
        <v>31.591499673000001</v>
      </c>
      <c r="BJ8" s="333">
        <v>31.400881825999999</v>
      </c>
      <c r="BK8" s="333">
        <v>31.208081107999998</v>
      </c>
      <c r="BL8" s="333">
        <v>31.116538598000002</v>
      </c>
      <c r="BM8" s="333">
        <v>31.404300832000001</v>
      </c>
      <c r="BN8" s="333">
        <v>31.345339692</v>
      </c>
      <c r="BO8" s="333">
        <v>31.250839521</v>
      </c>
      <c r="BP8" s="333">
        <v>31.363584642999999</v>
      </c>
      <c r="BQ8" s="333">
        <v>31.524725378999999</v>
      </c>
      <c r="BR8" s="333">
        <v>31.581679165000001</v>
      </c>
      <c r="BS8" s="333">
        <v>31.251749919000002</v>
      </c>
      <c r="BT8" s="333">
        <v>31.450712056</v>
      </c>
      <c r="BU8" s="333">
        <v>31.71629008</v>
      </c>
      <c r="BV8" s="333">
        <v>31.546765183000002</v>
      </c>
    </row>
    <row r="9" spans="1:74" ht="11.05" customHeight="1" x14ac:dyDescent="0.2">
      <c r="A9" s="271" t="s">
        <v>256</v>
      </c>
      <c r="B9" s="338" t="s">
        <v>212</v>
      </c>
      <c r="C9" s="239">
        <v>5.7187000000000001</v>
      </c>
      <c r="D9" s="239">
        <v>5.5137</v>
      </c>
      <c r="E9" s="239">
        <v>5.6177000000000001</v>
      </c>
      <c r="F9" s="239">
        <v>5.2427000000000001</v>
      </c>
      <c r="G9" s="239">
        <v>5.3346999999999998</v>
      </c>
      <c r="H9" s="239">
        <v>5.5236999999999998</v>
      </c>
      <c r="I9" s="239">
        <v>5.6506999999999996</v>
      </c>
      <c r="J9" s="239">
        <v>5.4664999999999999</v>
      </c>
      <c r="K9" s="239">
        <v>5.3384999999999998</v>
      </c>
      <c r="L9" s="239">
        <v>5.7024999999999997</v>
      </c>
      <c r="M9" s="239">
        <v>5.7725</v>
      </c>
      <c r="N9" s="239">
        <v>5.5555000000000003</v>
      </c>
      <c r="O9" s="239">
        <v>5.4865000000000004</v>
      </c>
      <c r="P9" s="239">
        <v>5.7271000000000001</v>
      </c>
      <c r="Q9" s="239">
        <v>5.758</v>
      </c>
      <c r="R9" s="239">
        <v>5.6017999999999999</v>
      </c>
      <c r="S9" s="239">
        <v>5.4097</v>
      </c>
      <c r="T9" s="239">
        <v>5.5342000000000002</v>
      </c>
      <c r="U9" s="239">
        <v>5.7666000000000004</v>
      </c>
      <c r="V9" s="239">
        <v>5.7511000000000001</v>
      </c>
      <c r="W9" s="239">
        <v>5.6860999999999997</v>
      </c>
      <c r="X9" s="239">
        <v>5.8230000000000004</v>
      </c>
      <c r="Y9" s="239">
        <v>5.984</v>
      </c>
      <c r="Z9" s="239">
        <v>5.7957000000000001</v>
      </c>
      <c r="AA9" s="239">
        <v>5.7329999999999997</v>
      </c>
      <c r="AB9" s="239">
        <v>5.7371999999999996</v>
      </c>
      <c r="AC9" s="239">
        <v>5.8343999999999996</v>
      </c>
      <c r="AD9" s="239">
        <v>5.4714</v>
      </c>
      <c r="AE9" s="239">
        <v>5.1592000000000002</v>
      </c>
      <c r="AF9" s="239">
        <v>5.4960000000000004</v>
      </c>
      <c r="AG9" s="239">
        <v>5.8421000000000003</v>
      </c>
      <c r="AH9" s="239">
        <v>5.8487</v>
      </c>
      <c r="AI9" s="239">
        <v>5.6632999999999996</v>
      </c>
      <c r="AJ9" s="239">
        <v>5.8407</v>
      </c>
      <c r="AK9" s="239">
        <v>6.1935000000000002</v>
      </c>
      <c r="AL9" s="239">
        <v>6.2831000000000001</v>
      </c>
      <c r="AM9" s="239">
        <v>5.7983000000000002</v>
      </c>
      <c r="AN9" s="239">
        <v>6.0076000000000001</v>
      </c>
      <c r="AO9" s="239">
        <v>6.0475000000000003</v>
      </c>
      <c r="AP9" s="239">
        <v>5.9612999999999996</v>
      </c>
      <c r="AQ9" s="239">
        <v>5.6256000000000004</v>
      </c>
      <c r="AR9" s="239">
        <v>5.8776000000000002</v>
      </c>
      <c r="AS9" s="239">
        <v>5.9695</v>
      </c>
      <c r="AT9" s="239">
        <v>6.0742000000000003</v>
      </c>
      <c r="AU9" s="239">
        <v>5.7210000000000001</v>
      </c>
      <c r="AV9" s="239">
        <v>6.2081</v>
      </c>
      <c r="AW9" s="239">
        <v>6.2766999999999999</v>
      </c>
      <c r="AX9" s="239">
        <v>6.3891</v>
      </c>
      <c r="AY9" s="819">
        <v>6.3338000000000001</v>
      </c>
      <c r="AZ9" s="819">
        <v>6.0942999999999996</v>
      </c>
      <c r="BA9" s="819">
        <v>6.3879326078999998</v>
      </c>
      <c r="BB9" s="819">
        <v>6.1594301474000002</v>
      </c>
      <c r="BC9" s="819">
        <v>5.9698039447999998</v>
      </c>
      <c r="BD9" s="819">
        <v>6.0623717815999996</v>
      </c>
      <c r="BE9" s="303">
        <v>6.2834096887999999</v>
      </c>
      <c r="BF9" s="303">
        <v>6.2853712628</v>
      </c>
      <c r="BG9" s="303">
        <v>6.1586601486000001</v>
      </c>
      <c r="BH9" s="303">
        <v>6.2941794304999998</v>
      </c>
      <c r="BI9" s="303">
        <v>6.4408366680000002</v>
      </c>
      <c r="BJ9" s="303">
        <v>6.4904681376999998</v>
      </c>
      <c r="BK9" s="303">
        <v>6.3977333444999998</v>
      </c>
      <c r="BL9" s="303">
        <v>6.4164156122999998</v>
      </c>
      <c r="BM9" s="303">
        <v>6.3864514900999998</v>
      </c>
      <c r="BN9" s="303">
        <v>6.1550918042999996</v>
      </c>
      <c r="BO9" s="303">
        <v>6.0137385129999998</v>
      </c>
      <c r="BP9" s="303">
        <v>6.1098115935999999</v>
      </c>
      <c r="BQ9" s="303">
        <v>6.3382853043000003</v>
      </c>
      <c r="BR9" s="303">
        <v>6.3454814029</v>
      </c>
      <c r="BS9" s="303">
        <v>6.2225462942999998</v>
      </c>
      <c r="BT9" s="303">
        <v>6.3854869815999997</v>
      </c>
      <c r="BU9" s="303">
        <v>6.5491677900000003</v>
      </c>
      <c r="BV9" s="303">
        <v>6.6091861294000003</v>
      </c>
    </row>
    <row r="10" spans="1:74" ht="11.05" customHeight="1" x14ac:dyDescent="0.2">
      <c r="A10" s="271" t="s">
        <v>257</v>
      </c>
      <c r="B10" s="338" t="s">
        <v>258</v>
      </c>
      <c r="C10" s="239">
        <v>1.9180999999999999</v>
      </c>
      <c r="D10" s="239">
        <v>1.9441999999999999</v>
      </c>
      <c r="E10" s="239">
        <v>1.9686999999999999</v>
      </c>
      <c r="F10" s="239">
        <v>1.9645999999999999</v>
      </c>
      <c r="G10" s="239">
        <v>1.9762</v>
      </c>
      <c r="H10" s="239">
        <v>1.9841</v>
      </c>
      <c r="I10" s="239">
        <v>1.9858</v>
      </c>
      <c r="J10" s="239">
        <v>1.9278</v>
      </c>
      <c r="K10" s="239">
        <v>1.9681999999999999</v>
      </c>
      <c r="L10" s="239">
        <v>1.9801</v>
      </c>
      <c r="M10" s="239">
        <v>2.0030000000000001</v>
      </c>
      <c r="N10" s="239">
        <v>2.0055000000000001</v>
      </c>
      <c r="O10" s="239">
        <v>2.0274999999999999</v>
      </c>
      <c r="P10" s="239">
        <v>2.0091000000000001</v>
      </c>
      <c r="Q10" s="239">
        <v>2.0308999999999999</v>
      </c>
      <c r="R10" s="239">
        <v>2.0184000000000002</v>
      </c>
      <c r="S10" s="239">
        <v>2.0335000000000001</v>
      </c>
      <c r="T10" s="239">
        <v>2.0419</v>
      </c>
      <c r="U10" s="239">
        <v>2.0211999999999999</v>
      </c>
      <c r="V10" s="239">
        <v>2.0348999999999999</v>
      </c>
      <c r="W10" s="239">
        <v>2.0384000000000002</v>
      </c>
      <c r="X10" s="239">
        <v>2.0327999999999999</v>
      </c>
      <c r="Y10" s="239">
        <v>2.0383</v>
      </c>
      <c r="Z10" s="239">
        <v>2.0301</v>
      </c>
      <c r="AA10" s="239">
        <v>2.1225000000000001</v>
      </c>
      <c r="AB10" s="239">
        <v>2.1120999999999999</v>
      </c>
      <c r="AC10" s="239">
        <v>2.1221000000000001</v>
      </c>
      <c r="AD10" s="239">
        <v>2.1604999999999999</v>
      </c>
      <c r="AE10" s="239">
        <v>2.1640000000000001</v>
      </c>
      <c r="AF10" s="239">
        <v>2.1480000000000001</v>
      </c>
      <c r="AG10" s="239">
        <v>2.0912000000000002</v>
      </c>
      <c r="AH10" s="239">
        <v>2.1089000000000002</v>
      </c>
      <c r="AI10" s="239">
        <v>2.1214</v>
      </c>
      <c r="AJ10" s="239">
        <v>2.0975999999999999</v>
      </c>
      <c r="AK10" s="239">
        <v>2.0977000000000001</v>
      </c>
      <c r="AL10" s="239">
        <v>2.0855999999999999</v>
      </c>
      <c r="AM10" s="239">
        <v>2.0543999999999998</v>
      </c>
      <c r="AN10" s="239">
        <v>2.0463</v>
      </c>
      <c r="AO10" s="239">
        <v>2.0415999999999999</v>
      </c>
      <c r="AP10" s="239">
        <v>2.0036999999999998</v>
      </c>
      <c r="AQ10" s="239">
        <v>1.9936</v>
      </c>
      <c r="AR10" s="239">
        <v>2.0125000000000002</v>
      </c>
      <c r="AS10" s="239">
        <v>2.0392000000000001</v>
      </c>
      <c r="AT10" s="239">
        <v>2.0375000000000001</v>
      </c>
      <c r="AU10" s="239">
        <v>2.0428000000000002</v>
      </c>
      <c r="AV10" s="239">
        <v>1.9982</v>
      </c>
      <c r="AW10" s="239">
        <v>1.9576</v>
      </c>
      <c r="AX10" s="239">
        <v>1.8989</v>
      </c>
      <c r="AY10" s="819">
        <v>1.8745000000000001</v>
      </c>
      <c r="AZ10" s="819">
        <v>1.8758999999999999</v>
      </c>
      <c r="BA10" s="819">
        <v>1.8499425691</v>
      </c>
      <c r="BB10" s="819">
        <v>1.8586081562000001</v>
      </c>
      <c r="BC10" s="819">
        <v>1.8433703967999999</v>
      </c>
      <c r="BD10" s="819">
        <v>1.8380336214999999</v>
      </c>
      <c r="BE10" s="303">
        <v>1.8271290573000001</v>
      </c>
      <c r="BF10" s="303">
        <v>1.8259796640999999</v>
      </c>
      <c r="BG10" s="303">
        <v>1.8220267573</v>
      </c>
      <c r="BH10" s="303">
        <v>1.8077308489999999</v>
      </c>
      <c r="BI10" s="303">
        <v>1.7947423048</v>
      </c>
      <c r="BJ10" s="303">
        <v>1.7935340887</v>
      </c>
      <c r="BK10" s="303">
        <v>1.8019502629999999</v>
      </c>
      <c r="BL10" s="303">
        <v>1.8038822858000001</v>
      </c>
      <c r="BM10" s="303">
        <v>1.8002045420999999</v>
      </c>
      <c r="BN10" s="303">
        <v>1.7842595874</v>
      </c>
      <c r="BO10" s="303">
        <v>1.7778058079000001</v>
      </c>
      <c r="BP10" s="303">
        <v>1.7732347497000001</v>
      </c>
      <c r="BQ10" s="303">
        <v>1.763062275</v>
      </c>
      <c r="BR10" s="303">
        <v>1.7625882616999999</v>
      </c>
      <c r="BS10" s="303">
        <v>1.7592979247</v>
      </c>
      <c r="BT10" s="303">
        <v>1.7455162739000001</v>
      </c>
      <c r="BU10" s="303">
        <v>1.7331238900999999</v>
      </c>
      <c r="BV10" s="303">
        <v>1.7324306538000001</v>
      </c>
    </row>
    <row r="11" spans="1:74" ht="11.05" customHeight="1" x14ac:dyDescent="0.2">
      <c r="A11" s="271" t="s">
        <v>259</v>
      </c>
      <c r="B11" s="338" t="s">
        <v>218</v>
      </c>
      <c r="C11" s="239">
        <v>18.535833903</v>
      </c>
      <c r="D11" s="239">
        <v>16.088907428999999</v>
      </c>
      <c r="E11" s="239">
        <v>18.674344677000001</v>
      </c>
      <c r="F11" s="239">
        <v>19.0579547</v>
      </c>
      <c r="G11" s="239">
        <v>19.32739729</v>
      </c>
      <c r="H11" s="239">
        <v>19.250950166999999</v>
      </c>
      <c r="I11" s="239">
        <v>19.259226225999999</v>
      </c>
      <c r="J11" s="239">
        <v>19.212282257999998</v>
      </c>
      <c r="K11" s="239">
        <v>18.756871267000001</v>
      </c>
      <c r="L11" s="239">
        <v>19.792131968</v>
      </c>
      <c r="M11" s="239">
        <v>20.129175499999999</v>
      </c>
      <c r="N11" s="239">
        <v>20.088709839</v>
      </c>
      <c r="O11" s="239">
        <v>19.370147515999999</v>
      </c>
      <c r="P11" s="239">
        <v>19.297978535999999</v>
      </c>
      <c r="Q11" s="239">
        <v>20.243382709999999</v>
      </c>
      <c r="R11" s="239">
        <v>20.163061766999999</v>
      </c>
      <c r="S11" s="239">
        <v>20.219596934999998</v>
      </c>
      <c r="T11" s="239">
        <v>20.513278499999998</v>
      </c>
      <c r="U11" s="239">
        <v>20.732252161000002</v>
      </c>
      <c r="V11" s="239">
        <v>20.604362128999998</v>
      </c>
      <c r="W11" s="239">
        <v>21.022847766999998</v>
      </c>
      <c r="X11" s="239">
        <v>21.055754289999999</v>
      </c>
      <c r="Y11" s="239">
        <v>21.136653533</v>
      </c>
      <c r="Z11" s="239">
        <v>20.165865355000001</v>
      </c>
      <c r="AA11" s="239">
        <v>21.131112741999999</v>
      </c>
      <c r="AB11" s="239">
        <v>21.096041357000001</v>
      </c>
      <c r="AC11" s="239">
        <v>21.536506289999998</v>
      </c>
      <c r="AD11" s="239">
        <v>21.579399599999999</v>
      </c>
      <c r="AE11" s="239">
        <v>21.602581806</v>
      </c>
      <c r="AF11" s="239">
        <v>21.892111433</v>
      </c>
      <c r="AG11" s="239">
        <v>22.026402580999999</v>
      </c>
      <c r="AH11" s="239">
        <v>22.278824097000001</v>
      </c>
      <c r="AI11" s="239">
        <v>22.593191999999998</v>
      </c>
      <c r="AJ11" s="239">
        <v>22.518060225999999</v>
      </c>
      <c r="AK11" s="239">
        <v>22.693973766999999</v>
      </c>
      <c r="AL11" s="239">
        <v>22.665800806</v>
      </c>
      <c r="AM11" s="239">
        <v>21.081009194</v>
      </c>
      <c r="AN11" s="239">
        <v>22.154315517000001</v>
      </c>
      <c r="AO11" s="239">
        <v>22.498334805999999</v>
      </c>
      <c r="AP11" s="239">
        <v>22.719071932999999</v>
      </c>
      <c r="AQ11" s="239">
        <v>22.748794</v>
      </c>
      <c r="AR11" s="239">
        <v>22.836109867000001</v>
      </c>
      <c r="AS11" s="239">
        <v>22.664932</v>
      </c>
      <c r="AT11" s="239">
        <v>23.039401968</v>
      </c>
      <c r="AU11" s="239">
        <v>22.926689100000001</v>
      </c>
      <c r="AV11" s="239">
        <v>23.301147097000001</v>
      </c>
      <c r="AW11" s="239">
        <v>23.354778332999999</v>
      </c>
      <c r="AX11" s="239">
        <v>23.242857032</v>
      </c>
      <c r="AY11" s="819">
        <v>22.347480645000001</v>
      </c>
      <c r="AZ11" s="819">
        <v>22.665845785999998</v>
      </c>
      <c r="BA11" s="819">
        <v>23.217114386999999</v>
      </c>
      <c r="BB11" s="819">
        <v>23.247665467000001</v>
      </c>
      <c r="BC11" s="819">
        <v>22.977117589999999</v>
      </c>
      <c r="BD11" s="819">
        <v>22.962544335</v>
      </c>
      <c r="BE11" s="303">
        <v>22.959949099999999</v>
      </c>
      <c r="BF11" s="303">
        <v>23.255623799999999</v>
      </c>
      <c r="BG11" s="303">
        <v>23.1162961</v>
      </c>
      <c r="BH11" s="303">
        <v>23.166435199999999</v>
      </c>
      <c r="BI11" s="303">
        <v>23.355920699999999</v>
      </c>
      <c r="BJ11" s="303">
        <v>23.116879600000001</v>
      </c>
      <c r="BK11" s="303">
        <v>23.008397500000001</v>
      </c>
      <c r="BL11" s="303">
        <v>22.8962407</v>
      </c>
      <c r="BM11" s="303">
        <v>23.217644799999999</v>
      </c>
      <c r="BN11" s="303">
        <v>23.405988300000001</v>
      </c>
      <c r="BO11" s="303">
        <v>23.4592952</v>
      </c>
      <c r="BP11" s="303">
        <v>23.480538299999999</v>
      </c>
      <c r="BQ11" s="303">
        <v>23.423377800000001</v>
      </c>
      <c r="BR11" s="303">
        <v>23.473609499999998</v>
      </c>
      <c r="BS11" s="303">
        <v>23.269905699999999</v>
      </c>
      <c r="BT11" s="303">
        <v>23.319708800000001</v>
      </c>
      <c r="BU11" s="303">
        <v>23.4339984</v>
      </c>
      <c r="BV11" s="303">
        <v>23.205148399999999</v>
      </c>
    </row>
    <row r="12" spans="1:74" ht="11.05" customHeight="1" x14ac:dyDescent="0.2">
      <c r="A12" s="271"/>
      <c r="B12" s="338"/>
      <c r="C12" s="239"/>
      <c r="D12" s="239"/>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239"/>
      <c r="AY12" s="819"/>
      <c r="AZ12" s="819"/>
      <c r="BA12" s="819"/>
      <c r="BB12" s="819"/>
      <c r="BC12" s="819"/>
      <c r="BD12" s="819"/>
      <c r="BE12" s="303"/>
      <c r="BF12" s="303"/>
      <c r="BG12" s="303"/>
      <c r="BH12" s="303"/>
      <c r="BI12" s="303"/>
      <c r="BJ12" s="303"/>
      <c r="BK12" s="303"/>
      <c r="BL12" s="303"/>
      <c r="BM12" s="303"/>
      <c r="BN12" s="303"/>
      <c r="BO12" s="303"/>
      <c r="BP12" s="303"/>
      <c r="BQ12" s="303"/>
      <c r="BR12" s="303"/>
      <c r="BS12" s="303"/>
      <c r="BT12" s="303"/>
      <c r="BU12" s="303"/>
      <c r="BV12" s="303"/>
    </row>
    <row r="13" spans="1:74" s="214" customFormat="1" ht="11.05" customHeight="1" x14ac:dyDescent="0.2">
      <c r="A13" s="340" t="s">
        <v>260</v>
      </c>
      <c r="B13" s="337" t="s">
        <v>261</v>
      </c>
      <c r="C13" s="72">
        <v>5.6587849783999999</v>
      </c>
      <c r="D13" s="72">
        <v>5.6005282878999996</v>
      </c>
      <c r="E13" s="72">
        <v>5.6904808022999998</v>
      </c>
      <c r="F13" s="72">
        <v>6.0895506492999996</v>
      </c>
      <c r="G13" s="72">
        <v>6.3959663015999997</v>
      </c>
      <c r="H13" s="72">
        <v>6.3828236470000004</v>
      </c>
      <c r="I13" s="72">
        <v>6.7156688410000003</v>
      </c>
      <c r="J13" s="72">
        <v>6.6632537938</v>
      </c>
      <c r="K13" s="72">
        <v>6.6842252883000004</v>
      </c>
      <c r="L13" s="72">
        <v>6.0728311729</v>
      </c>
      <c r="M13" s="72">
        <v>5.9230286497</v>
      </c>
      <c r="N13" s="72">
        <v>5.4692491919000004</v>
      </c>
      <c r="O13" s="72">
        <v>5.8477896989999998</v>
      </c>
      <c r="P13" s="72">
        <v>5.8079675056999998</v>
      </c>
      <c r="Q13" s="72">
        <v>5.8338298526000001</v>
      </c>
      <c r="R13" s="72">
        <v>6.2611843616999998</v>
      </c>
      <c r="S13" s="72">
        <v>6.6183456745000004</v>
      </c>
      <c r="T13" s="72">
        <v>6.5970282963000004</v>
      </c>
      <c r="U13" s="72">
        <v>6.9467820029</v>
      </c>
      <c r="V13" s="72">
        <v>7.0016975022999999</v>
      </c>
      <c r="W13" s="72">
        <v>7.006290935</v>
      </c>
      <c r="X13" s="72">
        <v>6.9882440618999997</v>
      </c>
      <c r="Y13" s="72">
        <v>6.6945908940000001</v>
      </c>
      <c r="Z13" s="72">
        <v>6.3668618271000001</v>
      </c>
      <c r="AA13" s="72">
        <v>6.4607200184</v>
      </c>
      <c r="AB13" s="72">
        <v>6.3931773888999999</v>
      </c>
      <c r="AC13" s="72">
        <v>6.3173580351999998</v>
      </c>
      <c r="AD13" s="72">
        <v>6.6269702147</v>
      </c>
      <c r="AE13" s="72">
        <v>7.1175830252000001</v>
      </c>
      <c r="AF13" s="72">
        <v>7.2960494770000004</v>
      </c>
      <c r="AG13" s="72">
        <v>7.5843988494000003</v>
      </c>
      <c r="AH13" s="72">
        <v>7.5277279899999998</v>
      </c>
      <c r="AI13" s="72">
        <v>7.7060557640000003</v>
      </c>
      <c r="AJ13" s="72">
        <v>7.4484839789999997</v>
      </c>
      <c r="AK13" s="72">
        <v>7.4825681096999999</v>
      </c>
      <c r="AL13" s="72">
        <v>7.2784722627000003</v>
      </c>
      <c r="AM13" s="72">
        <v>7.0794719787</v>
      </c>
      <c r="AN13" s="72">
        <v>6.9816770417000003</v>
      </c>
      <c r="AO13" s="72">
        <v>6.9735211248000004</v>
      </c>
      <c r="AP13" s="72">
        <v>7.1033899483000003</v>
      </c>
      <c r="AQ13" s="72">
        <v>7.6322947132000003</v>
      </c>
      <c r="AR13" s="72">
        <v>7.7611561910000004</v>
      </c>
      <c r="AS13" s="72">
        <v>7.4396769555000004</v>
      </c>
      <c r="AT13" s="72">
        <v>7.8067205129000001</v>
      </c>
      <c r="AU13" s="72">
        <v>7.9764365537000002</v>
      </c>
      <c r="AV13" s="72">
        <v>7.5663455387000003</v>
      </c>
      <c r="AW13" s="72">
        <v>7.3301871542999999</v>
      </c>
      <c r="AX13" s="72">
        <v>7.0803745826000002</v>
      </c>
      <c r="AY13" s="830">
        <v>7.0505572809999997</v>
      </c>
      <c r="AZ13" s="830">
        <v>7.1021000000000001</v>
      </c>
      <c r="BA13" s="830">
        <v>7.2363275919000003</v>
      </c>
      <c r="BB13" s="830">
        <v>7.4245289517000002</v>
      </c>
      <c r="BC13" s="830">
        <v>7.7649719768000001</v>
      </c>
      <c r="BD13" s="830">
        <v>8.0262058819999993</v>
      </c>
      <c r="BE13" s="333">
        <v>7.9942475356999996</v>
      </c>
      <c r="BF13" s="333">
        <v>8.0406094736</v>
      </c>
      <c r="BG13" s="333">
        <v>8.2745298550000008</v>
      </c>
      <c r="BH13" s="333">
        <v>7.9501639192000004</v>
      </c>
      <c r="BI13" s="333">
        <v>8.0270975147999994</v>
      </c>
      <c r="BJ13" s="333">
        <v>7.6847896509</v>
      </c>
      <c r="BK13" s="333">
        <v>7.5753116435000001</v>
      </c>
      <c r="BL13" s="333">
        <v>8.1060528734999995</v>
      </c>
      <c r="BM13" s="333">
        <v>7.7294401451999999</v>
      </c>
      <c r="BN13" s="333">
        <v>8.2025346525000007</v>
      </c>
      <c r="BO13" s="333">
        <v>8.3207067109999997</v>
      </c>
      <c r="BP13" s="333">
        <v>8.4926513246000006</v>
      </c>
      <c r="BQ13" s="333">
        <v>8.4623261957999993</v>
      </c>
      <c r="BR13" s="333">
        <v>8.4376071979000002</v>
      </c>
      <c r="BS13" s="333">
        <v>8.7083710778000007</v>
      </c>
      <c r="BT13" s="333">
        <v>8.3490304348999995</v>
      </c>
      <c r="BU13" s="333">
        <v>8.4450659830999992</v>
      </c>
      <c r="BV13" s="333">
        <v>8.0827748488999998</v>
      </c>
    </row>
    <row r="14" spans="1:74" ht="11.05" customHeight="1" x14ac:dyDescent="0.2">
      <c r="A14" s="271" t="s">
        <v>262</v>
      </c>
      <c r="B14" s="338" t="s">
        <v>263</v>
      </c>
      <c r="C14" s="239">
        <v>0.65259999999999996</v>
      </c>
      <c r="D14" s="239">
        <v>0.65790000000000004</v>
      </c>
      <c r="E14" s="239">
        <v>0.68910000000000005</v>
      </c>
      <c r="F14" s="239">
        <v>0.68359999999999999</v>
      </c>
      <c r="G14" s="239">
        <v>0.70520000000000005</v>
      </c>
      <c r="H14" s="239">
        <v>0.70489999999999997</v>
      </c>
      <c r="I14" s="239">
        <v>0.72950000000000004</v>
      </c>
      <c r="J14" s="239">
        <v>0.71850000000000003</v>
      </c>
      <c r="K14" s="239">
        <v>0.73370000000000002</v>
      </c>
      <c r="L14" s="239">
        <v>0.73460000000000003</v>
      </c>
      <c r="M14" s="239">
        <v>0.73970000000000002</v>
      </c>
      <c r="N14" s="239">
        <v>0.74639999999999995</v>
      </c>
      <c r="O14" s="239">
        <v>0.76549999999999996</v>
      </c>
      <c r="P14" s="239">
        <v>0.76780000000000004</v>
      </c>
      <c r="Q14" s="239">
        <v>0.76160000000000005</v>
      </c>
      <c r="R14" s="239">
        <v>0.77669999999999995</v>
      </c>
      <c r="S14" s="239">
        <v>0.77890000000000004</v>
      </c>
      <c r="T14" s="239">
        <v>0.78879999999999995</v>
      </c>
      <c r="U14" s="239">
        <v>0.77829999999999999</v>
      </c>
      <c r="V14" s="239">
        <v>0.78249999999999997</v>
      </c>
      <c r="W14" s="239">
        <v>0.79510000000000003</v>
      </c>
      <c r="X14" s="239">
        <v>0.8296</v>
      </c>
      <c r="Y14" s="239">
        <v>0.81759999999999999</v>
      </c>
      <c r="Z14" s="239">
        <v>0.80030000000000001</v>
      </c>
      <c r="AA14" s="239">
        <v>0.79610000000000003</v>
      </c>
      <c r="AB14" s="239">
        <v>0.8034</v>
      </c>
      <c r="AC14" s="239">
        <v>0.81659999999999999</v>
      </c>
      <c r="AD14" s="239">
        <v>0.81469999999999998</v>
      </c>
      <c r="AE14" s="239">
        <v>0.8105</v>
      </c>
      <c r="AF14" s="239">
        <v>0.80059999999999998</v>
      </c>
      <c r="AG14" s="239">
        <v>0.80730000000000002</v>
      </c>
      <c r="AH14" s="239">
        <v>0.81399999999999995</v>
      </c>
      <c r="AI14" s="239">
        <v>0.82830000000000004</v>
      </c>
      <c r="AJ14" s="239">
        <v>0.8367</v>
      </c>
      <c r="AK14" s="239">
        <v>0.84470000000000001</v>
      </c>
      <c r="AL14" s="239">
        <v>0.85240000000000005</v>
      </c>
      <c r="AM14" s="239">
        <v>0.85409999999999997</v>
      </c>
      <c r="AN14" s="239">
        <v>0.84760000000000002</v>
      </c>
      <c r="AO14" s="239">
        <v>0.8629</v>
      </c>
      <c r="AP14" s="239">
        <v>0.87109999999999999</v>
      </c>
      <c r="AQ14" s="239">
        <v>0.87539999999999996</v>
      </c>
      <c r="AR14" s="239">
        <v>0.86339999999999995</v>
      </c>
      <c r="AS14" s="239">
        <v>0.88529999999999998</v>
      </c>
      <c r="AT14" s="239">
        <v>0.90890000000000004</v>
      </c>
      <c r="AU14" s="239">
        <v>0.92369999999999997</v>
      </c>
      <c r="AV14" s="239">
        <v>0.92479999999999996</v>
      </c>
      <c r="AW14" s="239">
        <v>0.93669999999999998</v>
      </c>
      <c r="AX14" s="239">
        <v>0.94450000000000001</v>
      </c>
      <c r="AY14" s="819">
        <v>0.93030000000000002</v>
      </c>
      <c r="AZ14" s="819">
        <v>0.92869999999999997</v>
      </c>
      <c r="BA14" s="819">
        <v>0.93095941558999995</v>
      </c>
      <c r="BB14" s="819">
        <v>0.92329598808000002</v>
      </c>
      <c r="BC14" s="819">
        <v>0.95114291244000004</v>
      </c>
      <c r="BD14" s="819">
        <v>0.96403918654999998</v>
      </c>
      <c r="BE14" s="303">
        <v>0.96174573695999999</v>
      </c>
      <c r="BF14" s="303">
        <v>0.97874059556000004</v>
      </c>
      <c r="BG14" s="303">
        <v>1.0022983593999999</v>
      </c>
      <c r="BH14" s="303">
        <v>0.99956921359999995</v>
      </c>
      <c r="BI14" s="303">
        <v>1.0172221873</v>
      </c>
      <c r="BJ14" s="303">
        <v>1.0174508786000001</v>
      </c>
      <c r="BK14" s="303">
        <v>1.0041350444999999</v>
      </c>
      <c r="BL14" s="303">
        <v>1.0852072175</v>
      </c>
      <c r="BM14" s="303">
        <v>1.0201908373999999</v>
      </c>
      <c r="BN14" s="303">
        <v>1.0449299859000001</v>
      </c>
      <c r="BO14" s="303">
        <v>1.030530301</v>
      </c>
      <c r="BP14" s="303">
        <v>1.05599544</v>
      </c>
      <c r="BQ14" s="303">
        <v>1.0438698566</v>
      </c>
      <c r="BR14" s="303">
        <v>1.0567099771999999</v>
      </c>
      <c r="BS14" s="303">
        <v>1.0853411684000001</v>
      </c>
      <c r="BT14" s="303">
        <v>1.0696659658000001</v>
      </c>
      <c r="BU14" s="303">
        <v>1.0965927854999999</v>
      </c>
      <c r="BV14" s="303">
        <v>1.0788430947000001</v>
      </c>
    </row>
    <row r="15" spans="1:74" ht="11.05" customHeight="1" x14ac:dyDescent="0.2">
      <c r="A15" s="271" t="s">
        <v>264</v>
      </c>
      <c r="B15" s="338" t="s">
        <v>265</v>
      </c>
      <c r="C15" s="239">
        <v>3.2263999999999999</v>
      </c>
      <c r="D15" s="239">
        <v>3.1789999999999998</v>
      </c>
      <c r="E15" s="239">
        <v>3.2589999999999999</v>
      </c>
      <c r="F15" s="239">
        <v>3.6985000000000001</v>
      </c>
      <c r="G15" s="239">
        <v>3.9921000000000002</v>
      </c>
      <c r="H15" s="239">
        <v>3.9874999999999998</v>
      </c>
      <c r="I15" s="239">
        <v>4.2514000000000003</v>
      </c>
      <c r="J15" s="239">
        <v>4.2003000000000004</v>
      </c>
      <c r="K15" s="239">
        <v>4.1919000000000004</v>
      </c>
      <c r="L15" s="239">
        <v>3.5975999999999999</v>
      </c>
      <c r="M15" s="239">
        <v>3.431</v>
      </c>
      <c r="N15" s="239">
        <v>3.2259000000000002</v>
      </c>
      <c r="O15" s="239">
        <v>3.3849999999999998</v>
      </c>
      <c r="P15" s="239">
        <v>3.2703000000000002</v>
      </c>
      <c r="Q15" s="239">
        <v>3.3371</v>
      </c>
      <c r="R15" s="239">
        <v>3.5779999999999998</v>
      </c>
      <c r="S15" s="239">
        <v>3.9003000000000001</v>
      </c>
      <c r="T15" s="239">
        <v>3.9163000000000001</v>
      </c>
      <c r="U15" s="239">
        <v>4.2020999999999997</v>
      </c>
      <c r="V15" s="239">
        <v>4.2493999999999996</v>
      </c>
      <c r="W15" s="239">
        <v>4.2271999999999998</v>
      </c>
      <c r="X15" s="239">
        <v>4.1871999999999998</v>
      </c>
      <c r="Y15" s="239">
        <v>3.8824000000000001</v>
      </c>
      <c r="Z15" s="239">
        <v>3.5451000000000001</v>
      </c>
      <c r="AA15" s="239">
        <v>3.6368999999999998</v>
      </c>
      <c r="AB15" s="239">
        <v>3.6274999999999999</v>
      </c>
      <c r="AC15" s="239">
        <v>3.5310999999999999</v>
      </c>
      <c r="AD15" s="239">
        <v>3.8087</v>
      </c>
      <c r="AE15" s="239">
        <v>4.3273999999999999</v>
      </c>
      <c r="AF15" s="239">
        <v>4.4768999999999997</v>
      </c>
      <c r="AG15" s="239">
        <v>4.7885</v>
      </c>
      <c r="AH15" s="239">
        <v>4.7343000000000002</v>
      </c>
      <c r="AI15" s="239">
        <v>4.9284999999999997</v>
      </c>
      <c r="AJ15" s="239">
        <v>4.6077000000000004</v>
      </c>
      <c r="AK15" s="239">
        <v>4.6356000000000002</v>
      </c>
      <c r="AL15" s="239">
        <v>4.2359999999999998</v>
      </c>
      <c r="AM15" s="239">
        <v>3.9581</v>
      </c>
      <c r="AN15" s="239">
        <v>3.8885999999999998</v>
      </c>
      <c r="AO15" s="239">
        <v>3.8391999999999999</v>
      </c>
      <c r="AP15" s="239">
        <v>3.9969000000000001</v>
      </c>
      <c r="AQ15" s="239">
        <v>4.4619</v>
      </c>
      <c r="AR15" s="239">
        <v>4.7003000000000004</v>
      </c>
      <c r="AS15" s="239">
        <v>4.5191999999999997</v>
      </c>
      <c r="AT15" s="239">
        <v>4.6614000000000004</v>
      </c>
      <c r="AU15" s="239">
        <v>4.8254999999999999</v>
      </c>
      <c r="AV15" s="239">
        <v>4.391</v>
      </c>
      <c r="AW15" s="239">
        <v>4.1555999999999997</v>
      </c>
      <c r="AX15" s="239">
        <v>3.9180999999999999</v>
      </c>
      <c r="AY15" s="819">
        <v>3.9007000000000001</v>
      </c>
      <c r="AZ15" s="819">
        <v>3.9611999999999998</v>
      </c>
      <c r="BA15" s="819">
        <v>4.1088039674000001</v>
      </c>
      <c r="BB15" s="819">
        <v>4.3394872190999996</v>
      </c>
      <c r="BC15" s="819">
        <v>4.6053851372999999</v>
      </c>
      <c r="BD15" s="819">
        <v>4.8685155628999999</v>
      </c>
      <c r="BE15" s="303">
        <v>4.8397723336</v>
      </c>
      <c r="BF15" s="303">
        <v>4.8293984109999997</v>
      </c>
      <c r="BG15" s="303">
        <v>4.9701565184999996</v>
      </c>
      <c r="BH15" s="303">
        <v>4.5498564646000004</v>
      </c>
      <c r="BI15" s="303">
        <v>4.5928412449999998</v>
      </c>
      <c r="BJ15" s="303">
        <v>4.2393284475000002</v>
      </c>
      <c r="BK15" s="303">
        <v>4.1507327854999998</v>
      </c>
      <c r="BL15" s="303">
        <v>4.6368752876999997</v>
      </c>
      <c r="BM15" s="303">
        <v>4.3107060057000002</v>
      </c>
      <c r="BN15" s="303">
        <v>4.7864644014</v>
      </c>
      <c r="BO15" s="303">
        <v>4.8955510484999998</v>
      </c>
      <c r="BP15" s="303">
        <v>5.0323102887999998</v>
      </c>
      <c r="BQ15" s="303">
        <v>5.0383636990999996</v>
      </c>
      <c r="BR15" s="303">
        <v>4.9391718495000001</v>
      </c>
      <c r="BS15" s="303">
        <v>5.1187999995000002</v>
      </c>
      <c r="BT15" s="303">
        <v>4.7519115764000004</v>
      </c>
      <c r="BU15" s="303">
        <v>4.8259295068999997</v>
      </c>
      <c r="BV15" s="303">
        <v>4.4675688500000001</v>
      </c>
    </row>
    <row r="16" spans="1:74" ht="11.05" customHeight="1" x14ac:dyDescent="0.2">
      <c r="A16" s="271" t="s">
        <v>266</v>
      </c>
      <c r="B16" s="338" t="s">
        <v>267</v>
      </c>
      <c r="C16" s="239">
        <v>0.78029999999999999</v>
      </c>
      <c r="D16" s="239">
        <v>0.77659999999999996</v>
      </c>
      <c r="E16" s="239">
        <v>0.77629999999999999</v>
      </c>
      <c r="F16" s="239">
        <v>0.77629999999999999</v>
      </c>
      <c r="G16" s="239">
        <v>0.73440000000000005</v>
      </c>
      <c r="H16" s="239">
        <v>0.72499999999999998</v>
      </c>
      <c r="I16" s="239">
        <v>0.7621</v>
      </c>
      <c r="J16" s="239">
        <v>0.77829999999999999</v>
      </c>
      <c r="K16" s="239">
        <v>0.77510000000000001</v>
      </c>
      <c r="L16" s="239">
        <v>0.77090000000000003</v>
      </c>
      <c r="M16" s="239">
        <v>0.77829999999999999</v>
      </c>
      <c r="N16" s="239">
        <v>0.77590000000000003</v>
      </c>
      <c r="O16" s="239">
        <v>0.77180000000000004</v>
      </c>
      <c r="P16" s="239">
        <v>0.77100000000000002</v>
      </c>
      <c r="Q16" s="239">
        <v>0.78280000000000005</v>
      </c>
      <c r="R16" s="239">
        <v>0.78269999999999995</v>
      </c>
      <c r="S16" s="239">
        <v>0.77759999999999996</v>
      </c>
      <c r="T16" s="239">
        <v>0.78390000000000004</v>
      </c>
      <c r="U16" s="239">
        <v>0.77890000000000004</v>
      </c>
      <c r="V16" s="239">
        <v>0.7802</v>
      </c>
      <c r="W16" s="239">
        <v>0.7843</v>
      </c>
      <c r="X16" s="239">
        <v>0.78769999999999996</v>
      </c>
      <c r="Y16" s="239">
        <v>0.80189999999999995</v>
      </c>
      <c r="Z16" s="239">
        <v>0.81530000000000002</v>
      </c>
      <c r="AA16" s="239">
        <v>0.80459999999999998</v>
      </c>
      <c r="AB16" s="239">
        <v>0.79079999999999995</v>
      </c>
      <c r="AC16" s="239">
        <v>0.80249999999999999</v>
      </c>
      <c r="AD16" s="239">
        <v>0.81359999999999999</v>
      </c>
      <c r="AE16" s="239">
        <v>0.80530000000000002</v>
      </c>
      <c r="AF16" s="239">
        <v>0.8085</v>
      </c>
      <c r="AG16" s="239">
        <v>0.81320000000000003</v>
      </c>
      <c r="AH16" s="239">
        <v>0.81310000000000004</v>
      </c>
      <c r="AI16" s="239">
        <v>0.80200000000000005</v>
      </c>
      <c r="AJ16" s="239">
        <v>0.81379999999999997</v>
      </c>
      <c r="AK16" s="239">
        <v>0.80900000000000005</v>
      </c>
      <c r="AL16" s="239">
        <v>0.81769999999999998</v>
      </c>
      <c r="AM16" s="239">
        <v>0.80830000000000002</v>
      </c>
      <c r="AN16" s="239">
        <v>0.79520000000000002</v>
      </c>
      <c r="AO16" s="239">
        <v>0.8105</v>
      </c>
      <c r="AP16" s="239">
        <v>0.82079999999999997</v>
      </c>
      <c r="AQ16" s="239">
        <v>0.81859999999999999</v>
      </c>
      <c r="AR16" s="239">
        <v>0.81230000000000002</v>
      </c>
      <c r="AS16" s="239">
        <v>0.81169999999999998</v>
      </c>
      <c r="AT16" s="239">
        <v>0.80469999999999997</v>
      </c>
      <c r="AU16" s="239">
        <v>0.78139999999999998</v>
      </c>
      <c r="AV16" s="239">
        <v>0.7954</v>
      </c>
      <c r="AW16" s="239">
        <v>0.79</v>
      </c>
      <c r="AX16" s="239">
        <v>0.7863</v>
      </c>
      <c r="AY16" s="819">
        <v>0.8</v>
      </c>
      <c r="AZ16" s="819">
        <v>0.78590000000000004</v>
      </c>
      <c r="BA16" s="819">
        <v>0.77819389932000005</v>
      </c>
      <c r="BB16" s="819">
        <v>0.74458056131000006</v>
      </c>
      <c r="BC16" s="819">
        <v>0.79177122630999996</v>
      </c>
      <c r="BD16" s="819">
        <v>0.78808546375999999</v>
      </c>
      <c r="BE16" s="303">
        <v>0.78617395510999999</v>
      </c>
      <c r="BF16" s="303">
        <v>0.78350568319000002</v>
      </c>
      <c r="BG16" s="303">
        <v>0.77486200512000003</v>
      </c>
      <c r="BH16" s="303">
        <v>0.77577550639000004</v>
      </c>
      <c r="BI16" s="303">
        <v>0.77321409007999997</v>
      </c>
      <c r="BJ16" s="303">
        <v>0.77237359871</v>
      </c>
      <c r="BK16" s="303">
        <v>0.77083511516000003</v>
      </c>
      <c r="BL16" s="303">
        <v>0.76715649721000001</v>
      </c>
      <c r="BM16" s="303">
        <v>0.76517070523999997</v>
      </c>
      <c r="BN16" s="303">
        <v>0.76570711116000001</v>
      </c>
      <c r="BO16" s="303">
        <v>0.76498575860999996</v>
      </c>
      <c r="BP16" s="303">
        <v>0.76166680868000003</v>
      </c>
      <c r="BQ16" s="303">
        <v>0.75953034285999999</v>
      </c>
      <c r="BR16" s="303">
        <v>0.76024024108999999</v>
      </c>
      <c r="BS16" s="303">
        <v>0.75959900084999998</v>
      </c>
      <c r="BT16" s="303">
        <v>0.75630715137000004</v>
      </c>
      <c r="BU16" s="303">
        <v>0.75441607851000003</v>
      </c>
      <c r="BV16" s="303">
        <v>0.75463546437999995</v>
      </c>
    </row>
    <row r="17" spans="1:74" ht="11.05" customHeight="1" x14ac:dyDescent="0.2">
      <c r="A17" s="271" t="s">
        <v>268</v>
      </c>
      <c r="B17" s="347" t="s">
        <v>269</v>
      </c>
      <c r="C17" s="239">
        <v>0.1249</v>
      </c>
      <c r="D17" s="239">
        <v>0.12130000000000001</v>
      </c>
      <c r="E17" s="239">
        <v>0.1216</v>
      </c>
      <c r="F17" s="239">
        <v>8.6800000000000002E-2</v>
      </c>
      <c r="G17" s="239">
        <v>0.1033</v>
      </c>
      <c r="H17" s="239">
        <v>0.11260000000000001</v>
      </c>
      <c r="I17" s="239">
        <v>0.121</v>
      </c>
      <c r="J17" s="239">
        <v>0.1246</v>
      </c>
      <c r="K17" s="239">
        <v>0.12770000000000001</v>
      </c>
      <c r="L17" s="239">
        <v>0.1208</v>
      </c>
      <c r="M17" s="239">
        <v>0.12690000000000001</v>
      </c>
      <c r="N17" s="239">
        <v>0.111</v>
      </c>
      <c r="O17" s="239">
        <v>0.1021</v>
      </c>
      <c r="P17" s="239">
        <v>0.1477</v>
      </c>
      <c r="Q17" s="239">
        <v>0.108</v>
      </c>
      <c r="R17" s="239">
        <v>0.26629999999999998</v>
      </c>
      <c r="S17" s="239">
        <v>0.3044</v>
      </c>
      <c r="T17" s="239">
        <v>0.33310000000000001</v>
      </c>
      <c r="U17" s="239">
        <v>0.36499999999999999</v>
      </c>
      <c r="V17" s="239">
        <v>0.36630000000000001</v>
      </c>
      <c r="W17" s="239">
        <v>0.37940000000000002</v>
      </c>
      <c r="X17" s="239">
        <v>0.35310000000000002</v>
      </c>
      <c r="Y17" s="239">
        <v>0.37009999999999998</v>
      </c>
      <c r="Z17" s="239">
        <v>0.37159999999999999</v>
      </c>
      <c r="AA17" s="239">
        <v>0.39129999999999998</v>
      </c>
      <c r="AB17" s="239">
        <v>0.39129999999999998</v>
      </c>
      <c r="AC17" s="239">
        <v>0.37309999999999999</v>
      </c>
      <c r="AD17" s="239">
        <v>0.3836</v>
      </c>
      <c r="AE17" s="239">
        <v>0.36249999999999999</v>
      </c>
      <c r="AF17" s="239">
        <v>0.39510000000000001</v>
      </c>
      <c r="AG17" s="239">
        <v>0.38690000000000002</v>
      </c>
      <c r="AH17" s="239">
        <v>0.36499999999999999</v>
      </c>
      <c r="AI17" s="239">
        <v>0.33</v>
      </c>
      <c r="AJ17" s="239">
        <v>0.38</v>
      </c>
      <c r="AK17" s="239">
        <v>0.38</v>
      </c>
      <c r="AL17" s="239">
        <v>0.55500000000000005</v>
      </c>
      <c r="AM17" s="239">
        <v>0.63</v>
      </c>
      <c r="AN17" s="239">
        <v>0.63</v>
      </c>
      <c r="AO17" s="239">
        <v>0.64500000000000002</v>
      </c>
      <c r="AP17" s="239">
        <v>0.6</v>
      </c>
      <c r="AQ17" s="239">
        <v>0.66</v>
      </c>
      <c r="AR17" s="239">
        <v>0.61</v>
      </c>
      <c r="AS17" s="239">
        <v>0.43</v>
      </c>
      <c r="AT17" s="239">
        <v>0.63</v>
      </c>
      <c r="AU17" s="239">
        <v>0.65</v>
      </c>
      <c r="AV17" s="239">
        <v>0.66</v>
      </c>
      <c r="AW17" s="239">
        <v>0.64</v>
      </c>
      <c r="AX17" s="239">
        <v>0.625</v>
      </c>
      <c r="AY17" s="819">
        <v>0.625</v>
      </c>
      <c r="AZ17" s="819">
        <v>0.625</v>
      </c>
      <c r="BA17" s="819">
        <v>0.625</v>
      </c>
      <c r="BB17" s="819">
        <v>0.625</v>
      </c>
      <c r="BC17" s="819">
        <v>0.625</v>
      </c>
      <c r="BD17" s="819">
        <v>0.625</v>
      </c>
      <c r="BE17" s="303">
        <v>0.62331329999999996</v>
      </c>
      <c r="BF17" s="303">
        <v>0.65775760000000005</v>
      </c>
      <c r="BG17" s="303">
        <v>0.74201879999999998</v>
      </c>
      <c r="BH17" s="303">
        <v>0.84103660000000002</v>
      </c>
      <c r="BI17" s="303">
        <v>0.86028649999999995</v>
      </c>
      <c r="BJ17" s="303">
        <v>0.85947240000000003</v>
      </c>
      <c r="BK17" s="303">
        <v>0.87475704130999998</v>
      </c>
      <c r="BL17" s="303">
        <v>0.84174550491</v>
      </c>
      <c r="BM17" s="303">
        <v>0.85943358697000005</v>
      </c>
      <c r="BN17" s="303">
        <v>0.83452495201999999</v>
      </c>
      <c r="BO17" s="303">
        <v>0.85425158606999996</v>
      </c>
      <c r="BP17" s="303">
        <v>0.87020731094000003</v>
      </c>
      <c r="BQ17" s="303">
        <v>0.84968376789</v>
      </c>
      <c r="BR17" s="303">
        <v>0.91168962934999997</v>
      </c>
      <c r="BS17" s="303">
        <v>0.97774979696999997</v>
      </c>
      <c r="BT17" s="303">
        <v>1.0017750452</v>
      </c>
      <c r="BU17" s="303">
        <v>0.99849958002999994</v>
      </c>
      <c r="BV17" s="303">
        <v>1.0109157367999999</v>
      </c>
    </row>
    <row r="18" spans="1:74" ht="11.05" customHeight="1" x14ac:dyDescent="0.2">
      <c r="A18" s="271"/>
      <c r="B18" s="347"/>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819"/>
      <c r="AZ18" s="819"/>
      <c r="BA18" s="819"/>
      <c r="BB18" s="819"/>
      <c r="BC18" s="819"/>
      <c r="BD18" s="819"/>
      <c r="BE18" s="303"/>
      <c r="BF18" s="303"/>
      <c r="BG18" s="303"/>
      <c r="BH18" s="303"/>
      <c r="BI18" s="303"/>
      <c r="BJ18" s="303"/>
      <c r="BK18" s="303"/>
      <c r="BL18" s="303"/>
      <c r="BM18" s="303"/>
      <c r="BN18" s="303"/>
      <c r="BO18" s="303"/>
      <c r="BP18" s="303"/>
      <c r="BQ18" s="303"/>
      <c r="BR18" s="303"/>
      <c r="BS18" s="303"/>
      <c r="BT18" s="303"/>
      <c r="BU18" s="303"/>
      <c r="BV18" s="303"/>
    </row>
    <row r="19" spans="1:74" s="214" customFormat="1" ht="11.05" customHeight="1" x14ac:dyDescent="0.2">
      <c r="A19" s="340" t="s">
        <v>270</v>
      </c>
      <c r="B19" s="346" t="s">
        <v>271</v>
      </c>
      <c r="C19" s="72">
        <v>4.359</v>
      </c>
      <c r="D19" s="72">
        <v>4.2782999999999998</v>
      </c>
      <c r="E19" s="72">
        <v>4.3570000000000002</v>
      </c>
      <c r="F19" s="72">
        <v>3.9815999999999998</v>
      </c>
      <c r="G19" s="72">
        <v>3.8157999999999999</v>
      </c>
      <c r="H19" s="72">
        <v>3.6964000000000001</v>
      </c>
      <c r="I19" s="72">
        <v>4.0773999999999999</v>
      </c>
      <c r="J19" s="72">
        <v>4.1773999999999996</v>
      </c>
      <c r="K19" s="72">
        <v>4.125</v>
      </c>
      <c r="L19" s="72">
        <v>4.1566999999999998</v>
      </c>
      <c r="M19" s="72">
        <v>4.0260999999999996</v>
      </c>
      <c r="N19" s="72">
        <v>4.1639999999999997</v>
      </c>
      <c r="O19" s="72">
        <v>4.0393999999999997</v>
      </c>
      <c r="P19" s="72">
        <v>4.1050000000000004</v>
      </c>
      <c r="Q19" s="72">
        <v>4.008</v>
      </c>
      <c r="R19" s="72">
        <v>3.9319999999999999</v>
      </c>
      <c r="S19" s="72">
        <v>3.8260000000000001</v>
      </c>
      <c r="T19" s="72">
        <v>3.5169999999999999</v>
      </c>
      <c r="U19" s="72">
        <v>3.9207000000000001</v>
      </c>
      <c r="V19" s="72">
        <v>3.8287</v>
      </c>
      <c r="W19" s="72">
        <v>3.6797</v>
      </c>
      <c r="X19" s="72">
        <v>3.9022000000000001</v>
      </c>
      <c r="Y19" s="72">
        <v>3.9933000000000001</v>
      </c>
      <c r="Z19" s="72">
        <v>3.9394</v>
      </c>
      <c r="AA19" s="72">
        <v>3.9142999999999999</v>
      </c>
      <c r="AB19" s="72">
        <v>4.0838000000000001</v>
      </c>
      <c r="AC19" s="72">
        <v>4.0782999999999996</v>
      </c>
      <c r="AD19" s="72">
        <v>3.9777999999999998</v>
      </c>
      <c r="AE19" s="72">
        <v>3.9380000000000002</v>
      </c>
      <c r="AF19" s="72">
        <v>3.9453</v>
      </c>
      <c r="AG19" s="72">
        <v>3.9746000000000001</v>
      </c>
      <c r="AH19" s="72">
        <v>3.8548</v>
      </c>
      <c r="AI19" s="72">
        <v>3.7075</v>
      </c>
      <c r="AJ19" s="72">
        <v>3.8664999999999998</v>
      </c>
      <c r="AK19" s="72">
        <v>3.9742000000000002</v>
      </c>
      <c r="AL19" s="72">
        <v>4.0260999999999996</v>
      </c>
      <c r="AM19" s="72">
        <v>3.9567999999999999</v>
      </c>
      <c r="AN19" s="72">
        <v>3.8662000000000001</v>
      </c>
      <c r="AO19" s="72">
        <v>3.9950000000000001</v>
      </c>
      <c r="AP19" s="72">
        <v>3.9792000000000001</v>
      </c>
      <c r="AQ19" s="72">
        <v>3.8435999999999999</v>
      </c>
      <c r="AR19" s="72">
        <v>3.7530999999999999</v>
      </c>
      <c r="AS19" s="72">
        <v>3.9291999999999998</v>
      </c>
      <c r="AT19" s="72">
        <v>3.6718000000000002</v>
      </c>
      <c r="AU19" s="72">
        <v>3.5628000000000002</v>
      </c>
      <c r="AV19" s="72">
        <v>3.8645999999999998</v>
      </c>
      <c r="AW19" s="72">
        <v>3.8336999999999999</v>
      </c>
      <c r="AX19" s="72">
        <v>4.0050999999999997</v>
      </c>
      <c r="AY19" s="830">
        <v>3.9744000000000002</v>
      </c>
      <c r="AZ19" s="830">
        <v>3.9266000000000001</v>
      </c>
      <c r="BA19" s="830">
        <v>3.8481185136999998</v>
      </c>
      <c r="BB19" s="830">
        <v>3.9428555903000002</v>
      </c>
      <c r="BC19" s="830">
        <v>3.8426656175999998</v>
      </c>
      <c r="BD19" s="830">
        <v>3.8475904340999998</v>
      </c>
      <c r="BE19" s="333">
        <v>4.030343072</v>
      </c>
      <c r="BF19" s="333">
        <v>3.9935400422999998</v>
      </c>
      <c r="BG19" s="333">
        <v>3.8316204608</v>
      </c>
      <c r="BH19" s="333">
        <v>4.1134026547999998</v>
      </c>
      <c r="BI19" s="333">
        <v>4.1057619260999996</v>
      </c>
      <c r="BJ19" s="333">
        <v>4.1045978841000004</v>
      </c>
      <c r="BK19" s="333">
        <v>4.0758376223999999</v>
      </c>
      <c r="BL19" s="333">
        <v>4.0811720676999999</v>
      </c>
      <c r="BM19" s="333">
        <v>4.0188785643999996</v>
      </c>
      <c r="BN19" s="333">
        <v>4.0219872157000003</v>
      </c>
      <c r="BO19" s="333">
        <v>3.9196346193</v>
      </c>
      <c r="BP19" s="333">
        <v>3.9136745703</v>
      </c>
      <c r="BQ19" s="333">
        <v>3.9504417401</v>
      </c>
      <c r="BR19" s="333">
        <v>3.8981276051</v>
      </c>
      <c r="BS19" s="333">
        <v>3.7209642931000002</v>
      </c>
      <c r="BT19" s="333">
        <v>3.9846848151000001</v>
      </c>
      <c r="BU19" s="333">
        <v>3.9743952190999998</v>
      </c>
      <c r="BV19" s="333">
        <v>3.961476319</v>
      </c>
    </row>
    <row r="20" spans="1:74" ht="11.05" customHeight="1" x14ac:dyDescent="0.2">
      <c r="A20" s="271" t="s">
        <v>272</v>
      </c>
      <c r="B20" s="347" t="s">
        <v>273</v>
      </c>
      <c r="C20" s="239">
        <v>2.1278999999999999</v>
      </c>
      <c r="D20" s="239">
        <v>2.1095999999999999</v>
      </c>
      <c r="E20" s="239">
        <v>2.0985999999999998</v>
      </c>
      <c r="F20" s="239">
        <v>2.0019</v>
      </c>
      <c r="G20" s="239">
        <v>1.8520000000000001</v>
      </c>
      <c r="H20" s="239">
        <v>1.8505</v>
      </c>
      <c r="I20" s="239">
        <v>2.0407000000000002</v>
      </c>
      <c r="J20" s="239">
        <v>2.0973000000000002</v>
      </c>
      <c r="K20" s="239">
        <v>2.0415999999999999</v>
      </c>
      <c r="L20" s="239">
        <v>2.0710999999999999</v>
      </c>
      <c r="M20" s="239">
        <v>1.9782999999999999</v>
      </c>
      <c r="N20" s="239">
        <v>2.0972</v>
      </c>
      <c r="O20" s="239">
        <v>1.9732000000000001</v>
      </c>
      <c r="P20" s="239">
        <v>2.0043000000000002</v>
      </c>
      <c r="Q20" s="239">
        <v>1.9539</v>
      </c>
      <c r="R20" s="239">
        <v>1.8678999999999999</v>
      </c>
      <c r="S20" s="239">
        <v>1.8223</v>
      </c>
      <c r="T20" s="239">
        <v>1.5466</v>
      </c>
      <c r="U20" s="239">
        <v>1.8792</v>
      </c>
      <c r="V20" s="239">
        <v>2.0154000000000001</v>
      </c>
      <c r="W20" s="239">
        <v>1.8432999999999999</v>
      </c>
      <c r="X20" s="239">
        <v>1.9804999999999999</v>
      </c>
      <c r="Y20" s="239">
        <v>1.9836</v>
      </c>
      <c r="Z20" s="239">
        <v>2.0068999999999999</v>
      </c>
      <c r="AA20" s="239">
        <v>2.0021</v>
      </c>
      <c r="AB20" s="239">
        <v>2.0102000000000002</v>
      </c>
      <c r="AC20" s="239">
        <v>2.0676999999999999</v>
      </c>
      <c r="AD20" s="239">
        <v>2.0560999999999998</v>
      </c>
      <c r="AE20" s="239">
        <v>2.0116999999999998</v>
      </c>
      <c r="AF20" s="239">
        <v>2.0232999999999999</v>
      </c>
      <c r="AG20" s="239">
        <v>2.0659999999999998</v>
      </c>
      <c r="AH20" s="239">
        <v>2.0204</v>
      </c>
      <c r="AI20" s="239">
        <v>1.8604000000000001</v>
      </c>
      <c r="AJ20" s="239">
        <v>1.9923999999999999</v>
      </c>
      <c r="AK20" s="239">
        <v>2.0510999999999999</v>
      </c>
      <c r="AL20" s="239">
        <v>2.1278000000000001</v>
      </c>
      <c r="AM20" s="239">
        <v>2.0798000000000001</v>
      </c>
      <c r="AN20" s="239">
        <v>2.0087999999999999</v>
      </c>
      <c r="AO20" s="239">
        <v>2.0981000000000001</v>
      </c>
      <c r="AP20" s="239">
        <v>2.0973000000000002</v>
      </c>
      <c r="AQ20" s="239">
        <v>1.9598</v>
      </c>
      <c r="AR20" s="239">
        <v>1.9762999999999999</v>
      </c>
      <c r="AS20" s="239">
        <v>2.0889000000000002</v>
      </c>
      <c r="AT20" s="239">
        <v>2.0059</v>
      </c>
      <c r="AU20" s="239">
        <v>1.7408999999999999</v>
      </c>
      <c r="AV20" s="239">
        <v>2.0064000000000002</v>
      </c>
      <c r="AW20" s="239">
        <v>1.9776</v>
      </c>
      <c r="AX20" s="239">
        <v>2.0323000000000002</v>
      </c>
      <c r="AY20" s="819">
        <v>1.9832000000000001</v>
      </c>
      <c r="AZ20" s="819">
        <v>1.9361999999999999</v>
      </c>
      <c r="BA20" s="819">
        <v>1.980076677</v>
      </c>
      <c r="BB20" s="819">
        <v>2.0329024010999999</v>
      </c>
      <c r="BC20" s="819">
        <v>1.9853670214000001</v>
      </c>
      <c r="BD20" s="819">
        <v>1.9796560179</v>
      </c>
      <c r="BE20" s="303">
        <v>2.2036912972999998</v>
      </c>
      <c r="BF20" s="303">
        <v>2.2077597221</v>
      </c>
      <c r="BG20" s="303">
        <v>1.9617467636999999</v>
      </c>
      <c r="BH20" s="303">
        <v>2.2157000949999999</v>
      </c>
      <c r="BI20" s="303">
        <v>2.2197671296000001</v>
      </c>
      <c r="BJ20" s="303">
        <v>2.2138787950999999</v>
      </c>
      <c r="BK20" s="303">
        <v>2.1977976503000001</v>
      </c>
      <c r="BL20" s="303">
        <v>2.2019980524</v>
      </c>
      <c r="BM20" s="303">
        <v>2.1460848823999998</v>
      </c>
      <c r="BN20" s="303">
        <v>2.1651807996999999</v>
      </c>
      <c r="BO20" s="303">
        <v>2.0843032186000001</v>
      </c>
      <c r="BP20" s="303">
        <v>2.0785153003999999</v>
      </c>
      <c r="BQ20" s="303">
        <v>2.1682666964999999</v>
      </c>
      <c r="BR20" s="303">
        <v>2.1580780470000001</v>
      </c>
      <c r="BS20" s="303">
        <v>1.8979769280000001</v>
      </c>
      <c r="BT20" s="303">
        <v>2.1378664735999999</v>
      </c>
      <c r="BU20" s="303">
        <v>2.1277112472000002</v>
      </c>
      <c r="BV20" s="303">
        <v>2.1176145385999998</v>
      </c>
    </row>
    <row r="21" spans="1:74" ht="11.05" customHeight="1" x14ac:dyDescent="0.2">
      <c r="A21" s="271" t="s">
        <v>274</v>
      </c>
      <c r="B21" s="347" t="s">
        <v>275</v>
      </c>
      <c r="C21" s="239">
        <v>1.0873999999999999</v>
      </c>
      <c r="D21" s="239">
        <v>1.0297000000000001</v>
      </c>
      <c r="E21" s="239">
        <v>1.0975999999999999</v>
      </c>
      <c r="F21" s="239">
        <v>0.83140000000000003</v>
      </c>
      <c r="G21" s="239">
        <v>0.86639999999999995</v>
      </c>
      <c r="H21" s="239">
        <v>0.72599999999999998</v>
      </c>
      <c r="I21" s="239">
        <v>0.88580000000000003</v>
      </c>
      <c r="J21" s="239">
        <v>0.94510000000000005</v>
      </c>
      <c r="K21" s="239">
        <v>0.96040000000000003</v>
      </c>
      <c r="L21" s="239">
        <v>0.96840000000000004</v>
      </c>
      <c r="M21" s="239">
        <v>0.90080000000000005</v>
      </c>
      <c r="N21" s="239">
        <v>0.93610000000000004</v>
      </c>
      <c r="O21" s="239">
        <v>0.96970000000000001</v>
      </c>
      <c r="P21" s="239">
        <v>0.98850000000000005</v>
      </c>
      <c r="Q21" s="239">
        <v>0.94740000000000002</v>
      </c>
      <c r="R21" s="239">
        <v>0.94630000000000003</v>
      </c>
      <c r="S21" s="239">
        <v>0.90090000000000003</v>
      </c>
      <c r="T21" s="239">
        <v>0.85650000000000004</v>
      </c>
      <c r="U21" s="239">
        <v>0.94120000000000004</v>
      </c>
      <c r="V21" s="239">
        <v>0.71840000000000004</v>
      </c>
      <c r="W21" s="239">
        <v>0.74590000000000001</v>
      </c>
      <c r="X21" s="239">
        <v>0.84189999999999998</v>
      </c>
      <c r="Y21" s="239">
        <v>0.91210000000000002</v>
      </c>
      <c r="Z21" s="239">
        <v>0.83289999999999997</v>
      </c>
      <c r="AA21" s="239">
        <v>0.79379999999999995</v>
      </c>
      <c r="AB21" s="239">
        <v>0.94599999999999995</v>
      </c>
      <c r="AC21" s="239">
        <v>0.87870000000000004</v>
      </c>
      <c r="AD21" s="239">
        <v>0.80369999999999997</v>
      </c>
      <c r="AE21" s="239">
        <v>0.82450000000000001</v>
      </c>
      <c r="AF21" s="239">
        <v>0.77129999999999999</v>
      </c>
      <c r="AG21" s="239">
        <v>0.81310000000000004</v>
      </c>
      <c r="AH21" s="239">
        <v>0.6996</v>
      </c>
      <c r="AI21" s="239">
        <v>0.71419999999999995</v>
      </c>
      <c r="AJ21" s="239">
        <v>0.76680000000000004</v>
      </c>
      <c r="AK21" s="239">
        <v>0.79379999999999995</v>
      </c>
      <c r="AL21" s="239">
        <v>0.77929999999999999</v>
      </c>
      <c r="AM21" s="239">
        <v>0.76890000000000003</v>
      </c>
      <c r="AN21" s="239">
        <v>0.74390000000000001</v>
      </c>
      <c r="AO21" s="239">
        <v>0.79420000000000002</v>
      </c>
      <c r="AP21" s="239">
        <v>0.7772</v>
      </c>
      <c r="AQ21" s="239">
        <v>0.7782</v>
      </c>
      <c r="AR21" s="239">
        <v>0.65180000000000005</v>
      </c>
      <c r="AS21" s="239">
        <v>0.76770000000000005</v>
      </c>
      <c r="AT21" s="239">
        <v>0.57879999999999998</v>
      </c>
      <c r="AU21" s="239">
        <v>0.70150000000000001</v>
      </c>
      <c r="AV21" s="239">
        <v>0.74309999999999998</v>
      </c>
      <c r="AW21" s="239">
        <v>0.73880000000000001</v>
      </c>
      <c r="AX21" s="239">
        <v>0.81540000000000001</v>
      </c>
      <c r="AY21" s="819">
        <v>0.83289999999999997</v>
      </c>
      <c r="AZ21" s="819">
        <v>0.82399999999999995</v>
      </c>
      <c r="BA21" s="819">
        <v>0.75958620747000005</v>
      </c>
      <c r="BB21" s="819">
        <v>0.80570627283999996</v>
      </c>
      <c r="BC21" s="819">
        <v>0.76008486093000005</v>
      </c>
      <c r="BD21" s="819">
        <v>0.76169164472999995</v>
      </c>
      <c r="BE21" s="303">
        <v>0.71776045695000001</v>
      </c>
      <c r="BF21" s="303">
        <v>0.66921175166000002</v>
      </c>
      <c r="BG21" s="303">
        <v>0.75118150568999997</v>
      </c>
      <c r="BH21" s="303">
        <v>0.77668864408000005</v>
      </c>
      <c r="BI21" s="303">
        <v>0.77210960304999998</v>
      </c>
      <c r="BJ21" s="303">
        <v>0.76766652181999995</v>
      </c>
      <c r="BK21" s="303">
        <v>0.76313752086999997</v>
      </c>
      <c r="BL21" s="303">
        <v>0.76053374924999995</v>
      </c>
      <c r="BM21" s="303">
        <v>0.75653709393000002</v>
      </c>
      <c r="BN21" s="303">
        <v>0.74681221612000004</v>
      </c>
      <c r="BO21" s="303">
        <v>0.73387114893000005</v>
      </c>
      <c r="BP21" s="303">
        <v>0.72734228419000002</v>
      </c>
      <c r="BQ21" s="303">
        <v>0.67387081227000001</v>
      </c>
      <c r="BR21" s="303">
        <v>0.62547433467000002</v>
      </c>
      <c r="BS21" s="303">
        <v>0.70808317794999998</v>
      </c>
      <c r="BT21" s="303">
        <v>0.73289729440999996</v>
      </c>
      <c r="BU21" s="303">
        <v>0.73002073887999996</v>
      </c>
      <c r="BV21" s="303">
        <v>0.72713798702999999</v>
      </c>
    </row>
    <row r="22" spans="1:74" ht="11.05" customHeight="1" x14ac:dyDescent="0.2">
      <c r="A22" s="271"/>
      <c r="B22" s="347"/>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819"/>
      <c r="AZ22" s="819"/>
      <c r="BA22" s="819"/>
      <c r="BB22" s="819"/>
      <c r="BC22" s="819"/>
      <c r="BD22" s="819"/>
      <c r="BE22" s="303"/>
      <c r="BF22" s="303"/>
      <c r="BG22" s="303"/>
      <c r="BH22" s="303"/>
      <c r="BI22" s="303"/>
      <c r="BJ22" s="303"/>
      <c r="BK22" s="303"/>
      <c r="BL22" s="303"/>
      <c r="BM22" s="303"/>
      <c r="BN22" s="303"/>
      <c r="BO22" s="303"/>
      <c r="BP22" s="303"/>
      <c r="BQ22" s="303"/>
      <c r="BR22" s="303"/>
      <c r="BS22" s="303"/>
      <c r="BT22" s="303"/>
      <c r="BU22" s="303"/>
      <c r="BV22" s="303"/>
    </row>
    <row r="23" spans="1:74" s="214" customFormat="1" ht="11.05" customHeight="1" x14ac:dyDescent="0.2">
      <c r="A23" s="340" t="s">
        <v>276</v>
      </c>
      <c r="B23" s="346" t="s">
        <v>277</v>
      </c>
      <c r="C23" s="72">
        <v>13.3513</v>
      </c>
      <c r="D23" s="72">
        <v>13.4084</v>
      </c>
      <c r="E23" s="72">
        <v>13.517200000000001</v>
      </c>
      <c r="F23" s="72">
        <v>13.664999999999999</v>
      </c>
      <c r="G23" s="72">
        <v>13.668799999999999</v>
      </c>
      <c r="H23" s="72">
        <v>13.638400000000001</v>
      </c>
      <c r="I23" s="72">
        <v>13.6997</v>
      </c>
      <c r="J23" s="72">
        <v>13.416700000000001</v>
      </c>
      <c r="K23" s="72">
        <v>13.7745</v>
      </c>
      <c r="L23" s="72">
        <v>14.167899999999999</v>
      </c>
      <c r="M23" s="72">
        <v>14.318300000000001</v>
      </c>
      <c r="N23" s="72">
        <v>14.3271</v>
      </c>
      <c r="O23" s="72">
        <v>14.3955</v>
      </c>
      <c r="P23" s="72">
        <v>14.449199999999999</v>
      </c>
      <c r="Q23" s="72">
        <v>14.3422</v>
      </c>
      <c r="R23" s="72">
        <v>13.1701</v>
      </c>
      <c r="S23" s="72">
        <v>13.449199999999999</v>
      </c>
      <c r="T23" s="72">
        <v>13.5305</v>
      </c>
      <c r="U23" s="72">
        <v>13.7782</v>
      </c>
      <c r="V23" s="72">
        <v>13.456200000000001</v>
      </c>
      <c r="W23" s="72">
        <v>13.5059</v>
      </c>
      <c r="X23" s="72">
        <v>13.645</v>
      </c>
      <c r="Y23" s="72">
        <v>14.178800000000001</v>
      </c>
      <c r="Z23" s="72">
        <v>14.2151</v>
      </c>
      <c r="AA23" s="72">
        <v>14.214399999999999</v>
      </c>
      <c r="AB23" s="72">
        <v>14.357100000000001</v>
      </c>
      <c r="AC23" s="72">
        <v>14.0031</v>
      </c>
      <c r="AD23" s="72">
        <v>13.902900000000001</v>
      </c>
      <c r="AE23" s="72">
        <v>13.758800000000001</v>
      </c>
      <c r="AF23" s="72">
        <v>13.7363</v>
      </c>
      <c r="AG23" s="72">
        <v>13.592499999999999</v>
      </c>
      <c r="AH23" s="72">
        <v>13.4815</v>
      </c>
      <c r="AI23" s="72">
        <v>13.6745</v>
      </c>
      <c r="AJ23" s="72">
        <v>13.850300000000001</v>
      </c>
      <c r="AK23" s="72">
        <v>13.834</v>
      </c>
      <c r="AL23" s="72">
        <v>13.880800000000001</v>
      </c>
      <c r="AM23" s="72">
        <v>13.8527</v>
      </c>
      <c r="AN23" s="72">
        <v>13.769299999999999</v>
      </c>
      <c r="AO23" s="72">
        <v>13.759600000000001</v>
      </c>
      <c r="AP23" s="72">
        <v>13.5946</v>
      </c>
      <c r="AQ23" s="72">
        <v>13.3249</v>
      </c>
      <c r="AR23" s="72">
        <v>13.28</v>
      </c>
      <c r="AS23" s="72">
        <v>13.2797</v>
      </c>
      <c r="AT23" s="72">
        <v>13.0871</v>
      </c>
      <c r="AU23" s="72">
        <v>13.2257</v>
      </c>
      <c r="AV23" s="72">
        <v>13.0442</v>
      </c>
      <c r="AW23" s="72">
        <v>13.268700000000001</v>
      </c>
      <c r="AX23" s="72">
        <v>13.265700000000001</v>
      </c>
      <c r="AY23" s="830">
        <v>13.3291</v>
      </c>
      <c r="AZ23" s="830">
        <v>13.6082</v>
      </c>
      <c r="BA23" s="830">
        <v>13.676518726999999</v>
      </c>
      <c r="BB23" s="830">
        <v>13.630011011000001</v>
      </c>
      <c r="BC23" s="830">
        <v>13.545095451</v>
      </c>
      <c r="BD23" s="830">
        <v>13.633923567</v>
      </c>
      <c r="BE23" s="333">
        <v>13.580111944</v>
      </c>
      <c r="BF23" s="333">
        <v>13.666974772</v>
      </c>
      <c r="BG23" s="333">
        <v>13.64783845</v>
      </c>
      <c r="BH23" s="333">
        <v>13.725347964999999</v>
      </c>
      <c r="BI23" s="333">
        <v>13.760236407000001</v>
      </c>
      <c r="BJ23" s="333">
        <v>13.783885087</v>
      </c>
      <c r="BK23" s="333">
        <v>13.79585097</v>
      </c>
      <c r="BL23" s="333">
        <v>13.798715365</v>
      </c>
      <c r="BM23" s="333">
        <v>13.794957132</v>
      </c>
      <c r="BN23" s="333">
        <v>13.758877804000001</v>
      </c>
      <c r="BO23" s="333">
        <v>13.665537945000001</v>
      </c>
      <c r="BP23" s="333">
        <v>13.69365621</v>
      </c>
      <c r="BQ23" s="333">
        <v>13.661103781</v>
      </c>
      <c r="BR23" s="333">
        <v>13.566216604999999</v>
      </c>
      <c r="BS23" s="333">
        <v>13.689708475</v>
      </c>
      <c r="BT23" s="333">
        <v>13.765658072000001</v>
      </c>
      <c r="BU23" s="333">
        <v>13.795251617</v>
      </c>
      <c r="BV23" s="333">
        <v>13.824312108000001</v>
      </c>
    </row>
    <row r="24" spans="1:74" ht="11.05" customHeight="1" x14ac:dyDescent="0.2">
      <c r="A24" s="271" t="s">
        <v>278</v>
      </c>
      <c r="B24" s="347" t="s">
        <v>279</v>
      </c>
      <c r="C24" s="239">
        <v>0.75480000000000003</v>
      </c>
      <c r="D24" s="239">
        <v>0.74380000000000002</v>
      </c>
      <c r="E24" s="239">
        <v>0.73760000000000003</v>
      </c>
      <c r="F24" s="239">
        <v>0.70079999999999998</v>
      </c>
      <c r="G24" s="239">
        <v>0.67679999999999996</v>
      </c>
      <c r="H24" s="239">
        <v>0.70789999999999997</v>
      </c>
      <c r="I24" s="239">
        <v>0.7198</v>
      </c>
      <c r="J24" s="239">
        <v>0.71419999999999995</v>
      </c>
      <c r="K24" s="239">
        <v>0.70569999999999999</v>
      </c>
      <c r="L24" s="239">
        <v>0.70699999999999996</v>
      </c>
      <c r="M24" s="239">
        <v>0.71099999999999997</v>
      </c>
      <c r="N24" s="239">
        <v>0.72019999999999995</v>
      </c>
      <c r="O24" s="239">
        <v>0.70350000000000001</v>
      </c>
      <c r="P24" s="239">
        <v>0.68679999999999997</v>
      </c>
      <c r="Q24" s="239">
        <v>0.69910000000000005</v>
      </c>
      <c r="R24" s="239">
        <v>0.69579999999999997</v>
      </c>
      <c r="S24" s="239">
        <v>0.68259999999999998</v>
      </c>
      <c r="T24" s="239">
        <v>0.6351</v>
      </c>
      <c r="U24" s="239">
        <v>0.66169999999999995</v>
      </c>
      <c r="V24" s="239">
        <v>0.64370000000000005</v>
      </c>
      <c r="W24" s="239">
        <v>0.65669999999999995</v>
      </c>
      <c r="X24" s="239">
        <v>0.66649999999999998</v>
      </c>
      <c r="Y24" s="239">
        <v>0.66949999999999998</v>
      </c>
      <c r="Z24" s="239">
        <v>0.67069999999999996</v>
      </c>
      <c r="AA24" s="239">
        <v>0.65469999999999995</v>
      </c>
      <c r="AB24" s="239">
        <v>0.65080000000000005</v>
      </c>
      <c r="AC24" s="239">
        <v>0.63480000000000003</v>
      </c>
      <c r="AD24" s="239">
        <v>0.62870000000000004</v>
      </c>
      <c r="AE24" s="239">
        <v>0.61480000000000001</v>
      </c>
      <c r="AF24" s="239">
        <v>0.61280000000000001</v>
      </c>
      <c r="AG24" s="239">
        <v>0.62380000000000002</v>
      </c>
      <c r="AH24" s="239">
        <v>0.62280000000000002</v>
      </c>
      <c r="AI24" s="239">
        <v>0.60980000000000001</v>
      </c>
      <c r="AJ24" s="239">
        <v>0.60570000000000002</v>
      </c>
      <c r="AK24" s="239">
        <v>0.61180000000000001</v>
      </c>
      <c r="AL24" s="239">
        <v>0.6069</v>
      </c>
      <c r="AM24" s="239">
        <v>0.60070000000000001</v>
      </c>
      <c r="AN24" s="239">
        <v>0.6008</v>
      </c>
      <c r="AO24" s="239">
        <v>0.60770000000000002</v>
      </c>
      <c r="AP24" s="239">
        <v>0.60670000000000002</v>
      </c>
      <c r="AQ24" s="239">
        <v>0.57230000000000003</v>
      </c>
      <c r="AR24" s="239">
        <v>0.60060000000000002</v>
      </c>
      <c r="AS24" s="239">
        <v>0.60040000000000004</v>
      </c>
      <c r="AT24" s="239">
        <v>0.58330000000000004</v>
      </c>
      <c r="AU24" s="239">
        <v>0.58499999999999996</v>
      </c>
      <c r="AV24" s="239">
        <v>0.59409999999999996</v>
      </c>
      <c r="AW24" s="239">
        <v>0.60009999999999997</v>
      </c>
      <c r="AX24" s="239">
        <v>0.61170000000000002</v>
      </c>
      <c r="AY24" s="819">
        <v>0.55189999999999995</v>
      </c>
      <c r="AZ24" s="819">
        <v>0.58660000000000001</v>
      </c>
      <c r="BA24" s="819">
        <v>0.58276349660000004</v>
      </c>
      <c r="BB24" s="819">
        <v>0.56878489185000003</v>
      </c>
      <c r="BC24" s="819">
        <v>0.57548444990000003</v>
      </c>
      <c r="BD24" s="819">
        <v>0.57191472308000002</v>
      </c>
      <c r="BE24" s="303">
        <v>0.56795285585999999</v>
      </c>
      <c r="BF24" s="303">
        <v>0.56522002772000002</v>
      </c>
      <c r="BG24" s="303">
        <v>0.56157156044000001</v>
      </c>
      <c r="BH24" s="303">
        <v>0.55835899747999995</v>
      </c>
      <c r="BI24" s="303">
        <v>0.55634866504000002</v>
      </c>
      <c r="BJ24" s="303">
        <v>0.55363718587999999</v>
      </c>
      <c r="BK24" s="303">
        <v>0.55079505222000003</v>
      </c>
      <c r="BL24" s="303">
        <v>0.54833486318000002</v>
      </c>
      <c r="BM24" s="303">
        <v>0.54565976567999996</v>
      </c>
      <c r="BN24" s="303">
        <v>0.54314633678000002</v>
      </c>
      <c r="BO24" s="303">
        <v>0.54072683174000002</v>
      </c>
      <c r="BP24" s="303">
        <v>0.53829782093</v>
      </c>
      <c r="BQ24" s="303">
        <v>0.53583141051000005</v>
      </c>
      <c r="BR24" s="303">
        <v>0.53340106790999997</v>
      </c>
      <c r="BS24" s="303">
        <v>0.53102137734999999</v>
      </c>
      <c r="BT24" s="303">
        <v>0.52860532245000003</v>
      </c>
      <c r="BU24" s="303">
        <v>0.52633248510999997</v>
      </c>
      <c r="BV24" s="303">
        <v>0.52407316566999995</v>
      </c>
    </row>
    <row r="25" spans="1:74" ht="11.05" customHeight="1" x14ac:dyDescent="0.2">
      <c r="A25" s="271" t="s">
        <v>280</v>
      </c>
      <c r="B25" s="347" t="s">
        <v>281</v>
      </c>
      <c r="C25" s="239">
        <v>1.8013999999999999</v>
      </c>
      <c r="D25" s="239">
        <v>1.9204000000000001</v>
      </c>
      <c r="E25" s="239">
        <v>1.8798999999999999</v>
      </c>
      <c r="F25" s="239">
        <v>1.8458000000000001</v>
      </c>
      <c r="G25" s="239">
        <v>1.8756999999999999</v>
      </c>
      <c r="H25" s="239">
        <v>1.8546</v>
      </c>
      <c r="I25" s="239">
        <v>1.8575999999999999</v>
      </c>
      <c r="J25" s="239">
        <v>1.6144000000000001</v>
      </c>
      <c r="K25" s="239">
        <v>1.6883999999999999</v>
      </c>
      <c r="L25" s="239">
        <v>1.9521999999999999</v>
      </c>
      <c r="M25" s="239">
        <v>2.0367000000000002</v>
      </c>
      <c r="N25" s="239">
        <v>2.0379999999999998</v>
      </c>
      <c r="O25" s="239">
        <v>2.0164</v>
      </c>
      <c r="P25" s="239">
        <v>2.0278</v>
      </c>
      <c r="Q25" s="239">
        <v>1.9761</v>
      </c>
      <c r="R25" s="239">
        <v>1.8005</v>
      </c>
      <c r="S25" s="239">
        <v>1.9480999999999999</v>
      </c>
      <c r="T25" s="239">
        <v>1.5671999999999999</v>
      </c>
      <c r="U25" s="239">
        <v>1.7668999999999999</v>
      </c>
      <c r="V25" s="239">
        <v>1.5881000000000001</v>
      </c>
      <c r="W25" s="239">
        <v>1.5082</v>
      </c>
      <c r="X25" s="239">
        <v>1.6626000000000001</v>
      </c>
      <c r="Y25" s="239">
        <v>2.0436999999999999</v>
      </c>
      <c r="Z25" s="239">
        <v>2.0512000000000001</v>
      </c>
      <c r="AA25" s="239">
        <v>2.0379999999999998</v>
      </c>
      <c r="AB25" s="239">
        <v>2.0146000000000002</v>
      </c>
      <c r="AC25" s="239">
        <v>2.0055000000000001</v>
      </c>
      <c r="AD25" s="239">
        <v>2.0076999999999998</v>
      </c>
      <c r="AE25" s="239">
        <v>1.9173</v>
      </c>
      <c r="AF25" s="239">
        <v>1.982</v>
      </c>
      <c r="AG25" s="239">
        <v>1.8562000000000001</v>
      </c>
      <c r="AH25" s="239">
        <v>1.8035000000000001</v>
      </c>
      <c r="AI25" s="239">
        <v>1.8896999999999999</v>
      </c>
      <c r="AJ25" s="239">
        <v>2.0131000000000001</v>
      </c>
      <c r="AK25" s="239">
        <v>1.9654</v>
      </c>
      <c r="AL25" s="239">
        <v>2.0003000000000002</v>
      </c>
      <c r="AM25" s="239">
        <v>1.9984999999999999</v>
      </c>
      <c r="AN25" s="239">
        <v>1.9910000000000001</v>
      </c>
      <c r="AO25" s="239">
        <v>1.9975000000000001</v>
      </c>
      <c r="AP25" s="239">
        <v>1.9363999999999999</v>
      </c>
      <c r="AQ25" s="239">
        <v>1.8424</v>
      </c>
      <c r="AR25" s="239">
        <v>1.9108000000000001</v>
      </c>
      <c r="AS25" s="239">
        <v>1.9367000000000001</v>
      </c>
      <c r="AT25" s="239">
        <v>1.8212999999999999</v>
      </c>
      <c r="AU25" s="239">
        <v>1.9582999999999999</v>
      </c>
      <c r="AV25" s="239">
        <v>1.7141</v>
      </c>
      <c r="AW25" s="239">
        <v>1.8777999999999999</v>
      </c>
      <c r="AX25" s="239">
        <v>1.8573</v>
      </c>
      <c r="AY25" s="819">
        <v>1.9809000000000001</v>
      </c>
      <c r="AZ25" s="819">
        <v>2.2349000000000001</v>
      </c>
      <c r="BA25" s="819">
        <v>2.2748894532000001</v>
      </c>
      <c r="BB25" s="819">
        <v>2.1824226590000002</v>
      </c>
      <c r="BC25" s="819">
        <v>2.1242562949999999</v>
      </c>
      <c r="BD25" s="819">
        <v>2.2495352976</v>
      </c>
      <c r="BE25" s="303">
        <v>2.2327274227</v>
      </c>
      <c r="BF25" s="303">
        <v>2.2293074617999999</v>
      </c>
      <c r="BG25" s="303">
        <v>2.1742391446</v>
      </c>
      <c r="BH25" s="303">
        <v>2.2510831905000002</v>
      </c>
      <c r="BI25" s="303">
        <v>2.2483075721999999</v>
      </c>
      <c r="BJ25" s="303">
        <v>2.2454762050000001</v>
      </c>
      <c r="BK25" s="303">
        <v>2.2423779419000001</v>
      </c>
      <c r="BL25" s="303">
        <v>2.2395202219999999</v>
      </c>
      <c r="BM25" s="303">
        <v>2.2366838456</v>
      </c>
      <c r="BN25" s="303">
        <v>2.2205626328000001</v>
      </c>
      <c r="BO25" s="303">
        <v>2.1572603228</v>
      </c>
      <c r="BP25" s="303">
        <v>2.2150666113000002</v>
      </c>
      <c r="BQ25" s="303">
        <v>2.2123271327</v>
      </c>
      <c r="BR25" s="303">
        <v>2.0678555098000002</v>
      </c>
      <c r="BS25" s="303">
        <v>2.1561734452999999</v>
      </c>
      <c r="BT25" s="303">
        <v>2.2329595791000001</v>
      </c>
      <c r="BU25" s="303">
        <v>2.2301242673999999</v>
      </c>
      <c r="BV25" s="303">
        <v>2.2273039902999998</v>
      </c>
    </row>
    <row r="26" spans="1:74" ht="11.05" customHeight="1" x14ac:dyDescent="0.2">
      <c r="A26" s="271" t="s">
        <v>282</v>
      </c>
      <c r="B26" s="347" t="s">
        <v>283</v>
      </c>
      <c r="C26" s="239">
        <v>10.404</v>
      </c>
      <c r="D26" s="239">
        <v>10.3528</v>
      </c>
      <c r="E26" s="239">
        <v>10.508599999999999</v>
      </c>
      <c r="F26" s="239">
        <v>10.7279</v>
      </c>
      <c r="G26" s="239">
        <v>10.724500000000001</v>
      </c>
      <c r="H26" s="239">
        <v>10.682</v>
      </c>
      <c r="I26" s="239">
        <v>10.7301</v>
      </c>
      <c r="J26" s="239">
        <v>10.696199999999999</v>
      </c>
      <c r="K26" s="239">
        <v>10.989000000000001</v>
      </c>
      <c r="L26" s="239">
        <v>11.1182</v>
      </c>
      <c r="M26" s="239">
        <v>11.1816</v>
      </c>
      <c r="N26" s="239">
        <v>11.1785</v>
      </c>
      <c r="O26" s="239">
        <v>11.2776</v>
      </c>
      <c r="P26" s="239">
        <v>11.3308</v>
      </c>
      <c r="Q26" s="239">
        <v>11.287100000000001</v>
      </c>
      <c r="R26" s="239">
        <v>10.3224</v>
      </c>
      <c r="S26" s="239">
        <v>10.4674</v>
      </c>
      <c r="T26" s="239">
        <v>10.977499999999999</v>
      </c>
      <c r="U26" s="239">
        <v>10.9992</v>
      </c>
      <c r="V26" s="239">
        <v>10.8743</v>
      </c>
      <c r="W26" s="239">
        <v>10.991300000000001</v>
      </c>
      <c r="X26" s="239">
        <v>10.9664</v>
      </c>
      <c r="Y26" s="239">
        <v>11.116400000000001</v>
      </c>
      <c r="Z26" s="239">
        <v>11.144399999999999</v>
      </c>
      <c r="AA26" s="239">
        <v>11.1532</v>
      </c>
      <c r="AB26" s="239">
        <v>11.323399999999999</v>
      </c>
      <c r="AC26" s="239">
        <v>10.9947</v>
      </c>
      <c r="AD26" s="239">
        <v>10.898899999999999</v>
      </c>
      <c r="AE26" s="239">
        <v>10.859400000000001</v>
      </c>
      <c r="AF26" s="239">
        <v>10.7743</v>
      </c>
      <c r="AG26" s="239">
        <v>10.745699999999999</v>
      </c>
      <c r="AH26" s="239">
        <v>10.688700000000001</v>
      </c>
      <c r="AI26" s="239">
        <v>10.8087</v>
      </c>
      <c r="AJ26" s="239">
        <v>10.8657</v>
      </c>
      <c r="AK26" s="239">
        <v>10.8912</v>
      </c>
      <c r="AL26" s="239">
        <v>10.908099999999999</v>
      </c>
      <c r="AM26" s="239">
        <v>10.8886</v>
      </c>
      <c r="AN26" s="239">
        <v>10.8127</v>
      </c>
      <c r="AO26" s="239">
        <v>10.790100000000001</v>
      </c>
      <c r="AP26" s="239">
        <v>10.6874</v>
      </c>
      <c r="AQ26" s="239">
        <v>10.546799999999999</v>
      </c>
      <c r="AR26" s="239">
        <v>10.4055</v>
      </c>
      <c r="AS26" s="239">
        <v>10.379899999999999</v>
      </c>
      <c r="AT26" s="239">
        <v>10.3203</v>
      </c>
      <c r="AU26" s="239">
        <v>10.3203</v>
      </c>
      <c r="AV26" s="239">
        <v>10.3741</v>
      </c>
      <c r="AW26" s="239">
        <v>10.4293</v>
      </c>
      <c r="AX26" s="239">
        <v>10.4505</v>
      </c>
      <c r="AY26" s="819">
        <v>10.4506</v>
      </c>
      <c r="AZ26" s="819">
        <v>10.4412</v>
      </c>
      <c r="BA26" s="819">
        <v>10.441758208</v>
      </c>
      <c r="BB26" s="819">
        <v>10.500728090999999</v>
      </c>
      <c r="BC26" s="819">
        <v>10.466431313999999</v>
      </c>
      <c r="BD26" s="819">
        <v>10.432602295000001</v>
      </c>
      <c r="BE26" s="303">
        <v>10.398274697</v>
      </c>
      <c r="BF26" s="303">
        <v>10.490372583999999</v>
      </c>
      <c r="BG26" s="303">
        <v>10.528708161999999</v>
      </c>
      <c r="BH26" s="303">
        <v>10.531906979</v>
      </c>
      <c r="BI26" s="303">
        <v>10.57041594</v>
      </c>
      <c r="BJ26" s="303">
        <v>10.598967641</v>
      </c>
      <c r="BK26" s="303">
        <v>10.616010155</v>
      </c>
      <c r="BL26" s="303">
        <v>10.624464304</v>
      </c>
      <c r="BM26" s="303">
        <v>10.627051022</v>
      </c>
      <c r="BN26" s="303">
        <v>10.6101774</v>
      </c>
      <c r="BO26" s="303">
        <v>10.583244315</v>
      </c>
      <c r="BP26" s="303">
        <v>10.556617784</v>
      </c>
      <c r="BQ26" s="303">
        <v>10.529550446</v>
      </c>
      <c r="BR26" s="303">
        <v>10.582210579</v>
      </c>
      <c r="BS26" s="303">
        <v>10.620018583</v>
      </c>
      <c r="BT26" s="303">
        <v>10.622547478</v>
      </c>
      <c r="BU26" s="303">
        <v>10.657710819</v>
      </c>
      <c r="BV26" s="303">
        <v>10.692856622000001</v>
      </c>
    </row>
    <row r="27" spans="1:74" ht="11.05" customHeight="1" x14ac:dyDescent="0.2">
      <c r="A27" s="271"/>
      <c r="B27" s="347"/>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819"/>
      <c r="AZ27" s="819"/>
      <c r="BA27" s="819"/>
      <c r="BB27" s="819"/>
      <c r="BC27" s="819"/>
      <c r="BD27" s="819"/>
      <c r="BE27" s="303"/>
      <c r="BF27" s="303"/>
      <c r="BG27" s="303"/>
      <c r="BH27" s="303"/>
      <c r="BI27" s="303"/>
      <c r="BJ27" s="303"/>
      <c r="BK27" s="303"/>
      <c r="BL27" s="303"/>
      <c r="BM27" s="303"/>
      <c r="BN27" s="303"/>
      <c r="BO27" s="303"/>
      <c r="BP27" s="303"/>
      <c r="BQ27" s="303"/>
      <c r="BR27" s="303"/>
      <c r="BS27" s="303"/>
      <c r="BT27" s="303"/>
      <c r="BU27" s="303"/>
      <c r="BV27" s="303"/>
    </row>
    <row r="28" spans="1:74" s="214" customFormat="1" ht="11.05" customHeight="1" x14ac:dyDescent="0.2">
      <c r="A28" s="340" t="s">
        <v>284</v>
      </c>
      <c r="B28" s="346" t="s">
        <v>285</v>
      </c>
      <c r="C28" s="72">
        <v>3.0731999999999999</v>
      </c>
      <c r="D28" s="72">
        <v>3.0718000000000001</v>
      </c>
      <c r="E28" s="72">
        <v>3.0775000000000001</v>
      </c>
      <c r="F28" s="72">
        <v>3.0880999999999998</v>
      </c>
      <c r="G28" s="72">
        <v>3.0977999999999999</v>
      </c>
      <c r="H28" s="72">
        <v>3.1143999999999998</v>
      </c>
      <c r="I28" s="72">
        <v>3.1240999999999999</v>
      </c>
      <c r="J28" s="72">
        <v>3.1349999999999998</v>
      </c>
      <c r="K28" s="72">
        <v>3.1497000000000002</v>
      </c>
      <c r="L28" s="72">
        <v>3.1482999999999999</v>
      </c>
      <c r="M28" s="72">
        <v>3.1739999999999999</v>
      </c>
      <c r="N28" s="72">
        <v>3.1194999999999999</v>
      </c>
      <c r="O28" s="72">
        <v>3.1092</v>
      </c>
      <c r="P28" s="72">
        <v>3.1558999999999999</v>
      </c>
      <c r="Q28" s="72">
        <v>3.2115</v>
      </c>
      <c r="R28" s="72">
        <v>3.2429000000000001</v>
      </c>
      <c r="S28" s="72">
        <v>3.2235999999999998</v>
      </c>
      <c r="T28" s="72">
        <v>3.2702</v>
      </c>
      <c r="U28" s="72">
        <v>3.2848000000000002</v>
      </c>
      <c r="V28" s="72">
        <v>3.2892999999999999</v>
      </c>
      <c r="W28" s="72">
        <v>3.2928999999999999</v>
      </c>
      <c r="X28" s="72">
        <v>3.2925</v>
      </c>
      <c r="Y28" s="72">
        <v>3.2012</v>
      </c>
      <c r="Z28" s="72">
        <v>3.1871</v>
      </c>
      <c r="AA28" s="72">
        <v>3.1433</v>
      </c>
      <c r="AB28" s="72">
        <v>3.1692999999999998</v>
      </c>
      <c r="AC28" s="72">
        <v>3.1998000000000002</v>
      </c>
      <c r="AD28" s="72">
        <v>3.194</v>
      </c>
      <c r="AE28" s="72">
        <v>3.1798999999999999</v>
      </c>
      <c r="AF28" s="72">
        <v>3.1869000000000001</v>
      </c>
      <c r="AG28" s="72">
        <v>3.1057000000000001</v>
      </c>
      <c r="AH28" s="72">
        <v>3.1848000000000001</v>
      </c>
      <c r="AI28" s="72">
        <v>3.1932</v>
      </c>
      <c r="AJ28" s="72">
        <v>3.1955</v>
      </c>
      <c r="AK28" s="72">
        <v>3.1890000000000001</v>
      </c>
      <c r="AL28" s="72">
        <v>3.1573000000000002</v>
      </c>
      <c r="AM28" s="72">
        <v>3.1812</v>
      </c>
      <c r="AN28" s="72">
        <v>3.1192000000000002</v>
      </c>
      <c r="AO28" s="72">
        <v>3.1280999999999999</v>
      </c>
      <c r="AP28" s="72">
        <v>3.1659000000000002</v>
      </c>
      <c r="AQ28" s="72">
        <v>3.1619999999999999</v>
      </c>
      <c r="AR28" s="72">
        <v>3.1686000000000001</v>
      </c>
      <c r="AS28" s="72">
        <v>3.1665000000000001</v>
      </c>
      <c r="AT28" s="72">
        <v>3.1429</v>
      </c>
      <c r="AU28" s="72">
        <v>3.1463999999999999</v>
      </c>
      <c r="AV28" s="72">
        <v>3.1663999999999999</v>
      </c>
      <c r="AW28" s="72">
        <v>3.1677</v>
      </c>
      <c r="AX28" s="72">
        <v>3.1619999999999999</v>
      </c>
      <c r="AY28" s="830">
        <v>3.1598000000000002</v>
      </c>
      <c r="AZ28" s="830">
        <v>3.1497999999999999</v>
      </c>
      <c r="BA28" s="830">
        <v>3.1624572100999999</v>
      </c>
      <c r="BB28" s="830">
        <v>3.1895726095999999</v>
      </c>
      <c r="BC28" s="830">
        <v>3.1938577856000001</v>
      </c>
      <c r="BD28" s="830">
        <v>3.2718153395999998</v>
      </c>
      <c r="BE28" s="333">
        <v>3.1923067713000002</v>
      </c>
      <c r="BF28" s="333">
        <v>3.223411515</v>
      </c>
      <c r="BG28" s="333">
        <v>3.2352157619000002</v>
      </c>
      <c r="BH28" s="333">
        <v>3.2341446426</v>
      </c>
      <c r="BI28" s="333">
        <v>3.2467688959999998</v>
      </c>
      <c r="BJ28" s="333">
        <v>3.2369698493999999</v>
      </c>
      <c r="BK28" s="333">
        <v>3.2328434599000002</v>
      </c>
      <c r="BL28" s="333">
        <v>3.2578316944000001</v>
      </c>
      <c r="BM28" s="333">
        <v>3.2669073776999999</v>
      </c>
      <c r="BN28" s="333">
        <v>3.2710219448000002</v>
      </c>
      <c r="BO28" s="333">
        <v>3.2598797232000001</v>
      </c>
      <c r="BP28" s="333">
        <v>3.2672328989000001</v>
      </c>
      <c r="BQ28" s="333">
        <v>3.2849503318000002</v>
      </c>
      <c r="BR28" s="333">
        <v>3.3115613174999998</v>
      </c>
      <c r="BS28" s="333">
        <v>3.3462142434</v>
      </c>
      <c r="BT28" s="333">
        <v>3.3638512022999998</v>
      </c>
      <c r="BU28" s="333">
        <v>3.3891896949000002</v>
      </c>
      <c r="BV28" s="333">
        <v>3.3770690109000001</v>
      </c>
    </row>
    <row r="29" spans="1:74" ht="11.05" customHeight="1" x14ac:dyDescent="0.2">
      <c r="A29" s="271" t="s">
        <v>286</v>
      </c>
      <c r="B29" s="347" t="s">
        <v>287</v>
      </c>
      <c r="C29" s="239">
        <v>0.96740000000000004</v>
      </c>
      <c r="D29" s="239">
        <v>0.95840000000000003</v>
      </c>
      <c r="E29" s="239">
        <v>0.96140000000000003</v>
      </c>
      <c r="F29" s="239">
        <v>0.95940000000000003</v>
      </c>
      <c r="G29" s="239">
        <v>0.96440000000000003</v>
      </c>
      <c r="H29" s="239">
        <v>0.97140000000000004</v>
      </c>
      <c r="I29" s="239">
        <v>0.97540000000000004</v>
      </c>
      <c r="J29" s="239">
        <v>0.98229999999999995</v>
      </c>
      <c r="K29" s="239">
        <v>0.99229999999999996</v>
      </c>
      <c r="L29" s="239">
        <v>1.0013000000000001</v>
      </c>
      <c r="M29" s="239">
        <v>1.0073000000000001</v>
      </c>
      <c r="N29" s="239">
        <v>1.0193000000000001</v>
      </c>
      <c r="O29" s="239">
        <v>1.0373000000000001</v>
      </c>
      <c r="P29" s="239">
        <v>1.0463</v>
      </c>
      <c r="Q29" s="239">
        <v>1.0532999999999999</v>
      </c>
      <c r="R29" s="239">
        <v>1.0583</v>
      </c>
      <c r="S29" s="239">
        <v>1.0623</v>
      </c>
      <c r="T29" s="239">
        <v>1.0783</v>
      </c>
      <c r="U29" s="239">
        <v>1.0932999999999999</v>
      </c>
      <c r="V29" s="239">
        <v>1.1003000000000001</v>
      </c>
      <c r="W29" s="239">
        <v>1.1003000000000001</v>
      </c>
      <c r="X29" s="239">
        <v>1.1032999999999999</v>
      </c>
      <c r="Y29" s="239">
        <v>1.0703</v>
      </c>
      <c r="Z29" s="239">
        <v>1.0652999999999999</v>
      </c>
      <c r="AA29" s="239">
        <v>1.0743</v>
      </c>
      <c r="AB29" s="239">
        <v>1.0704</v>
      </c>
      <c r="AC29" s="239">
        <v>1.0723</v>
      </c>
      <c r="AD29" s="239">
        <v>1.0752999999999999</v>
      </c>
      <c r="AE29" s="239">
        <v>1.0532999999999999</v>
      </c>
      <c r="AF29" s="239">
        <v>1.0495000000000001</v>
      </c>
      <c r="AG29" s="239">
        <v>1.0478000000000001</v>
      </c>
      <c r="AH29" s="239">
        <v>1.0504</v>
      </c>
      <c r="AI29" s="239">
        <v>1.0501</v>
      </c>
      <c r="AJ29" s="239">
        <v>1.0499000000000001</v>
      </c>
      <c r="AK29" s="239">
        <v>1.0457000000000001</v>
      </c>
      <c r="AL29" s="239">
        <v>1.0490999999999999</v>
      </c>
      <c r="AM29" s="239">
        <v>1.0167999999999999</v>
      </c>
      <c r="AN29" s="239">
        <v>1.0037</v>
      </c>
      <c r="AO29" s="239">
        <v>1.0033000000000001</v>
      </c>
      <c r="AP29" s="239">
        <v>1.0015000000000001</v>
      </c>
      <c r="AQ29" s="239">
        <v>1.0011000000000001</v>
      </c>
      <c r="AR29" s="239">
        <v>1.0006999999999999</v>
      </c>
      <c r="AS29" s="239">
        <v>1.0012000000000001</v>
      </c>
      <c r="AT29" s="239">
        <v>1.0018</v>
      </c>
      <c r="AU29" s="239">
        <v>1.0006999999999999</v>
      </c>
      <c r="AV29" s="239">
        <v>1.0006999999999999</v>
      </c>
      <c r="AW29" s="239">
        <v>0.99399999999999999</v>
      </c>
      <c r="AX29" s="239">
        <v>0.99619999999999997</v>
      </c>
      <c r="AY29" s="819">
        <v>0.99670000000000003</v>
      </c>
      <c r="AZ29" s="819">
        <v>0.99560000000000004</v>
      </c>
      <c r="BA29" s="819">
        <v>0.99361900080999999</v>
      </c>
      <c r="BB29" s="819">
        <v>0.99334540519000003</v>
      </c>
      <c r="BC29" s="819">
        <v>0.99003477682999996</v>
      </c>
      <c r="BD29" s="819">
        <v>0.99402221317999995</v>
      </c>
      <c r="BE29" s="303">
        <v>0.99899935509000004</v>
      </c>
      <c r="BF29" s="303">
        <v>0.99930063382000001</v>
      </c>
      <c r="BG29" s="303">
        <v>1.0066717021</v>
      </c>
      <c r="BH29" s="303">
        <v>1.0079740461</v>
      </c>
      <c r="BI29" s="303">
        <v>1.0252982253</v>
      </c>
      <c r="BJ29" s="303">
        <v>1.0277337583999999</v>
      </c>
      <c r="BK29" s="303">
        <v>1.0266545939</v>
      </c>
      <c r="BL29" s="303">
        <v>1.0289297279</v>
      </c>
      <c r="BM29" s="303">
        <v>1.0312245279000001</v>
      </c>
      <c r="BN29" s="303">
        <v>1.0311759984</v>
      </c>
      <c r="BO29" s="303">
        <v>1.0311643422000001</v>
      </c>
      <c r="BP29" s="303">
        <v>1.0311506798000001</v>
      </c>
      <c r="BQ29" s="303">
        <v>1.0311293509999999</v>
      </c>
      <c r="BR29" s="303">
        <v>1.0310992092</v>
      </c>
      <c r="BS29" s="303">
        <v>1.0311419446000001</v>
      </c>
      <c r="BT29" s="303">
        <v>1.031108943</v>
      </c>
      <c r="BU29" s="303">
        <v>1.0311068255</v>
      </c>
      <c r="BV29" s="303">
        <v>1.0312130210999999</v>
      </c>
    </row>
    <row r="30" spans="1:74" ht="11.05" customHeight="1" x14ac:dyDescent="0.2">
      <c r="A30" s="271" t="s">
        <v>288</v>
      </c>
      <c r="B30" s="347" t="s">
        <v>289</v>
      </c>
      <c r="C30" s="239">
        <v>1.7878000000000001</v>
      </c>
      <c r="D30" s="239">
        <v>1.7924</v>
      </c>
      <c r="E30" s="239">
        <v>1.792</v>
      </c>
      <c r="F30" s="239">
        <v>1.8017000000000001</v>
      </c>
      <c r="G30" s="239">
        <v>1.8012999999999999</v>
      </c>
      <c r="H30" s="239">
        <v>1.8059000000000001</v>
      </c>
      <c r="I30" s="239">
        <v>1.8055000000000001</v>
      </c>
      <c r="J30" s="239">
        <v>1.8048999999999999</v>
      </c>
      <c r="K30" s="239">
        <v>1.8045</v>
      </c>
      <c r="L30" s="239">
        <v>1.8041</v>
      </c>
      <c r="M30" s="239">
        <v>1.8038000000000001</v>
      </c>
      <c r="N30" s="239">
        <v>1.8033999999999999</v>
      </c>
      <c r="O30" s="239">
        <v>1.8090999999999999</v>
      </c>
      <c r="P30" s="239">
        <v>1.7487999999999999</v>
      </c>
      <c r="Q30" s="239">
        <v>1.7784</v>
      </c>
      <c r="R30" s="239">
        <v>1.8129999999999999</v>
      </c>
      <c r="S30" s="239">
        <v>1.8127</v>
      </c>
      <c r="T30" s="239">
        <v>1.8123</v>
      </c>
      <c r="U30" s="239">
        <v>1.8119000000000001</v>
      </c>
      <c r="V30" s="239">
        <v>1.8116000000000001</v>
      </c>
      <c r="W30" s="239">
        <v>1.8111999999999999</v>
      </c>
      <c r="X30" s="239">
        <v>1.8108</v>
      </c>
      <c r="Y30" s="239">
        <v>1.8105</v>
      </c>
      <c r="Z30" s="239">
        <v>1.8101</v>
      </c>
      <c r="AA30" s="239">
        <v>1.8198000000000001</v>
      </c>
      <c r="AB30" s="239">
        <v>1.8196000000000001</v>
      </c>
      <c r="AC30" s="239">
        <v>1.8191999999999999</v>
      </c>
      <c r="AD30" s="239">
        <v>1.8187</v>
      </c>
      <c r="AE30" s="239">
        <v>1.8185</v>
      </c>
      <c r="AF30" s="239">
        <v>1.8231999999999999</v>
      </c>
      <c r="AG30" s="239">
        <v>1.8278000000000001</v>
      </c>
      <c r="AH30" s="239">
        <v>1.8325</v>
      </c>
      <c r="AI30" s="239">
        <v>1.8321000000000001</v>
      </c>
      <c r="AJ30" s="239">
        <v>1.8317000000000001</v>
      </c>
      <c r="AK30" s="239">
        <v>1.8313999999999999</v>
      </c>
      <c r="AL30" s="239">
        <v>1.8311999999999999</v>
      </c>
      <c r="AM30" s="239">
        <v>1.8556999999999999</v>
      </c>
      <c r="AN30" s="239">
        <v>1.8554999999999999</v>
      </c>
      <c r="AO30" s="239">
        <v>1.8551</v>
      </c>
      <c r="AP30" s="239">
        <v>1.8647</v>
      </c>
      <c r="AQ30" s="239">
        <v>1.8644000000000001</v>
      </c>
      <c r="AR30" s="239">
        <v>1.8784000000000001</v>
      </c>
      <c r="AS30" s="239">
        <v>1.8779999999999999</v>
      </c>
      <c r="AT30" s="239">
        <v>1.8779999999999999</v>
      </c>
      <c r="AU30" s="239">
        <v>1.8784000000000001</v>
      </c>
      <c r="AV30" s="239">
        <v>1.8784000000000001</v>
      </c>
      <c r="AW30" s="239">
        <v>1.8784000000000001</v>
      </c>
      <c r="AX30" s="239">
        <v>1.8784000000000001</v>
      </c>
      <c r="AY30" s="819">
        <v>1.8783000000000001</v>
      </c>
      <c r="AZ30" s="819">
        <v>1.8783000000000001</v>
      </c>
      <c r="BA30" s="819">
        <v>1.8782863357999999</v>
      </c>
      <c r="BB30" s="819">
        <v>1.8783179259</v>
      </c>
      <c r="BC30" s="819">
        <v>1.8783228027000001</v>
      </c>
      <c r="BD30" s="819">
        <v>1.8784526428999999</v>
      </c>
      <c r="BE30" s="303">
        <v>1.8784492856999999</v>
      </c>
      <c r="BF30" s="303">
        <v>1.8784392924</v>
      </c>
      <c r="BG30" s="303">
        <v>1.8784508928999999</v>
      </c>
      <c r="BH30" s="303">
        <v>1.8783913839999999</v>
      </c>
      <c r="BI30" s="303">
        <v>1.8784493043999999</v>
      </c>
      <c r="BJ30" s="303">
        <v>1.8785186429</v>
      </c>
      <c r="BK30" s="303">
        <v>1.8782986422000001</v>
      </c>
      <c r="BL30" s="303">
        <v>1.8784557649</v>
      </c>
      <c r="BM30" s="303">
        <v>1.8783811501000001</v>
      </c>
      <c r="BN30" s="303">
        <v>1.8784161343000001</v>
      </c>
      <c r="BO30" s="303">
        <v>1.8784352328</v>
      </c>
      <c r="BP30" s="303">
        <v>1.8785362285</v>
      </c>
      <c r="BQ30" s="303">
        <v>1.9085194608</v>
      </c>
      <c r="BR30" s="303">
        <v>1.9244990323</v>
      </c>
      <c r="BS30" s="303">
        <v>1.9545181082</v>
      </c>
      <c r="BT30" s="303">
        <v>1.9744280458000001</v>
      </c>
      <c r="BU30" s="303">
        <v>2.0045062563</v>
      </c>
      <c r="BV30" s="303">
        <v>2.0045797812999999</v>
      </c>
    </row>
    <row r="31" spans="1:74" ht="11.05" customHeight="1" x14ac:dyDescent="0.2">
      <c r="A31" s="271"/>
      <c r="B31" s="347"/>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819"/>
      <c r="AZ31" s="819"/>
      <c r="BA31" s="819"/>
      <c r="BB31" s="819"/>
      <c r="BC31" s="819"/>
      <c r="BD31" s="819"/>
      <c r="BE31" s="303"/>
      <c r="BF31" s="303"/>
      <c r="BG31" s="303"/>
      <c r="BH31" s="303"/>
      <c r="BI31" s="303"/>
      <c r="BJ31" s="303"/>
      <c r="BK31" s="303"/>
      <c r="BL31" s="303"/>
      <c r="BM31" s="303"/>
      <c r="BN31" s="303"/>
      <c r="BO31" s="303"/>
      <c r="BP31" s="303"/>
      <c r="BQ31" s="303"/>
      <c r="BR31" s="303"/>
      <c r="BS31" s="303"/>
      <c r="BT31" s="303"/>
      <c r="BU31" s="303"/>
      <c r="BV31" s="303"/>
    </row>
    <row r="32" spans="1:74" s="214" customFormat="1" ht="11.05" customHeight="1" x14ac:dyDescent="0.2">
      <c r="A32" s="340" t="s">
        <v>290</v>
      </c>
      <c r="B32" s="346" t="s">
        <v>291</v>
      </c>
      <c r="C32" s="72">
        <v>2.6472000000000002</v>
      </c>
      <c r="D32" s="72">
        <v>2.6324000000000001</v>
      </c>
      <c r="E32" s="72">
        <v>2.6587999999999998</v>
      </c>
      <c r="F32" s="72">
        <v>2.6429999999999998</v>
      </c>
      <c r="G32" s="72">
        <v>2.5985</v>
      </c>
      <c r="H32" s="72">
        <v>2.5869</v>
      </c>
      <c r="I32" s="72">
        <v>2.5773999999999999</v>
      </c>
      <c r="J32" s="72">
        <v>2.5230000000000001</v>
      </c>
      <c r="K32" s="72">
        <v>2.6025999999999998</v>
      </c>
      <c r="L32" s="72">
        <v>2.5629</v>
      </c>
      <c r="M32" s="72">
        <v>2.5889000000000002</v>
      </c>
      <c r="N32" s="72">
        <v>2.6313</v>
      </c>
      <c r="O32" s="72">
        <v>2.5653000000000001</v>
      </c>
      <c r="P32" s="72">
        <v>2.6335999999999999</v>
      </c>
      <c r="Q32" s="72">
        <v>2.6027</v>
      </c>
      <c r="R32" s="72">
        <v>2.6473</v>
      </c>
      <c r="S32" s="72">
        <v>2.6698</v>
      </c>
      <c r="T32" s="72">
        <v>2.7065999999999999</v>
      </c>
      <c r="U32" s="72">
        <v>2.6126</v>
      </c>
      <c r="V32" s="72">
        <v>2.6593</v>
      </c>
      <c r="W32" s="72">
        <v>2.6297999999999999</v>
      </c>
      <c r="X32" s="72">
        <v>2.5918999999999999</v>
      </c>
      <c r="Y32" s="72">
        <v>2.5495999999999999</v>
      </c>
      <c r="Z32" s="72">
        <v>2.5827</v>
      </c>
      <c r="AA32" s="72">
        <v>2.6101999999999999</v>
      </c>
      <c r="AB32" s="72">
        <v>2.5394000000000001</v>
      </c>
      <c r="AC32" s="72">
        <v>2.4784999999999999</v>
      </c>
      <c r="AD32" s="72">
        <v>2.5769000000000002</v>
      </c>
      <c r="AE32" s="72">
        <v>2.6577000000000002</v>
      </c>
      <c r="AF32" s="72">
        <v>2.6455000000000002</v>
      </c>
      <c r="AG32" s="72">
        <v>2.6608999999999998</v>
      </c>
      <c r="AH32" s="72">
        <v>2.6042999999999998</v>
      </c>
      <c r="AI32" s="72">
        <v>2.5960000000000001</v>
      </c>
      <c r="AJ32" s="72">
        <v>2.6749999999999998</v>
      </c>
      <c r="AK32" s="72">
        <v>2.6532</v>
      </c>
      <c r="AL32" s="72">
        <v>2.7381000000000002</v>
      </c>
      <c r="AM32" s="72">
        <v>2.6598000000000002</v>
      </c>
      <c r="AN32" s="72">
        <v>2.6726999999999999</v>
      </c>
      <c r="AO32" s="72">
        <v>2.5535000000000001</v>
      </c>
      <c r="AP32" s="72">
        <v>2.4843000000000002</v>
      </c>
      <c r="AQ32" s="72">
        <v>2.4775</v>
      </c>
      <c r="AR32" s="72">
        <v>2.5459999999999998</v>
      </c>
      <c r="AS32" s="72">
        <v>2.4971999999999999</v>
      </c>
      <c r="AT32" s="72">
        <v>2.6063000000000001</v>
      </c>
      <c r="AU32" s="72">
        <v>2.5451000000000001</v>
      </c>
      <c r="AV32" s="72">
        <v>2.5621</v>
      </c>
      <c r="AW32" s="72">
        <v>2.6158999999999999</v>
      </c>
      <c r="AX32" s="72">
        <v>2.5697000000000001</v>
      </c>
      <c r="AY32" s="830">
        <v>2.5543999999999998</v>
      </c>
      <c r="AZ32" s="830">
        <v>2.6175000000000002</v>
      </c>
      <c r="BA32" s="830">
        <v>2.5773793085999999</v>
      </c>
      <c r="BB32" s="830">
        <v>2.5746819352000001</v>
      </c>
      <c r="BC32" s="830">
        <v>2.5812071509000001</v>
      </c>
      <c r="BD32" s="830">
        <v>2.6117119503000001</v>
      </c>
      <c r="BE32" s="333">
        <v>2.7289197380000001</v>
      </c>
      <c r="BF32" s="333">
        <v>2.7281072752000002</v>
      </c>
      <c r="BG32" s="333">
        <v>2.7273364395000002</v>
      </c>
      <c r="BH32" s="333">
        <v>2.7024048354999999</v>
      </c>
      <c r="BI32" s="333">
        <v>2.7017246338000001</v>
      </c>
      <c r="BJ32" s="333">
        <v>2.7010643439000002</v>
      </c>
      <c r="BK32" s="333">
        <v>2.6177099313999999</v>
      </c>
      <c r="BL32" s="333">
        <v>2.6190351953</v>
      </c>
      <c r="BM32" s="333">
        <v>2.6200546291000002</v>
      </c>
      <c r="BN32" s="333">
        <v>2.6073083115000002</v>
      </c>
      <c r="BO32" s="333">
        <v>2.6085222234000001</v>
      </c>
      <c r="BP32" s="333">
        <v>2.6089102246999998</v>
      </c>
      <c r="BQ32" s="333">
        <v>2.5860361884</v>
      </c>
      <c r="BR32" s="333">
        <v>2.5871496196999999</v>
      </c>
      <c r="BS32" s="333">
        <v>2.5873450017000001</v>
      </c>
      <c r="BT32" s="333">
        <v>2.5752976701999999</v>
      </c>
      <c r="BU32" s="333">
        <v>2.5756139719000002</v>
      </c>
      <c r="BV32" s="333">
        <v>2.5769160943</v>
      </c>
    </row>
    <row r="33" spans="1:74" ht="11.05" customHeight="1" x14ac:dyDescent="0.2">
      <c r="A33" s="271" t="s">
        <v>292</v>
      </c>
      <c r="B33" s="347" t="s">
        <v>293</v>
      </c>
      <c r="C33" s="239">
        <v>1.1453</v>
      </c>
      <c r="D33" s="239">
        <v>1.1353</v>
      </c>
      <c r="E33" s="239">
        <v>1.1753</v>
      </c>
      <c r="F33" s="239">
        <v>1.1553</v>
      </c>
      <c r="G33" s="239">
        <v>1.1153</v>
      </c>
      <c r="H33" s="239">
        <v>1.1052999999999999</v>
      </c>
      <c r="I33" s="239">
        <v>1.1553</v>
      </c>
      <c r="J33" s="239">
        <v>1.1153</v>
      </c>
      <c r="K33" s="239">
        <v>1.1853</v>
      </c>
      <c r="L33" s="239">
        <v>1.1353</v>
      </c>
      <c r="M33" s="239">
        <v>1.1653</v>
      </c>
      <c r="N33" s="239">
        <v>1.2153</v>
      </c>
      <c r="O33" s="239">
        <v>1.1579999999999999</v>
      </c>
      <c r="P33" s="239">
        <v>1.218</v>
      </c>
      <c r="Q33" s="239">
        <v>1.1879999999999999</v>
      </c>
      <c r="R33" s="239">
        <v>1.238</v>
      </c>
      <c r="S33" s="239">
        <v>1.198</v>
      </c>
      <c r="T33" s="239">
        <v>1.238</v>
      </c>
      <c r="U33" s="239">
        <v>1.1779999999999999</v>
      </c>
      <c r="V33" s="239">
        <v>1.218</v>
      </c>
      <c r="W33" s="239">
        <v>1.1879999999999999</v>
      </c>
      <c r="X33" s="239">
        <v>1.1479999999999999</v>
      </c>
      <c r="Y33" s="239">
        <v>1.1080000000000001</v>
      </c>
      <c r="Z33" s="239">
        <v>1.1479999999999999</v>
      </c>
      <c r="AA33" s="239">
        <v>1.1854</v>
      </c>
      <c r="AB33" s="239">
        <v>1.1153999999999999</v>
      </c>
      <c r="AC33" s="239">
        <v>1.0553999999999999</v>
      </c>
      <c r="AD33" s="239">
        <v>1.1354</v>
      </c>
      <c r="AE33" s="239">
        <v>1.2154</v>
      </c>
      <c r="AF33" s="239">
        <v>1.1854</v>
      </c>
      <c r="AG33" s="239">
        <v>1.2154</v>
      </c>
      <c r="AH33" s="239">
        <v>1.1554</v>
      </c>
      <c r="AI33" s="239">
        <v>1.1554</v>
      </c>
      <c r="AJ33" s="239">
        <v>1.2154</v>
      </c>
      <c r="AK33" s="239">
        <v>1.1854</v>
      </c>
      <c r="AL33" s="239">
        <v>1.2654000000000001</v>
      </c>
      <c r="AM33" s="239">
        <v>1.1934</v>
      </c>
      <c r="AN33" s="239">
        <v>1.2334000000000001</v>
      </c>
      <c r="AO33" s="239">
        <v>1.1834</v>
      </c>
      <c r="AP33" s="239">
        <v>1.1334</v>
      </c>
      <c r="AQ33" s="239">
        <v>1.1434</v>
      </c>
      <c r="AR33" s="239">
        <v>1.2034</v>
      </c>
      <c r="AS33" s="239">
        <v>1.1535</v>
      </c>
      <c r="AT33" s="239">
        <v>1.2135</v>
      </c>
      <c r="AU33" s="239">
        <v>1.1334</v>
      </c>
      <c r="AV33" s="239">
        <v>1.1334</v>
      </c>
      <c r="AW33" s="239">
        <v>1.1534</v>
      </c>
      <c r="AX33" s="239">
        <v>1.0933999999999999</v>
      </c>
      <c r="AY33" s="819">
        <v>1.0637000000000001</v>
      </c>
      <c r="AZ33" s="819">
        <v>1.0936999999999999</v>
      </c>
      <c r="BA33" s="819">
        <v>1.0836669085999999</v>
      </c>
      <c r="BB33" s="819">
        <v>1.0736631038</v>
      </c>
      <c r="BC33" s="819">
        <v>1.0336625164</v>
      </c>
      <c r="BD33" s="819">
        <v>1.0236468779000001</v>
      </c>
      <c r="BE33" s="303">
        <v>1.1136472823000001</v>
      </c>
      <c r="BF33" s="303">
        <v>1.1136484859</v>
      </c>
      <c r="BG33" s="303">
        <v>1.1136470887000001</v>
      </c>
      <c r="BH33" s="303">
        <v>1.0936542562</v>
      </c>
      <c r="BI33" s="303">
        <v>1.0936472800000001</v>
      </c>
      <c r="BJ33" s="303">
        <v>1.0936389285999999</v>
      </c>
      <c r="BK33" s="303">
        <v>1.0681209208</v>
      </c>
      <c r="BL33" s="303">
        <v>1.0681019963</v>
      </c>
      <c r="BM33" s="303">
        <v>1.0681109832</v>
      </c>
      <c r="BN33" s="303">
        <v>1.0581067694999999</v>
      </c>
      <c r="BO33" s="303">
        <v>1.0581044691999999</v>
      </c>
      <c r="BP33" s="303">
        <v>1.0580923048999999</v>
      </c>
      <c r="BQ33" s="303">
        <v>1.0380943245000001</v>
      </c>
      <c r="BR33" s="303">
        <v>1.038096785</v>
      </c>
      <c r="BS33" s="303">
        <v>1.0380944874</v>
      </c>
      <c r="BT33" s="303">
        <v>1.0281053349</v>
      </c>
      <c r="BU33" s="303">
        <v>1.0280959149</v>
      </c>
      <c r="BV33" s="303">
        <v>1.0280870592</v>
      </c>
    </row>
    <row r="34" spans="1:74" ht="11.05" customHeight="1" x14ac:dyDescent="0.2">
      <c r="A34" s="271" t="s">
        <v>294</v>
      </c>
      <c r="B34" s="347" t="s">
        <v>295</v>
      </c>
      <c r="C34" s="239">
        <v>0.65839999999999999</v>
      </c>
      <c r="D34" s="239">
        <v>0.65849999999999997</v>
      </c>
      <c r="E34" s="239">
        <v>0.66010000000000002</v>
      </c>
      <c r="F34" s="239">
        <v>0.6714</v>
      </c>
      <c r="G34" s="239">
        <v>0.66890000000000005</v>
      </c>
      <c r="H34" s="239">
        <v>0.66620000000000001</v>
      </c>
      <c r="I34" s="239">
        <v>0.65480000000000005</v>
      </c>
      <c r="J34" s="239">
        <v>0.64980000000000004</v>
      </c>
      <c r="K34" s="239">
        <v>0.6542</v>
      </c>
      <c r="L34" s="239">
        <v>0.65600000000000003</v>
      </c>
      <c r="M34" s="239">
        <v>0.65859999999999996</v>
      </c>
      <c r="N34" s="239">
        <v>0.66039999999999999</v>
      </c>
      <c r="O34" s="239">
        <v>0.65280000000000005</v>
      </c>
      <c r="P34" s="239">
        <v>0.65369999999999995</v>
      </c>
      <c r="Q34" s="239">
        <v>0.66090000000000004</v>
      </c>
      <c r="R34" s="239">
        <v>0.65429999999999999</v>
      </c>
      <c r="S34" s="239">
        <v>0.68969999999999998</v>
      </c>
      <c r="T34" s="239">
        <v>0.68810000000000004</v>
      </c>
      <c r="U34" s="239">
        <v>0.6633</v>
      </c>
      <c r="V34" s="239">
        <v>0.67179999999999995</v>
      </c>
      <c r="W34" s="239">
        <v>0.66479999999999995</v>
      </c>
      <c r="X34" s="239">
        <v>0.66320000000000001</v>
      </c>
      <c r="Y34" s="239">
        <v>0.66810000000000003</v>
      </c>
      <c r="Z34" s="239">
        <v>0.66769999999999996</v>
      </c>
      <c r="AA34" s="239">
        <v>0.65629999999999999</v>
      </c>
      <c r="AB34" s="239">
        <v>0.66180000000000005</v>
      </c>
      <c r="AC34" s="239">
        <v>0.66700000000000004</v>
      </c>
      <c r="AD34" s="239">
        <v>0.68330000000000002</v>
      </c>
      <c r="AE34" s="239">
        <v>0.66769999999999996</v>
      </c>
      <c r="AF34" s="239">
        <v>0.66910000000000003</v>
      </c>
      <c r="AG34" s="239">
        <v>0.66839999999999999</v>
      </c>
      <c r="AH34" s="239">
        <v>0.67100000000000004</v>
      </c>
      <c r="AI34" s="239">
        <v>0.65890000000000004</v>
      </c>
      <c r="AJ34" s="239">
        <v>0.66539999999999999</v>
      </c>
      <c r="AK34" s="239">
        <v>0.66420000000000001</v>
      </c>
      <c r="AL34" s="239">
        <v>0.66180000000000005</v>
      </c>
      <c r="AM34" s="239">
        <v>0.6593</v>
      </c>
      <c r="AN34" s="239">
        <v>0.65359999999999996</v>
      </c>
      <c r="AO34" s="239">
        <v>0.65400000000000003</v>
      </c>
      <c r="AP34" s="239">
        <v>0.64529999999999998</v>
      </c>
      <c r="AQ34" s="239">
        <v>0.64359999999999995</v>
      </c>
      <c r="AR34" s="239">
        <v>0.6462</v>
      </c>
      <c r="AS34" s="239">
        <v>0.63939999999999997</v>
      </c>
      <c r="AT34" s="239">
        <v>0.62690000000000001</v>
      </c>
      <c r="AU34" s="239">
        <v>0.62790000000000001</v>
      </c>
      <c r="AV34" s="239">
        <v>0.61839999999999995</v>
      </c>
      <c r="AW34" s="239">
        <v>0.62719999999999998</v>
      </c>
      <c r="AX34" s="239">
        <v>0.62490000000000001</v>
      </c>
      <c r="AY34" s="819">
        <v>0.61799999999999999</v>
      </c>
      <c r="AZ34" s="819">
        <v>0.6109</v>
      </c>
      <c r="BA34" s="819">
        <v>0.61003359345999997</v>
      </c>
      <c r="BB34" s="819">
        <v>0.61002968147000003</v>
      </c>
      <c r="BC34" s="819">
        <v>0.61631641173999996</v>
      </c>
      <c r="BD34" s="819">
        <v>0.61630033291999997</v>
      </c>
      <c r="BE34" s="303">
        <v>0.61630074865999995</v>
      </c>
      <c r="BF34" s="303">
        <v>0.61630198618999998</v>
      </c>
      <c r="BG34" s="303">
        <v>0.61630054963000003</v>
      </c>
      <c r="BH34" s="303">
        <v>0.61630791894000003</v>
      </c>
      <c r="BI34" s="303">
        <v>0.61630074634999998</v>
      </c>
      <c r="BJ34" s="303">
        <v>0.61629215977999996</v>
      </c>
      <c r="BK34" s="303">
        <v>0.57411182898000002</v>
      </c>
      <c r="BL34" s="303">
        <v>0.57409237162000004</v>
      </c>
      <c r="BM34" s="303">
        <v>0.57410161157999995</v>
      </c>
      <c r="BN34" s="303">
        <v>0.57409727929999999</v>
      </c>
      <c r="BO34" s="303">
        <v>0.57409491423000003</v>
      </c>
      <c r="BP34" s="303">
        <v>0.57408240738000005</v>
      </c>
      <c r="BQ34" s="303">
        <v>0.57408448381999999</v>
      </c>
      <c r="BR34" s="303">
        <v>0.57408701358000003</v>
      </c>
      <c r="BS34" s="303">
        <v>0.57408465130999997</v>
      </c>
      <c r="BT34" s="303">
        <v>0.57409580422999995</v>
      </c>
      <c r="BU34" s="303">
        <v>0.57408611899999995</v>
      </c>
      <c r="BV34" s="303">
        <v>0.574077014</v>
      </c>
    </row>
    <row r="35" spans="1:74" ht="11.05" customHeight="1" x14ac:dyDescent="0.2">
      <c r="A35" s="271"/>
      <c r="B35" s="347"/>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819"/>
      <c r="AZ35" s="819"/>
      <c r="BA35" s="819"/>
      <c r="BB35" s="819"/>
      <c r="BC35" s="819"/>
      <c r="BD35" s="819"/>
      <c r="BE35" s="303"/>
      <c r="BF35" s="303"/>
      <c r="BG35" s="303"/>
      <c r="BH35" s="303"/>
      <c r="BI35" s="303"/>
      <c r="BJ35" s="303"/>
      <c r="BK35" s="303"/>
      <c r="BL35" s="303"/>
      <c r="BM35" s="303"/>
      <c r="BN35" s="303"/>
      <c r="BO35" s="303"/>
      <c r="BP35" s="303"/>
      <c r="BQ35" s="303"/>
      <c r="BR35" s="303"/>
      <c r="BS35" s="303"/>
      <c r="BT35" s="303"/>
      <c r="BU35" s="303"/>
      <c r="BV35" s="303"/>
    </row>
    <row r="36" spans="1:74" s="214" customFormat="1" ht="11.05" customHeight="1" x14ac:dyDescent="0.2">
      <c r="A36" s="340" t="s">
        <v>296</v>
      </c>
      <c r="B36" s="346" t="s">
        <v>297</v>
      </c>
      <c r="C36" s="72">
        <v>9.1239000000000008</v>
      </c>
      <c r="D36" s="72">
        <v>9.1212999999999997</v>
      </c>
      <c r="E36" s="72">
        <v>9.1689000000000007</v>
      </c>
      <c r="F36" s="72">
        <v>9.1373999999999995</v>
      </c>
      <c r="G36" s="72">
        <v>9.0991</v>
      </c>
      <c r="H36" s="72">
        <v>8.9932999999999996</v>
      </c>
      <c r="I36" s="72">
        <v>9.0449000000000002</v>
      </c>
      <c r="J36" s="72">
        <v>8.9957999999999991</v>
      </c>
      <c r="K36" s="72">
        <v>9.0772999999999993</v>
      </c>
      <c r="L36" s="72">
        <v>8.9377999999999993</v>
      </c>
      <c r="M36" s="72">
        <v>9.0808</v>
      </c>
      <c r="N36" s="72">
        <v>8.9169999999999998</v>
      </c>
      <c r="O36" s="72">
        <v>9.2133000000000003</v>
      </c>
      <c r="P36" s="72">
        <v>9.2071000000000005</v>
      </c>
      <c r="Q36" s="72">
        <v>9.2329000000000008</v>
      </c>
      <c r="R36" s="72">
        <v>9.1712000000000007</v>
      </c>
      <c r="S36" s="72">
        <v>9.1809999999999992</v>
      </c>
      <c r="T36" s="72">
        <v>9.2407000000000004</v>
      </c>
      <c r="U36" s="72">
        <v>8.8572000000000006</v>
      </c>
      <c r="V36" s="72">
        <v>8.8834999999999997</v>
      </c>
      <c r="W36" s="72">
        <v>9.0167999999999999</v>
      </c>
      <c r="X36" s="72">
        <v>9.0236000000000001</v>
      </c>
      <c r="Y36" s="72">
        <v>9.1134000000000004</v>
      </c>
      <c r="Z36" s="72">
        <v>9.0264000000000006</v>
      </c>
      <c r="AA36" s="72">
        <v>9.2588000000000008</v>
      </c>
      <c r="AB36" s="72">
        <v>9.3955000000000002</v>
      </c>
      <c r="AC36" s="72">
        <v>9.3704999999999998</v>
      </c>
      <c r="AD36" s="72">
        <v>9.2720000000000002</v>
      </c>
      <c r="AE36" s="72">
        <v>9.2837999999999994</v>
      </c>
      <c r="AF36" s="72">
        <v>9.3559000000000001</v>
      </c>
      <c r="AG36" s="72">
        <v>9.1303000000000001</v>
      </c>
      <c r="AH36" s="72">
        <v>9.1109000000000009</v>
      </c>
      <c r="AI36" s="72">
        <v>9.1141000000000005</v>
      </c>
      <c r="AJ36" s="72">
        <v>9.0968</v>
      </c>
      <c r="AK36" s="72">
        <v>9.1881000000000004</v>
      </c>
      <c r="AL36" s="72">
        <v>9.2538999999999998</v>
      </c>
      <c r="AM36" s="72">
        <v>9.3701000000000008</v>
      </c>
      <c r="AN36" s="72">
        <v>9.3536000000000001</v>
      </c>
      <c r="AO36" s="72">
        <v>9.3977000000000004</v>
      </c>
      <c r="AP36" s="72">
        <v>9.3314000000000004</v>
      </c>
      <c r="AQ36" s="72">
        <v>9.3024000000000004</v>
      </c>
      <c r="AR36" s="72">
        <v>9.3142999999999994</v>
      </c>
      <c r="AS36" s="72">
        <v>9.2264999999999997</v>
      </c>
      <c r="AT36" s="72">
        <v>9.1591000000000005</v>
      </c>
      <c r="AU36" s="72">
        <v>9.0708000000000002</v>
      </c>
      <c r="AV36" s="72">
        <v>9.1643000000000008</v>
      </c>
      <c r="AW36" s="72">
        <v>9.2615999999999996</v>
      </c>
      <c r="AX36" s="72">
        <v>9.2863000000000007</v>
      </c>
      <c r="AY36" s="830">
        <v>9.3853000000000009</v>
      </c>
      <c r="AZ36" s="830">
        <v>9.3911999999999995</v>
      </c>
      <c r="BA36" s="830">
        <v>9.6620598566999991</v>
      </c>
      <c r="BB36" s="830">
        <v>9.4881429144999991</v>
      </c>
      <c r="BC36" s="830">
        <v>9.5242301165000001</v>
      </c>
      <c r="BD36" s="830">
        <v>9.4881012519999999</v>
      </c>
      <c r="BE36" s="333">
        <v>9.4193691595000004</v>
      </c>
      <c r="BF36" s="333">
        <v>9.4539443422999998</v>
      </c>
      <c r="BG36" s="333">
        <v>9.4717790484000002</v>
      </c>
      <c r="BH36" s="333">
        <v>9.4869968094000008</v>
      </c>
      <c r="BI36" s="333">
        <v>9.5268651487000007</v>
      </c>
      <c r="BJ36" s="333">
        <v>9.4905356251999997</v>
      </c>
      <c r="BK36" s="333">
        <v>9.4050757185999991</v>
      </c>
      <c r="BL36" s="333">
        <v>9.3992538591999999</v>
      </c>
      <c r="BM36" s="333">
        <v>9.3842344532999995</v>
      </c>
      <c r="BN36" s="333">
        <v>9.3968095054000003</v>
      </c>
      <c r="BO36" s="333">
        <v>9.4133132162000006</v>
      </c>
      <c r="BP36" s="333">
        <v>9.4517509824000001</v>
      </c>
      <c r="BQ36" s="333">
        <v>9.3741895664000001</v>
      </c>
      <c r="BR36" s="333">
        <v>9.4055385424000004</v>
      </c>
      <c r="BS36" s="333">
        <v>9.4172255740999997</v>
      </c>
      <c r="BT36" s="333">
        <v>9.4282588044000004</v>
      </c>
      <c r="BU36" s="333">
        <v>9.4686236779000001</v>
      </c>
      <c r="BV36" s="333">
        <v>9.4264184416999992</v>
      </c>
    </row>
    <row r="37" spans="1:74" ht="11.05" customHeight="1" x14ac:dyDescent="0.2">
      <c r="A37" s="271" t="s">
        <v>298</v>
      </c>
      <c r="B37" s="347" t="s">
        <v>226</v>
      </c>
      <c r="C37" s="239">
        <v>4.8979999999999997</v>
      </c>
      <c r="D37" s="239">
        <v>4.9896000000000003</v>
      </c>
      <c r="E37" s="239">
        <v>4.9591000000000003</v>
      </c>
      <c r="F37" s="239">
        <v>4.9786000000000001</v>
      </c>
      <c r="G37" s="239">
        <v>5.0266000000000002</v>
      </c>
      <c r="H37" s="239">
        <v>4.9489000000000001</v>
      </c>
      <c r="I37" s="239">
        <v>4.9866999999999999</v>
      </c>
      <c r="J37" s="239">
        <v>4.9584000000000001</v>
      </c>
      <c r="K37" s="239">
        <v>5.0354999999999999</v>
      </c>
      <c r="L37" s="239">
        <v>4.9565000000000001</v>
      </c>
      <c r="M37" s="239">
        <v>4.9644000000000004</v>
      </c>
      <c r="N37" s="239">
        <v>4.8743999999999996</v>
      </c>
      <c r="O37" s="239">
        <v>5.2068000000000003</v>
      </c>
      <c r="P37" s="239">
        <v>5.1158000000000001</v>
      </c>
      <c r="Q37" s="239">
        <v>5.1947999999999999</v>
      </c>
      <c r="R37" s="239">
        <v>5.1647999999999996</v>
      </c>
      <c r="S37" s="239">
        <v>5.1627000000000001</v>
      </c>
      <c r="T37" s="239">
        <v>5.2096999999999998</v>
      </c>
      <c r="U37" s="239">
        <v>5.0576999999999996</v>
      </c>
      <c r="V37" s="239">
        <v>5.0178000000000003</v>
      </c>
      <c r="W37" s="239">
        <v>5.0717999999999996</v>
      </c>
      <c r="X37" s="239">
        <v>5.0909000000000004</v>
      </c>
      <c r="Y37" s="239">
        <v>5.1128</v>
      </c>
      <c r="Z37" s="239">
        <v>5.0068999999999999</v>
      </c>
      <c r="AA37" s="239">
        <v>5.2336999999999998</v>
      </c>
      <c r="AB37" s="239">
        <v>5.3691000000000004</v>
      </c>
      <c r="AC37" s="239">
        <v>5.3560999999999996</v>
      </c>
      <c r="AD37" s="239">
        <v>5.282</v>
      </c>
      <c r="AE37" s="239">
        <v>5.3300999999999998</v>
      </c>
      <c r="AF37" s="239">
        <v>5.3438999999999997</v>
      </c>
      <c r="AG37" s="239">
        <v>5.1562999999999999</v>
      </c>
      <c r="AH37" s="239">
        <v>5.194</v>
      </c>
      <c r="AI37" s="239">
        <v>5.2043999999999997</v>
      </c>
      <c r="AJ37" s="239">
        <v>5.1790000000000003</v>
      </c>
      <c r="AK37" s="239">
        <v>5.2343000000000002</v>
      </c>
      <c r="AL37" s="239">
        <v>5.2628000000000004</v>
      </c>
      <c r="AM37" s="239">
        <v>5.3803000000000001</v>
      </c>
      <c r="AN37" s="239">
        <v>5.3590999999999998</v>
      </c>
      <c r="AO37" s="239">
        <v>5.4238999999999997</v>
      </c>
      <c r="AP37" s="239">
        <v>5.3486000000000002</v>
      </c>
      <c r="AQ37" s="239">
        <v>5.3734000000000002</v>
      </c>
      <c r="AR37" s="239">
        <v>5.3493000000000004</v>
      </c>
      <c r="AS37" s="239">
        <v>5.3220999999999998</v>
      </c>
      <c r="AT37" s="239">
        <v>5.3037999999999998</v>
      </c>
      <c r="AU37" s="239">
        <v>5.2530000000000001</v>
      </c>
      <c r="AV37" s="239">
        <v>5.2823000000000002</v>
      </c>
      <c r="AW37" s="239">
        <v>5.2961</v>
      </c>
      <c r="AX37" s="239">
        <v>5.3170000000000002</v>
      </c>
      <c r="AY37" s="819">
        <v>5.4579000000000004</v>
      </c>
      <c r="AZ37" s="819">
        <v>5.4587000000000003</v>
      </c>
      <c r="BA37" s="819">
        <v>5.6165149074</v>
      </c>
      <c r="BB37" s="819">
        <v>5.4277267550000001</v>
      </c>
      <c r="BC37" s="819">
        <v>5.4679138341</v>
      </c>
      <c r="BD37" s="819">
        <v>5.4179836068</v>
      </c>
      <c r="BE37" s="303">
        <v>5.3488277982000003</v>
      </c>
      <c r="BF37" s="303">
        <v>5.3852230799000003</v>
      </c>
      <c r="BG37" s="303">
        <v>5.4060628916000004</v>
      </c>
      <c r="BH37" s="303">
        <v>5.4253462025000001</v>
      </c>
      <c r="BI37" s="303">
        <v>5.4428136452000002</v>
      </c>
      <c r="BJ37" s="303">
        <v>5.3949145026999998</v>
      </c>
      <c r="BK37" s="303">
        <v>5.3696278174999996</v>
      </c>
      <c r="BL37" s="303">
        <v>5.3577759599999997</v>
      </c>
      <c r="BM37" s="303">
        <v>5.3516431479</v>
      </c>
      <c r="BN37" s="303">
        <v>5.3613590906999997</v>
      </c>
      <c r="BO37" s="303">
        <v>5.3838883389000003</v>
      </c>
      <c r="BP37" s="303">
        <v>5.4184088338</v>
      </c>
      <c r="BQ37" s="303">
        <v>5.3490404128</v>
      </c>
      <c r="BR37" s="303">
        <v>5.3848745652999996</v>
      </c>
      <c r="BS37" s="303">
        <v>5.4059119619000002</v>
      </c>
      <c r="BT37" s="303">
        <v>5.4239288928000002</v>
      </c>
      <c r="BU37" s="303">
        <v>5.4421080293999999</v>
      </c>
      <c r="BV37" s="303">
        <v>5.3945905669999998</v>
      </c>
    </row>
    <row r="38" spans="1:74" ht="11.05" customHeight="1" x14ac:dyDescent="0.2">
      <c r="A38" s="271" t="s">
        <v>299</v>
      </c>
      <c r="B38" s="347" t="s">
        <v>300</v>
      </c>
      <c r="C38" s="239">
        <v>0.90980000000000005</v>
      </c>
      <c r="D38" s="239">
        <v>0.90790000000000004</v>
      </c>
      <c r="E38" s="239">
        <v>0.95369999999999999</v>
      </c>
      <c r="F38" s="239">
        <v>0.95230000000000004</v>
      </c>
      <c r="G38" s="239">
        <v>0.90239999999999998</v>
      </c>
      <c r="H38" s="239">
        <v>0.93489999999999995</v>
      </c>
      <c r="I38" s="239">
        <v>0.94169999999999998</v>
      </c>
      <c r="J38" s="239">
        <v>0.91149999999999998</v>
      </c>
      <c r="K38" s="239">
        <v>0.92169999999999996</v>
      </c>
      <c r="L38" s="239">
        <v>0.9153</v>
      </c>
      <c r="M38" s="239">
        <v>0.91900000000000004</v>
      </c>
      <c r="N38" s="239">
        <v>0.90759999999999996</v>
      </c>
      <c r="O38" s="239">
        <v>0.93530000000000002</v>
      </c>
      <c r="P38" s="239">
        <v>0.9325</v>
      </c>
      <c r="Q38" s="239">
        <v>0.94479999999999997</v>
      </c>
      <c r="R38" s="239">
        <v>0.92520000000000002</v>
      </c>
      <c r="S38" s="239">
        <v>0.95430000000000004</v>
      </c>
      <c r="T38" s="239">
        <v>0.95930000000000004</v>
      </c>
      <c r="U38" s="239">
        <v>0.93669999999999998</v>
      </c>
      <c r="V38" s="239">
        <v>0.91300000000000003</v>
      </c>
      <c r="W38" s="239">
        <v>0.94499999999999995</v>
      </c>
      <c r="X38" s="239">
        <v>0.92200000000000004</v>
      </c>
      <c r="Y38" s="239">
        <v>0.93500000000000005</v>
      </c>
      <c r="Z38" s="239">
        <v>0.93459999999999999</v>
      </c>
      <c r="AA38" s="239">
        <v>0.95040000000000002</v>
      </c>
      <c r="AB38" s="239">
        <v>0.9163</v>
      </c>
      <c r="AC38" s="239">
        <v>0.92600000000000005</v>
      </c>
      <c r="AD38" s="239">
        <v>0.94969999999999999</v>
      </c>
      <c r="AE38" s="239">
        <v>0.9577</v>
      </c>
      <c r="AF38" s="239">
        <v>0.95389999999999997</v>
      </c>
      <c r="AG38" s="239">
        <v>0.95820000000000005</v>
      </c>
      <c r="AH38" s="239">
        <v>0.93330000000000002</v>
      </c>
      <c r="AI38" s="239">
        <v>0.92810000000000004</v>
      </c>
      <c r="AJ38" s="239">
        <v>0.92659999999999998</v>
      </c>
      <c r="AK38" s="239">
        <v>0.93810000000000004</v>
      </c>
      <c r="AL38" s="239">
        <v>0.92630000000000001</v>
      </c>
      <c r="AM38" s="239">
        <v>0.94599999999999995</v>
      </c>
      <c r="AN38" s="239">
        <v>0.94220000000000004</v>
      </c>
      <c r="AO38" s="239">
        <v>0.96750000000000003</v>
      </c>
      <c r="AP38" s="239">
        <v>0.95709999999999995</v>
      </c>
      <c r="AQ38" s="239">
        <v>0.95679999999999998</v>
      </c>
      <c r="AR38" s="239">
        <v>0.94779999999999998</v>
      </c>
      <c r="AS38" s="239">
        <v>0.94850000000000001</v>
      </c>
      <c r="AT38" s="239">
        <v>0.93020000000000003</v>
      </c>
      <c r="AU38" s="239">
        <v>0.92849999999999999</v>
      </c>
      <c r="AV38" s="239">
        <v>0.92949999999999999</v>
      </c>
      <c r="AW38" s="239">
        <v>0.95660000000000001</v>
      </c>
      <c r="AX38" s="239">
        <v>0.96819999999999995</v>
      </c>
      <c r="AY38" s="819">
        <v>0.9768</v>
      </c>
      <c r="AZ38" s="819">
        <v>0.95850000000000002</v>
      </c>
      <c r="BA38" s="819">
        <v>0.98589696228000001</v>
      </c>
      <c r="BB38" s="819">
        <v>0.98138287570000005</v>
      </c>
      <c r="BC38" s="819">
        <v>0.97813956661000001</v>
      </c>
      <c r="BD38" s="819">
        <v>0.97652619046</v>
      </c>
      <c r="BE38" s="303">
        <v>0.97713199907000003</v>
      </c>
      <c r="BF38" s="303">
        <v>0.97489103760999996</v>
      </c>
      <c r="BG38" s="303">
        <v>0.96845197543999995</v>
      </c>
      <c r="BH38" s="303">
        <v>0.97291147370999997</v>
      </c>
      <c r="BI38" s="303">
        <v>0.98658882822000005</v>
      </c>
      <c r="BJ38" s="303">
        <v>0.99279058398999998</v>
      </c>
      <c r="BK38" s="303">
        <v>1.0094914564999999</v>
      </c>
      <c r="BL38" s="303">
        <v>1.0055836132</v>
      </c>
      <c r="BM38" s="303">
        <v>1.0035363746999999</v>
      </c>
      <c r="BN38" s="303">
        <v>1.0048094041</v>
      </c>
      <c r="BO38" s="303">
        <v>1.0069973187000001</v>
      </c>
      <c r="BP38" s="303">
        <v>1.0101834636</v>
      </c>
      <c r="BQ38" s="303">
        <v>1.0107101655999999</v>
      </c>
      <c r="BR38" s="303">
        <v>1.0083406198</v>
      </c>
      <c r="BS38" s="303">
        <v>1.0021189143</v>
      </c>
      <c r="BT38" s="303">
        <v>1.0061877403999999</v>
      </c>
      <c r="BU38" s="303">
        <v>1.0202746208</v>
      </c>
      <c r="BV38" s="303">
        <v>1.0266231114</v>
      </c>
    </row>
    <row r="39" spans="1:74" ht="11.05" customHeight="1" x14ac:dyDescent="0.2">
      <c r="A39" s="271" t="s">
        <v>301</v>
      </c>
      <c r="B39" s="347" t="s">
        <v>302</v>
      </c>
      <c r="C39" s="239">
        <v>0.88729999999999998</v>
      </c>
      <c r="D39" s="239">
        <v>0.87829999999999997</v>
      </c>
      <c r="E39" s="239">
        <v>0.87629999999999997</v>
      </c>
      <c r="F39" s="239">
        <v>0.85729999999999995</v>
      </c>
      <c r="G39" s="239">
        <v>0.84730000000000005</v>
      </c>
      <c r="H39" s="239">
        <v>0.85329999999999995</v>
      </c>
      <c r="I39" s="239">
        <v>0.85740000000000005</v>
      </c>
      <c r="J39" s="239">
        <v>0.85950000000000004</v>
      </c>
      <c r="K39" s="239">
        <v>0.84260000000000002</v>
      </c>
      <c r="L39" s="239">
        <v>0.84219999999999995</v>
      </c>
      <c r="M39" s="239">
        <v>0.84370000000000001</v>
      </c>
      <c r="N39" s="239">
        <v>0.85060000000000002</v>
      </c>
      <c r="O39" s="239">
        <v>0.82440000000000002</v>
      </c>
      <c r="P39" s="239">
        <v>0.89349999999999996</v>
      </c>
      <c r="Q39" s="239">
        <v>0.82750000000000001</v>
      </c>
      <c r="R39" s="239">
        <v>0.83050000000000002</v>
      </c>
      <c r="S39" s="239">
        <v>0.83150000000000002</v>
      </c>
      <c r="T39" s="239">
        <v>0.84250000000000003</v>
      </c>
      <c r="U39" s="239">
        <v>0.81850000000000001</v>
      </c>
      <c r="V39" s="239">
        <v>0.8155</v>
      </c>
      <c r="W39" s="239">
        <v>0.8175</v>
      </c>
      <c r="X39" s="239">
        <v>0.82850000000000001</v>
      </c>
      <c r="Y39" s="239">
        <v>0.84450000000000003</v>
      </c>
      <c r="Z39" s="239">
        <v>0.83450000000000002</v>
      </c>
      <c r="AA39" s="239">
        <v>0.89049999999999996</v>
      </c>
      <c r="AB39" s="239">
        <v>0.89690000000000003</v>
      </c>
      <c r="AC39" s="239">
        <v>0.89480000000000004</v>
      </c>
      <c r="AD39" s="239">
        <v>0.88670000000000004</v>
      </c>
      <c r="AE39" s="239">
        <v>0.88680000000000003</v>
      </c>
      <c r="AF39" s="239">
        <v>0.90500000000000003</v>
      </c>
      <c r="AG39" s="239">
        <v>0.876</v>
      </c>
      <c r="AH39" s="239">
        <v>0.87690000000000001</v>
      </c>
      <c r="AI39" s="239">
        <v>0.86599999999999999</v>
      </c>
      <c r="AJ39" s="239">
        <v>0.85980000000000001</v>
      </c>
      <c r="AK39" s="239">
        <v>0.85780000000000001</v>
      </c>
      <c r="AL39" s="239">
        <v>0.87819999999999998</v>
      </c>
      <c r="AM39" s="239">
        <v>0.86380000000000001</v>
      </c>
      <c r="AN39" s="239">
        <v>0.86229999999999996</v>
      </c>
      <c r="AO39" s="239">
        <v>0.85599999999999998</v>
      </c>
      <c r="AP39" s="239">
        <v>0.89200000000000002</v>
      </c>
      <c r="AQ39" s="239">
        <v>0.86699999999999999</v>
      </c>
      <c r="AR39" s="239">
        <v>0.86799999999999999</v>
      </c>
      <c r="AS39" s="239">
        <v>0.86699999999999999</v>
      </c>
      <c r="AT39" s="239">
        <v>0.8609</v>
      </c>
      <c r="AU39" s="239">
        <v>0.85199999999999998</v>
      </c>
      <c r="AV39" s="239">
        <v>0.86199999999999999</v>
      </c>
      <c r="AW39" s="239">
        <v>0.879</v>
      </c>
      <c r="AX39" s="239">
        <v>0.8841</v>
      </c>
      <c r="AY39" s="819">
        <v>0.87880000000000003</v>
      </c>
      <c r="AZ39" s="819">
        <v>0.87760000000000005</v>
      </c>
      <c r="BA39" s="819">
        <v>0.88028560574000003</v>
      </c>
      <c r="BB39" s="819">
        <v>0.87920384474000002</v>
      </c>
      <c r="BC39" s="819">
        <v>0.87806437914000002</v>
      </c>
      <c r="BD39" s="819">
        <v>0.87819485127999997</v>
      </c>
      <c r="BE39" s="303">
        <v>0.87803759930000003</v>
      </c>
      <c r="BF39" s="303">
        <v>0.87786601241999995</v>
      </c>
      <c r="BG39" s="303">
        <v>0.87674107110999999</v>
      </c>
      <c r="BH39" s="303">
        <v>0.87546252391000001</v>
      </c>
      <c r="BI39" s="303">
        <v>0.87443763955999998</v>
      </c>
      <c r="BJ39" s="303">
        <v>0.87343742007000003</v>
      </c>
      <c r="BK39" s="303">
        <v>0.87181218932000004</v>
      </c>
      <c r="BL39" s="303">
        <v>0.87100159522999998</v>
      </c>
      <c r="BM39" s="303">
        <v>0.86969041727999996</v>
      </c>
      <c r="BN39" s="303">
        <v>0.86861598784000005</v>
      </c>
      <c r="BO39" s="303">
        <v>0.86750724305000004</v>
      </c>
      <c r="BP39" s="303">
        <v>0.86657540719000004</v>
      </c>
      <c r="BQ39" s="303">
        <v>0.86538918667999998</v>
      </c>
      <c r="BR39" s="303">
        <v>0.86419505860000001</v>
      </c>
      <c r="BS39" s="303">
        <v>0.86308626502999997</v>
      </c>
      <c r="BT39" s="303">
        <v>0.86174171831000002</v>
      </c>
      <c r="BU39" s="303">
        <v>0.86076066323</v>
      </c>
      <c r="BV39" s="303">
        <v>0.85976948707</v>
      </c>
    </row>
    <row r="40" spans="1:74" ht="11.05" customHeight="1" x14ac:dyDescent="0.2">
      <c r="A40" s="271" t="s">
        <v>303</v>
      </c>
      <c r="B40" s="347" t="s">
        <v>304</v>
      </c>
      <c r="C40" s="239">
        <v>0.67910000000000004</v>
      </c>
      <c r="D40" s="239">
        <v>0.65290000000000004</v>
      </c>
      <c r="E40" s="239">
        <v>0.61929999999999996</v>
      </c>
      <c r="F40" s="239">
        <v>0.61099999999999999</v>
      </c>
      <c r="G40" s="239">
        <v>0.63200000000000001</v>
      </c>
      <c r="H40" s="239">
        <v>0.63100000000000001</v>
      </c>
      <c r="I40" s="239">
        <v>0.5806</v>
      </c>
      <c r="J40" s="239">
        <v>0.56289999999999996</v>
      </c>
      <c r="K40" s="239">
        <v>0.57579999999999998</v>
      </c>
      <c r="L40" s="239">
        <v>0.56189999999999996</v>
      </c>
      <c r="M40" s="239">
        <v>0.60089999999999999</v>
      </c>
      <c r="N40" s="239">
        <v>0.59889999999999999</v>
      </c>
      <c r="O40" s="239">
        <v>0.59909999999999997</v>
      </c>
      <c r="P40" s="239">
        <v>0.6431</v>
      </c>
      <c r="Q40" s="239">
        <v>0.61109999999999998</v>
      </c>
      <c r="R40" s="239">
        <v>0.60209999999999997</v>
      </c>
      <c r="S40" s="239">
        <v>0.58389999999999997</v>
      </c>
      <c r="T40" s="239">
        <v>0.60870000000000002</v>
      </c>
      <c r="U40" s="239">
        <v>0.54559999999999997</v>
      </c>
      <c r="V40" s="239">
        <v>0.59240000000000004</v>
      </c>
      <c r="W40" s="239">
        <v>0.59619999999999995</v>
      </c>
      <c r="X40" s="239">
        <v>0.60109999999999997</v>
      </c>
      <c r="Y40" s="239">
        <v>0.62690000000000001</v>
      </c>
      <c r="Z40" s="239">
        <v>0.62470000000000003</v>
      </c>
      <c r="AA40" s="239">
        <v>0.60560000000000003</v>
      </c>
      <c r="AB40" s="239">
        <v>0.62280000000000002</v>
      </c>
      <c r="AC40" s="239">
        <v>0.60650000000000004</v>
      </c>
      <c r="AD40" s="239">
        <v>0.60229999999999995</v>
      </c>
      <c r="AE40" s="239">
        <v>0.55220000000000002</v>
      </c>
      <c r="AF40" s="239">
        <v>0.59219999999999995</v>
      </c>
      <c r="AG40" s="239">
        <v>0.59699999999999998</v>
      </c>
      <c r="AH40" s="239">
        <v>0.54779999999999995</v>
      </c>
      <c r="AI40" s="239">
        <v>0.59870000000000001</v>
      </c>
      <c r="AJ40" s="239">
        <v>0.60840000000000005</v>
      </c>
      <c r="AK40" s="239">
        <v>0.61439999999999995</v>
      </c>
      <c r="AL40" s="239">
        <v>0.62039999999999995</v>
      </c>
      <c r="AM40" s="239">
        <v>0.60089999999999999</v>
      </c>
      <c r="AN40" s="239">
        <v>0.60119999999999996</v>
      </c>
      <c r="AO40" s="239">
        <v>0.59370000000000001</v>
      </c>
      <c r="AP40" s="239">
        <v>0.58260000000000001</v>
      </c>
      <c r="AQ40" s="239">
        <v>0.57840000000000003</v>
      </c>
      <c r="AR40" s="239">
        <v>0.5867</v>
      </c>
      <c r="AS40" s="239">
        <v>0.55110000000000003</v>
      </c>
      <c r="AT40" s="239">
        <v>0.53180000000000005</v>
      </c>
      <c r="AU40" s="239">
        <v>0.50670000000000004</v>
      </c>
      <c r="AV40" s="239">
        <v>0.5625</v>
      </c>
      <c r="AW40" s="239">
        <v>0.59240000000000004</v>
      </c>
      <c r="AX40" s="239">
        <v>0.55989999999999995</v>
      </c>
      <c r="AY40" s="819">
        <v>0.57540000000000002</v>
      </c>
      <c r="AZ40" s="819">
        <v>0.57699999999999996</v>
      </c>
      <c r="BA40" s="819">
        <v>0.57986532647</v>
      </c>
      <c r="BB40" s="819">
        <v>0.57956759329999996</v>
      </c>
      <c r="BC40" s="819">
        <v>0.58122295058999995</v>
      </c>
      <c r="BD40" s="819">
        <v>0.58412938062999997</v>
      </c>
      <c r="BE40" s="303">
        <v>0.58376747396999995</v>
      </c>
      <c r="BF40" s="303">
        <v>0.58339188186000002</v>
      </c>
      <c r="BG40" s="303">
        <v>0.58305941265000005</v>
      </c>
      <c r="BH40" s="303">
        <v>0.58258355668999995</v>
      </c>
      <c r="BI40" s="303">
        <v>0.58634366300999996</v>
      </c>
      <c r="BJ40" s="303">
        <v>0.58832644621999997</v>
      </c>
      <c r="BK40" s="303">
        <v>0.55272272873999995</v>
      </c>
      <c r="BL40" s="303">
        <v>0.55451452980000004</v>
      </c>
      <c r="BM40" s="303">
        <v>0.55818722039000002</v>
      </c>
      <c r="BN40" s="303">
        <v>0.55755802418</v>
      </c>
      <c r="BO40" s="303">
        <v>0.55541796315000003</v>
      </c>
      <c r="BP40" s="303">
        <v>0.55344205614999997</v>
      </c>
      <c r="BQ40" s="303">
        <v>0.55122860398999995</v>
      </c>
      <c r="BR40" s="303">
        <v>0.54900719890000005</v>
      </c>
      <c r="BS40" s="303">
        <v>0.54686470584000002</v>
      </c>
      <c r="BT40" s="303">
        <v>0.54450207252000005</v>
      </c>
      <c r="BU40" s="303">
        <v>0.55154255255999995</v>
      </c>
      <c r="BV40" s="303">
        <v>0.54950799665000005</v>
      </c>
    </row>
    <row r="41" spans="1:74" ht="11.05" customHeight="1" x14ac:dyDescent="0.2">
      <c r="A41" s="271"/>
      <c r="B41" s="276"/>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819"/>
      <c r="AZ41" s="819"/>
      <c r="BA41" s="819"/>
      <c r="BB41" s="819"/>
      <c r="BC41" s="819"/>
      <c r="BD41" s="819"/>
      <c r="BE41" s="303"/>
      <c r="BF41" s="303"/>
      <c r="BG41" s="303"/>
      <c r="BH41" s="303"/>
      <c r="BI41" s="303"/>
      <c r="BJ41" s="303"/>
      <c r="BK41" s="303"/>
      <c r="BL41" s="303"/>
      <c r="BM41" s="303"/>
      <c r="BN41" s="303"/>
      <c r="BO41" s="303"/>
      <c r="BP41" s="303"/>
      <c r="BQ41" s="303"/>
      <c r="BR41" s="303"/>
      <c r="BS41" s="303"/>
      <c r="BT41" s="303"/>
      <c r="BU41" s="303"/>
      <c r="BV41" s="303"/>
    </row>
    <row r="42" spans="1:74" ht="11.05" customHeight="1" x14ac:dyDescent="0.2">
      <c r="A42" s="271"/>
      <c r="B42" s="272" t="s">
        <v>305</v>
      </c>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819"/>
      <c r="AZ42" s="819"/>
      <c r="BA42" s="819"/>
      <c r="BB42" s="819"/>
      <c r="BC42" s="819"/>
      <c r="BD42" s="819"/>
      <c r="BE42" s="303"/>
      <c r="BF42" s="303"/>
      <c r="BG42" s="303"/>
      <c r="BH42" s="303"/>
      <c r="BI42" s="303"/>
      <c r="BJ42" s="303"/>
      <c r="BK42" s="303"/>
      <c r="BL42" s="303"/>
      <c r="BM42" s="303"/>
      <c r="BN42" s="303"/>
      <c r="BO42" s="303"/>
      <c r="BP42" s="303"/>
      <c r="BQ42" s="303"/>
      <c r="BR42" s="303"/>
      <c r="BS42" s="303"/>
      <c r="BT42" s="303"/>
      <c r="BU42" s="303"/>
      <c r="BV42" s="303"/>
    </row>
    <row r="43" spans="1:74" s="214" customFormat="1" ht="11.05" customHeight="1" x14ac:dyDescent="0.2">
      <c r="A43" s="340" t="s">
        <v>306</v>
      </c>
      <c r="B43" s="342" t="s">
        <v>204</v>
      </c>
      <c r="C43" s="73">
        <v>0.32580645160999999</v>
      </c>
      <c r="D43" s="73">
        <v>1.2609999999999999</v>
      </c>
      <c r="E43" s="73">
        <v>0.30499999999999999</v>
      </c>
      <c r="F43" s="73">
        <v>0.66600000000000004</v>
      </c>
      <c r="G43" s="73">
        <v>0.44900000000000001</v>
      </c>
      <c r="H43" s="73">
        <v>0.39600000000000002</v>
      </c>
      <c r="I43" s="73">
        <v>0.17499999999999999</v>
      </c>
      <c r="J43" s="73">
        <v>0.82799999999999996</v>
      </c>
      <c r="K43" s="73">
        <v>1.4179999999999999</v>
      </c>
      <c r="L43" s="73">
        <v>0.73099999999999998</v>
      </c>
      <c r="M43" s="73">
        <v>0.7</v>
      </c>
      <c r="N43" s="73">
        <v>1.1579999999999999</v>
      </c>
      <c r="O43" s="73">
        <v>1.0609999999999999</v>
      </c>
      <c r="P43" s="73">
        <v>0.41599999999999998</v>
      </c>
      <c r="Q43" s="73">
        <v>0.76100000000000001</v>
      </c>
      <c r="R43" s="73">
        <v>1.746</v>
      </c>
      <c r="S43" s="73">
        <v>1.4410000000000001</v>
      </c>
      <c r="T43" s="73">
        <v>0.73350000000000004</v>
      </c>
      <c r="U43" s="73">
        <v>0.65600000000000003</v>
      </c>
      <c r="V43" s="73">
        <v>0.90300000000000002</v>
      </c>
      <c r="W43" s="73">
        <v>0.78500000000000003</v>
      </c>
      <c r="X43" s="73">
        <v>0.55400000000000005</v>
      </c>
      <c r="Y43" s="73">
        <v>0.46400000000000002</v>
      </c>
      <c r="Z43" s="73">
        <v>0.66641935484000003</v>
      </c>
      <c r="AA43" s="73">
        <v>0.55700000000000005</v>
      </c>
      <c r="AB43" s="73">
        <v>0.44600000000000001</v>
      </c>
      <c r="AC43" s="73">
        <v>0.73</v>
      </c>
      <c r="AD43" s="73">
        <v>0.88200000000000001</v>
      </c>
      <c r="AE43" s="73">
        <v>1.159</v>
      </c>
      <c r="AF43" s="73">
        <v>1.1379999999999999</v>
      </c>
      <c r="AG43" s="73">
        <v>0.97899999999999998</v>
      </c>
      <c r="AH43" s="73">
        <v>0.95899999999999996</v>
      </c>
      <c r="AI43" s="73">
        <v>0.95599999999999996</v>
      </c>
      <c r="AJ43" s="73">
        <v>0.84099999999999997</v>
      </c>
      <c r="AK43" s="73">
        <v>1.0589999999999999</v>
      </c>
      <c r="AL43" s="73">
        <v>0.82799999999999996</v>
      </c>
      <c r="AM43" s="73">
        <v>1.425</v>
      </c>
      <c r="AN43" s="73">
        <v>0.83599999999999997</v>
      </c>
      <c r="AO43" s="73">
        <v>0.96599999999999997</v>
      </c>
      <c r="AP43" s="73">
        <v>1.0860000000000001</v>
      </c>
      <c r="AQ43" s="73">
        <v>1.121</v>
      </c>
      <c r="AR43" s="73">
        <v>1.232621</v>
      </c>
      <c r="AS43" s="73">
        <v>1.3979999999999999</v>
      </c>
      <c r="AT43" s="73">
        <v>1.206</v>
      </c>
      <c r="AU43" s="73">
        <v>1.5086999999999999</v>
      </c>
      <c r="AV43" s="73">
        <v>1.2549999999999999</v>
      </c>
      <c r="AW43" s="73">
        <v>1.462</v>
      </c>
      <c r="AX43" s="73">
        <v>1.3759999999999999</v>
      </c>
      <c r="AY43" s="831">
        <v>1.4179999999999999</v>
      </c>
      <c r="AZ43" s="831">
        <v>1.206</v>
      </c>
      <c r="BA43" s="831">
        <v>1.206</v>
      </c>
      <c r="BB43" s="831">
        <v>1.196</v>
      </c>
      <c r="BC43" s="831">
        <v>1.163</v>
      </c>
      <c r="BD43" s="831">
        <v>1.1060000000000001</v>
      </c>
      <c r="BE43" s="348" t="s">
        <v>159</v>
      </c>
      <c r="BF43" s="348" t="s">
        <v>159</v>
      </c>
      <c r="BG43" s="348" t="s">
        <v>159</v>
      </c>
      <c r="BH43" s="348" t="s">
        <v>159</v>
      </c>
      <c r="BI43" s="348" t="s">
        <v>159</v>
      </c>
      <c r="BJ43" s="348" t="s">
        <v>159</v>
      </c>
      <c r="BK43" s="348" t="s">
        <v>159</v>
      </c>
      <c r="BL43" s="348" t="s">
        <v>159</v>
      </c>
      <c r="BM43" s="348" t="s">
        <v>159</v>
      </c>
      <c r="BN43" s="348" t="s">
        <v>159</v>
      </c>
      <c r="BO43" s="348" t="s">
        <v>159</v>
      </c>
      <c r="BP43" s="348" t="s">
        <v>159</v>
      </c>
      <c r="BQ43" s="348" t="s">
        <v>159</v>
      </c>
      <c r="BR43" s="348" t="s">
        <v>159</v>
      </c>
      <c r="BS43" s="348" t="s">
        <v>159</v>
      </c>
      <c r="BT43" s="348" t="s">
        <v>159</v>
      </c>
      <c r="BU43" s="348" t="s">
        <v>159</v>
      </c>
      <c r="BV43" s="348" t="s">
        <v>159</v>
      </c>
    </row>
    <row r="44" spans="1:74" ht="11.95" customHeight="1" x14ac:dyDescent="0.2">
      <c r="B44" s="1028" t="s">
        <v>307</v>
      </c>
      <c r="C44" s="1017"/>
      <c r="D44" s="1017"/>
      <c r="E44" s="1017"/>
      <c r="F44" s="1017"/>
      <c r="G44" s="1017"/>
      <c r="H44" s="1017"/>
      <c r="I44" s="1017"/>
      <c r="J44" s="1017"/>
      <c r="K44" s="1017"/>
      <c r="L44" s="1017"/>
      <c r="M44" s="1017"/>
      <c r="N44" s="1017"/>
      <c r="O44" s="1017"/>
      <c r="P44" s="1017"/>
      <c r="Q44" s="1017"/>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6"/>
      <c r="AO44" s="586"/>
      <c r="AP44" s="586"/>
      <c r="AQ44" s="586"/>
      <c r="AR44" s="586"/>
      <c r="AS44" s="586"/>
      <c r="AT44" s="586"/>
      <c r="AU44" s="586"/>
      <c r="AV44" s="586"/>
      <c r="AW44" s="586"/>
      <c r="AX44" s="586"/>
      <c r="BD44" s="582"/>
      <c r="BE44" s="582"/>
      <c r="BF44" s="582"/>
    </row>
    <row r="45" spans="1:74" x14ac:dyDescent="0.2">
      <c r="B45" s="1015" t="s">
        <v>246</v>
      </c>
      <c r="C45" s="1015"/>
      <c r="D45" s="1015"/>
      <c r="E45" s="1015"/>
      <c r="F45" s="1015"/>
      <c r="G45" s="1015"/>
      <c r="H45" s="1015"/>
      <c r="I45" s="1015"/>
      <c r="J45" s="1015"/>
      <c r="K45" s="1015"/>
      <c r="L45" s="1015"/>
      <c r="M45" s="1015"/>
      <c r="N45" s="1015"/>
      <c r="O45" s="1015"/>
      <c r="P45" s="1015"/>
      <c r="Q45" s="1015"/>
      <c r="R45" s="709"/>
      <c r="S45" s="586"/>
      <c r="T45" s="586"/>
      <c r="U45" s="586"/>
      <c r="V45" s="586"/>
      <c r="W45" s="586"/>
      <c r="X45" s="586"/>
      <c r="Y45" s="586"/>
      <c r="Z45" s="586"/>
      <c r="AA45" s="586"/>
      <c r="AB45" s="586"/>
      <c r="AC45" s="586"/>
      <c r="AD45" s="586"/>
      <c r="AE45" s="586"/>
      <c r="AF45" s="586"/>
      <c r="AG45" s="586"/>
      <c r="AH45" s="586"/>
      <c r="AI45" s="586"/>
      <c r="AJ45" s="586"/>
      <c r="AK45" s="586"/>
      <c r="AL45" s="586"/>
      <c r="AM45" s="586"/>
      <c r="AN45" s="586"/>
      <c r="AO45" s="586"/>
      <c r="AP45" s="586"/>
      <c r="AQ45" s="586"/>
      <c r="AR45" s="586"/>
      <c r="AS45" s="586"/>
      <c r="AT45" s="586"/>
      <c r="AU45" s="586"/>
      <c r="AV45" s="586"/>
      <c r="AW45" s="586"/>
      <c r="AX45" s="586"/>
      <c r="BD45" s="582"/>
      <c r="BE45" s="582"/>
      <c r="BF45" s="582"/>
    </row>
    <row r="46" spans="1:74" s="116" customFormat="1" ht="11.95" customHeight="1" x14ac:dyDescent="0.2">
      <c r="A46" s="117"/>
      <c r="B46" s="718" t="s">
        <v>114</v>
      </c>
      <c r="C46" s="733"/>
      <c r="D46" s="733"/>
      <c r="E46" s="733"/>
      <c r="F46" s="733"/>
      <c r="G46" s="733"/>
      <c r="H46" s="745"/>
      <c r="I46" s="733"/>
      <c r="J46" s="733"/>
      <c r="K46" s="733"/>
      <c r="L46" s="733"/>
      <c r="M46" s="733"/>
      <c r="N46" s="733"/>
      <c r="O46" s="733"/>
      <c r="P46" s="733"/>
      <c r="Q46" s="733"/>
      <c r="R46" s="709"/>
      <c r="S46" s="708"/>
      <c r="T46" s="708"/>
      <c r="U46" s="708"/>
      <c r="V46" s="708"/>
      <c r="W46" s="708"/>
      <c r="X46" s="708"/>
      <c r="Y46" s="708"/>
      <c r="Z46" s="708"/>
      <c r="AA46" s="708"/>
      <c r="AB46" s="708"/>
      <c r="AC46" s="708"/>
      <c r="AD46" s="708"/>
      <c r="AE46" s="708"/>
      <c r="AF46" s="708"/>
      <c r="AG46" s="708"/>
      <c r="AH46" s="708"/>
      <c r="AI46" s="708"/>
      <c r="AJ46" s="708"/>
      <c r="AK46" s="708"/>
      <c r="AL46" s="708"/>
      <c r="AM46" s="708"/>
      <c r="AN46" s="708"/>
      <c r="AO46" s="708"/>
      <c r="AP46" s="708"/>
      <c r="AQ46" s="708"/>
      <c r="AR46" s="708"/>
      <c r="AS46" s="708"/>
      <c r="AT46" s="708"/>
      <c r="AU46" s="708"/>
      <c r="AV46" s="708"/>
      <c r="AW46" s="708"/>
      <c r="AX46" s="708"/>
      <c r="AY46" s="583"/>
      <c r="AZ46" s="583"/>
      <c r="BA46" s="583"/>
      <c r="BB46" s="583"/>
      <c r="BC46" s="583"/>
      <c r="BD46" s="583"/>
      <c r="BE46" s="583"/>
      <c r="BF46" s="583"/>
      <c r="BG46" s="583"/>
      <c r="BH46" s="583"/>
      <c r="BI46" s="583"/>
      <c r="BJ46" s="164"/>
    </row>
    <row r="47" spans="1:74" s="116" customFormat="1" ht="11.95" customHeight="1" x14ac:dyDescent="0.2">
      <c r="A47" s="117"/>
      <c r="B47" s="992" t="str">
        <f>Dates!$G$2</f>
        <v>EIA completed modeling and analysis for this report on Wednesday, July 2, 2025.</v>
      </c>
      <c r="C47" s="979"/>
      <c r="D47" s="979"/>
      <c r="E47" s="979"/>
      <c r="F47" s="979"/>
      <c r="G47" s="979"/>
      <c r="H47" s="979"/>
      <c r="I47" s="979"/>
      <c r="J47" s="979"/>
      <c r="K47" s="979"/>
      <c r="L47" s="979"/>
      <c r="M47" s="979"/>
      <c r="N47" s="979"/>
      <c r="O47" s="979"/>
      <c r="P47" s="979"/>
      <c r="Q47" s="979"/>
      <c r="R47" s="586"/>
      <c r="S47" s="708"/>
      <c r="T47" s="708"/>
      <c r="U47" s="708"/>
      <c r="V47" s="708"/>
      <c r="W47" s="708"/>
      <c r="X47" s="708"/>
      <c r="Y47" s="708"/>
      <c r="Z47" s="708"/>
      <c r="AA47" s="708"/>
      <c r="AB47" s="708"/>
      <c r="AC47" s="708"/>
      <c r="AD47" s="708"/>
      <c r="AE47" s="708"/>
      <c r="AF47" s="708"/>
      <c r="AG47" s="708"/>
      <c r="AH47" s="708"/>
      <c r="AI47" s="708"/>
      <c r="AJ47" s="708"/>
      <c r="AK47" s="708"/>
      <c r="AL47" s="708"/>
      <c r="AM47" s="708"/>
      <c r="AN47" s="708"/>
      <c r="AO47" s="708"/>
      <c r="AP47" s="708"/>
      <c r="AQ47" s="708"/>
      <c r="AR47" s="708"/>
      <c r="AS47" s="708"/>
      <c r="AT47" s="708"/>
      <c r="AU47" s="708"/>
      <c r="AV47" s="708"/>
      <c r="AW47" s="708"/>
      <c r="AX47" s="708"/>
      <c r="AY47" s="583"/>
      <c r="AZ47" s="583"/>
      <c r="BA47" s="583"/>
      <c r="BB47" s="583"/>
      <c r="BC47" s="583"/>
      <c r="BD47" s="583"/>
      <c r="BE47" s="583"/>
      <c r="BF47" s="583"/>
      <c r="BG47" s="583"/>
      <c r="BH47" s="583"/>
      <c r="BI47" s="583"/>
      <c r="BJ47" s="164"/>
    </row>
    <row r="48" spans="1:74" s="116" customFormat="1" ht="11.95" customHeight="1" x14ac:dyDescent="0.2">
      <c r="A48" s="117"/>
      <c r="B48" s="1025" t="s">
        <v>115</v>
      </c>
      <c r="C48" s="1026"/>
      <c r="D48" s="1026"/>
      <c r="E48" s="1026"/>
      <c r="F48" s="1026"/>
      <c r="G48" s="1026"/>
      <c r="H48" s="1026"/>
      <c r="I48" s="1026"/>
      <c r="J48" s="1026"/>
      <c r="K48" s="1026"/>
      <c r="L48" s="1026"/>
      <c r="M48" s="1026"/>
      <c r="N48" s="1026"/>
      <c r="O48" s="1026"/>
      <c r="P48" s="1026"/>
      <c r="Q48" s="1026"/>
      <c r="R48" s="586"/>
      <c r="S48" s="708"/>
      <c r="T48" s="708"/>
      <c r="U48" s="708"/>
      <c r="V48" s="708"/>
      <c r="W48" s="708"/>
      <c r="X48" s="708"/>
      <c r="Y48" s="708"/>
      <c r="Z48" s="708"/>
      <c r="AA48" s="708"/>
      <c r="AB48" s="708"/>
      <c r="AC48" s="708"/>
      <c r="AD48" s="708"/>
      <c r="AE48" s="708"/>
      <c r="AF48" s="708"/>
      <c r="AG48" s="708"/>
      <c r="AH48" s="708"/>
      <c r="AI48" s="708"/>
      <c r="AJ48" s="708"/>
      <c r="AK48" s="708"/>
      <c r="AL48" s="708"/>
      <c r="AM48" s="708"/>
      <c r="AN48" s="708"/>
      <c r="AO48" s="708"/>
      <c r="AP48" s="708"/>
      <c r="AQ48" s="708"/>
      <c r="AR48" s="708"/>
      <c r="AS48" s="708"/>
      <c r="AT48" s="708"/>
      <c r="AU48" s="708"/>
      <c r="AV48" s="708"/>
      <c r="AW48" s="708"/>
      <c r="AX48" s="708"/>
      <c r="AY48" s="583"/>
      <c r="AZ48" s="583"/>
      <c r="BA48" s="583"/>
      <c r="BB48" s="583"/>
      <c r="BC48" s="583"/>
      <c r="BD48" s="583"/>
      <c r="BE48" s="583"/>
      <c r="BF48" s="583"/>
      <c r="BG48" s="583"/>
      <c r="BH48" s="583"/>
      <c r="BI48" s="583"/>
      <c r="BJ48" s="164"/>
    </row>
    <row r="49" spans="1:74" s="116" customFormat="1" ht="12.85" customHeight="1" x14ac:dyDescent="0.2">
      <c r="A49" s="117"/>
      <c r="B49" s="1001" t="s">
        <v>116</v>
      </c>
      <c r="C49" s="988"/>
      <c r="D49" s="988"/>
      <c r="E49" s="988"/>
      <c r="F49" s="988"/>
      <c r="G49" s="988"/>
      <c r="H49" s="988"/>
      <c r="I49" s="988"/>
      <c r="J49" s="988"/>
      <c r="K49" s="988"/>
      <c r="L49" s="988"/>
      <c r="M49" s="988"/>
      <c r="N49" s="988"/>
      <c r="O49" s="988"/>
      <c r="P49" s="988"/>
      <c r="Q49" s="988"/>
      <c r="R49" s="586"/>
      <c r="S49" s="708"/>
      <c r="T49" s="708"/>
      <c r="U49" s="708"/>
      <c r="V49" s="708"/>
      <c r="W49" s="708"/>
      <c r="X49" s="708"/>
      <c r="Y49" s="708"/>
      <c r="Z49" s="708"/>
      <c r="AA49" s="708"/>
      <c r="AB49" s="708"/>
      <c r="AC49" s="708"/>
      <c r="AD49" s="708"/>
      <c r="AE49" s="708"/>
      <c r="AF49" s="708"/>
      <c r="AG49" s="708"/>
      <c r="AH49" s="708"/>
      <c r="AI49" s="708"/>
      <c r="AJ49" s="708"/>
      <c r="AK49" s="708"/>
      <c r="AL49" s="708"/>
      <c r="AM49" s="708"/>
      <c r="AN49" s="708"/>
      <c r="AO49" s="708"/>
      <c r="AP49" s="708"/>
      <c r="AQ49" s="708"/>
      <c r="AR49" s="708"/>
      <c r="AS49" s="708"/>
      <c r="AT49" s="708"/>
      <c r="AU49" s="708"/>
      <c r="AV49" s="708"/>
      <c r="AW49" s="708"/>
      <c r="AX49" s="708"/>
      <c r="AY49" s="583"/>
      <c r="AZ49" s="583"/>
      <c r="BA49" s="583"/>
      <c r="BB49" s="583"/>
      <c r="BC49" s="583"/>
      <c r="BD49" s="583"/>
      <c r="BE49" s="583"/>
      <c r="BF49" s="583"/>
      <c r="BG49" s="583"/>
      <c r="BH49" s="583"/>
      <c r="BI49" s="583"/>
      <c r="BJ49" s="164"/>
    </row>
    <row r="50" spans="1:74" s="116" customFormat="1" ht="11.95" customHeight="1" x14ac:dyDescent="0.2">
      <c r="A50" s="117"/>
      <c r="B50" s="996" t="s">
        <v>122</v>
      </c>
      <c r="C50" s="1017"/>
      <c r="D50" s="1017"/>
      <c r="E50" s="1017"/>
      <c r="F50" s="1017"/>
      <c r="G50" s="1017"/>
      <c r="H50" s="1017"/>
      <c r="I50" s="1017"/>
      <c r="J50" s="1017"/>
      <c r="K50" s="1017"/>
      <c r="L50" s="1017"/>
      <c r="M50" s="1017"/>
      <c r="N50" s="1017"/>
      <c r="O50" s="1017"/>
      <c r="P50" s="1017"/>
      <c r="Q50" s="1017"/>
      <c r="R50" s="586"/>
      <c r="S50" s="708"/>
      <c r="T50" s="708"/>
      <c r="U50" s="708"/>
      <c r="V50" s="708"/>
      <c r="W50" s="708"/>
      <c r="X50" s="708"/>
      <c r="Y50" s="708"/>
      <c r="Z50" s="708"/>
      <c r="AA50" s="708"/>
      <c r="AB50" s="708"/>
      <c r="AC50" s="708"/>
      <c r="AD50" s="708"/>
      <c r="AE50" s="708"/>
      <c r="AF50" s="708"/>
      <c r="AG50" s="708"/>
      <c r="AH50" s="708"/>
      <c r="AI50" s="708"/>
      <c r="AJ50" s="708"/>
      <c r="AK50" s="708"/>
      <c r="AL50" s="708"/>
      <c r="AM50" s="708"/>
      <c r="AN50" s="708"/>
      <c r="AO50" s="708"/>
      <c r="AP50" s="708"/>
      <c r="AQ50" s="708"/>
      <c r="AR50" s="708"/>
      <c r="AS50" s="708"/>
      <c r="AT50" s="708"/>
      <c r="AU50" s="708"/>
      <c r="AV50" s="708"/>
      <c r="AW50" s="708"/>
      <c r="AX50" s="708"/>
      <c r="AY50" s="583"/>
      <c r="AZ50" s="583"/>
      <c r="BA50" s="583"/>
      <c r="BB50" s="583"/>
      <c r="BC50" s="583"/>
      <c r="BD50" s="583"/>
      <c r="BE50" s="583"/>
      <c r="BF50" s="583"/>
      <c r="BG50" s="583"/>
      <c r="BH50" s="583"/>
      <c r="BI50" s="583"/>
      <c r="BJ50" s="164"/>
    </row>
    <row r="51" spans="1:74" s="116" customFormat="1" ht="11.95" customHeight="1" x14ac:dyDescent="0.2">
      <c r="A51" s="197"/>
      <c r="B51" s="735" t="s">
        <v>118</v>
      </c>
      <c r="C51" s="736"/>
      <c r="D51" s="736"/>
      <c r="E51" s="736"/>
      <c r="F51" s="736"/>
      <c r="G51" s="736"/>
      <c r="H51" s="746"/>
      <c r="I51" s="736"/>
      <c r="J51" s="736"/>
      <c r="K51" s="736"/>
      <c r="L51" s="736"/>
      <c r="M51" s="736"/>
      <c r="N51" s="736"/>
      <c r="O51" s="736"/>
      <c r="P51" s="736"/>
      <c r="Q51" s="734"/>
      <c r="R51" s="581"/>
      <c r="S51" s="708"/>
      <c r="T51" s="708"/>
      <c r="U51" s="708"/>
      <c r="V51" s="708"/>
      <c r="W51" s="708"/>
      <c r="X51" s="708"/>
      <c r="Y51" s="708"/>
      <c r="Z51" s="708"/>
      <c r="AA51" s="708"/>
      <c r="AB51" s="708"/>
      <c r="AC51" s="708"/>
      <c r="AD51" s="708"/>
      <c r="AE51" s="708"/>
      <c r="AF51" s="708"/>
      <c r="AG51" s="708"/>
      <c r="AH51" s="708"/>
      <c r="AI51" s="708"/>
      <c r="AJ51" s="708"/>
      <c r="AK51" s="708"/>
      <c r="AL51" s="708"/>
      <c r="AM51" s="708"/>
      <c r="AN51" s="708"/>
      <c r="AO51" s="708"/>
      <c r="AP51" s="708"/>
      <c r="AQ51" s="708"/>
      <c r="AR51" s="708"/>
      <c r="AS51" s="708"/>
      <c r="AT51" s="708"/>
      <c r="AU51" s="708"/>
      <c r="AV51" s="708"/>
      <c r="AW51" s="708"/>
      <c r="AX51" s="708"/>
      <c r="AY51" s="583"/>
      <c r="AZ51" s="583"/>
      <c r="BA51" s="583"/>
      <c r="BB51" s="583"/>
      <c r="BC51" s="583"/>
      <c r="BD51" s="583"/>
      <c r="BE51" s="583"/>
      <c r="BF51" s="583"/>
      <c r="BG51" s="583"/>
      <c r="BH51" s="583"/>
      <c r="BI51" s="583"/>
      <c r="BJ51" s="164"/>
    </row>
    <row r="52" spans="1:74" ht="12.65" customHeight="1" x14ac:dyDescent="0.2">
      <c r="B52" s="1018" t="s">
        <v>250</v>
      </c>
      <c r="C52" s="1017"/>
      <c r="D52" s="1017"/>
      <c r="E52" s="1017"/>
      <c r="F52" s="1017"/>
      <c r="G52" s="1017"/>
      <c r="H52" s="1017"/>
      <c r="I52" s="1017"/>
      <c r="J52" s="1017"/>
      <c r="K52" s="1017"/>
      <c r="L52" s="1017"/>
      <c r="M52" s="1017"/>
      <c r="N52" s="1017"/>
      <c r="O52" s="1017"/>
      <c r="P52" s="1017"/>
      <c r="Q52" s="1017"/>
      <c r="R52" s="710"/>
      <c r="S52" s="586"/>
      <c r="T52" s="586"/>
      <c r="U52" s="586"/>
      <c r="V52" s="586"/>
      <c r="W52" s="586"/>
      <c r="X52" s="586"/>
      <c r="Y52" s="586"/>
      <c r="Z52" s="586"/>
      <c r="AA52" s="586"/>
      <c r="AB52" s="586"/>
      <c r="AC52" s="586"/>
      <c r="AD52" s="586"/>
      <c r="AE52" s="586"/>
      <c r="AF52" s="586"/>
      <c r="AG52" s="586"/>
      <c r="AH52" s="586"/>
      <c r="AI52" s="586"/>
      <c r="AJ52" s="586"/>
      <c r="AK52" s="586"/>
      <c r="AL52" s="586"/>
      <c r="AM52" s="586"/>
      <c r="AN52" s="586"/>
      <c r="AO52" s="586"/>
      <c r="AP52" s="586"/>
      <c r="AQ52" s="586"/>
      <c r="AR52" s="586"/>
      <c r="AS52" s="586"/>
      <c r="AT52" s="586"/>
      <c r="AU52" s="586"/>
      <c r="AV52" s="586"/>
      <c r="AW52" s="586"/>
      <c r="AX52" s="586"/>
      <c r="BD52" s="582"/>
      <c r="BE52" s="582"/>
      <c r="BF52" s="582"/>
      <c r="BK52" s="139"/>
      <c r="BL52" s="139"/>
      <c r="BM52" s="139"/>
      <c r="BN52" s="139"/>
      <c r="BO52" s="139"/>
      <c r="BP52" s="139"/>
      <c r="BQ52" s="139"/>
      <c r="BR52" s="139"/>
      <c r="BS52" s="139"/>
      <c r="BT52" s="139"/>
      <c r="BU52" s="139"/>
      <c r="BV52" s="139"/>
    </row>
    <row r="53" spans="1:74" ht="12.85" x14ac:dyDescent="0.2">
      <c r="B53" s="1003" t="s">
        <v>191</v>
      </c>
      <c r="C53" s="1017"/>
      <c r="D53" s="1017"/>
      <c r="E53" s="1017"/>
      <c r="F53" s="1017"/>
      <c r="G53" s="1017"/>
      <c r="H53" s="1017"/>
      <c r="I53" s="1017"/>
      <c r="J53" s="1017"/>
      <c r="K53" s="1017"/>
      <c r="L53" s="1017"/>
      <c r="M53" s="1017"/>
      <c r="N53" s="1017"/>
      <c r="O53" s="1017"/>
      <c r="P53" s="1017"/>
      <c r="Q53" s="1017"/>
      <c r="R53" s="115"/>
      <c r="BD53" s="582"/>
      <c r="BE53" s="139"/>
      <c r="BF53" s="582"/>
      <c r="BK53" s="139"/>
      <c r="BL53" s="139"/>
      <c r="BM53" s="139"/>
      <c r="BN53" s="139"/>
      <c r="BO53" s="139"/>
      <c r="BP53" s="139"/>
      <c r="BQ53" s="139"/>
      <c r="BR53" s="139"/>
      <c r="BS53" s="139"/>
      <c r="BT53" s="139"/>
      <c r="BU53" s="139"/>
      <c r="BV53" s="139"/>
    </row>
    <row r="54" spans="1:74" x14ac:dyDescent="0.2">
      <c r="BD54" s="582"/>
      <c r="BE54" s="139"/>
      <c r="BF54" s="582"/>
      <c r="BK54" s="139"/>
      <c r="BL54" s="139"/>
      <c r="BM54" s="139"/>
      <c r="BN54" s="139"/>
      <c r="BO54" s="139"/>
      <c r="BP54" s="139"/>
      <c r="BQ54" s="139"/>
      <c r="BR54" s="139"/>
      <c r="BS54" s="139"/>
      <c r="BT54" s="139"/>
      <c r="BU54" s="139"/>
      <c r="BV54" s="139"/>
    </row>
    <row r="55" spans="1:74" x14ac:dyDescent="0.2">
      <c r="BD55" s="582"/>
      <c r="BE55" s="139"/>
      <c r="BF55" s="582"/>
      <c r="BK55" s="139"/>
      <c r="BL55" s="139"/>
      <c r="BM55" s="139"/>
      <c r="BN55" s="139"/>
      <c r="BO55" s="139"/>
      <c r="BP55" s="139"/>
      <c r="BQ55" s="139"/>
      <c r="BR55" s="139"/>
      <c r="BS55" s="139"/>
      <c r="BT55" s="139"/>
      <c r="BU55" s="139"/>
      <c r="BV55" s="139"/>
    </row>
    <row r="56" spans="1:74" x14ac:dyDescent="0.2">
      <c r="BD56" s="582"/>
      <c r="BE56" s="139"/>
      <c r="BF56" s="582"/>
      <c r="BK56" s="139"/>
      <c r="BL56" s="139"/>
      <c r="BM56" s="139"/>
      <c r="BN56" s="139"/>
      <c r="BO56" s="139"/>
      <c r="BP56" s="139"/>
      <c r="BQ56" s="139"/>
      <c r="BR56" s="139"/>
      <c r="BS56" s="139"/>
      <c r="BT56" s="139"/>
      <c r="BU56" s="139"/>
      <c r="BV56" s="139"/>
    </row>
    <row r="57" spans="1:74" x14ac:dyDescent="0.2">
      <c r="BD57" s="582"/>
      <c r="BE57" s="139"/>
      <c r="BF57" s="582"/>
      <c r="BK57" s="139"/>
      <c r="BL57" s="139"/>
      <c r="BM57" s="139"/>
      <c r="BN57" s="139"/>
      <c r="BO57" s="139"/>
      <c r="BP57" s="139"/>
      <c r="BQ57" s="139"/>
      <c r="BR57" s="139"/>
      <c r="BS57" s="139"/>
      <c r="BT57" s="139"/>
      <c r="BU57" s="139"/>
      <c r="BV57" s="139"/>
    </row>
    <row r="58" spans="1:74" x14ac:dyDescent="0.2">
      <c r="BD58" s="582"/>
      <c r="BE58" s="139"/>
      <c r="BF58" s="582"/>
      <c r="BK58" s="139"/>
      <c r="BL58" s="139"/>
      <c r="BM58" s="139"/>
      <c r="BN58" s="139"/>
      <c r="BO58" s="139"/>
      <c r="BP58" s="139"/>
      <c r="BQ58" s="139"/>
      <c r="BR58" s="139"/>
      <c r="BS58" s="139"/>
      <c r="BT58" s="139"/>
      <c r="BU58" s="139"/>
      <c r="BV58" s="139"/>
    </row>
    <row r="59" spans="1:74" x14ac:dyDescent="0.2">
      <c r="BD59" s="582"/>
      <c r="BE59" s="139"/>
      <c r="BF59" s="582"/>
      <c r="BK59" s="139"/>
      <c r="BL59" s="139"/>
      <c r="BM59" s="139"/>
      <c r="BN59" s="139"/>
      <c r="BO59" s="139"/>
      <c r="BP59" s="139"/>
      <c r="BQ59" s="139"/>
      <c r="BR59" s="139"/>
      <c r="BS59" s="139"/>
      <c r="BT59" s="139"/>
      <c r="BU59" s="139"/>
      <c r="BV59" s="139"/>
    </row>
    <row r="60" spans="1:74" ht="12.85" x14ac:dyDescent="0.2">
      <c r="B60" s="1029"/>
      <c r="C60" s="1030"/>
      <c r="D60" s="1030"/>
      <c r="E60" s="1030"/>
      <c r="F60" s="1030"/>
      <c r="G60" s="1030"/>
      <c r="H60" s="1030"/>
      <c r="I60" s="1030"/>
      <c r="J60" s="1030"/>
      <c r="K60" s="1030"/>
      <c r="L60" s="1030"/>
      <c r="M60" s="1030"/>
      <c r="N60" s="1030"/>
      <c r="O60" s="1030"/>
      <c r="P60" s="1030"/>
      <c r="Q60" s="1030"/>
      <c r="BD60" s="582"/>
      <c r="BE60" s="139"/>
      <c r="BF60" s="582"/>
      <c r="BK60" s="139"/>
      <c r="BL60" s="139"/>
      <c r="BM60" s="139"/>
      <c r="BN60" s="139"/>
      <c r="BO60" s="139"/>
      <c r="BP60" s="139"/>
      <c r="BQ60" s="139"/>
      <c r="BR60" s="139"/>
      <c r="BS60" s="139"/>
      <c r="BT60" s="139"/>
      <c r="BU60" s="139"/>
      <c r="BV60" s="139"/>
    </row>
    <row r="61" spans="1:74" x14ac:dyDescent="0.2">
      <c r="BD61" s="582"/>
      <c r="BE61" s="139"/>
      <c r="BF61" s="582"/>
      <c r="BK61" s="139"/>
      <c r="BL61" s="139"/>
      <c r="BM61" s="139"/>
      <c r="BN61" s="139"/>
      <c r="BO61" s="139"/>
      <c r="BP61" s="139"/>
      <c r="BQ61" s="139"/>
      <c r="BR61" s="139"/>
      <c r="BS61" s="139"/>
      <c r="BT61" s="139"/>
      <c r="BU61" s="139"/>
      <c r="BV61" s="139"/>
    </row>
    <row r="62" spans="1:74" x14ac:dyDescent="0.2">
      <c r="BD62" s="582"/>
      <c r="BE62" s="139"/>
      <c r="BF62" s="582"/>
      <c r="BK62" s="139"/>
      <c r="BL62" s="139"/>
      <c r="BM62" s="139"/>
      <c r="BN62" s="139"/>
      <c r="BO62" s="139"/>
      <c r="BP62" s="139"/>
      <c r="BQ62" s="139"/>
      <c r="BR62" s="139"/>
      <c r="BS62" s="139"/>
      <c r="BT62" s="139"/>
      <c r="BU62" s="139"/>
      <c r="BV62" s="139"/>
    </row>
    <row r="63" spans="1:74" x14ac:dyDescent="0.2">
      <c r="BK63" s="139"/>
      <c r="BL63" s="139"/>
      <c r="BM63" s="139"/>
      <c r="BN63" s="139"/>
      <c r="BO63" s="139"/>
      <c r="BP63" s="139"/>
      <c r="BQ63" s="139"/>
      <c r="BR63" s="139"/>
      <c r="BS63" s="139"/>
      <c r="BT63" s="139"/>
      <c r="BU63" s="139"/>
      <c r="BV63" s="139"/>
    </row>
    <row r="64" spans="1:74" x14ac:dyDescent="0.2">
      <c r="BK64" s="139"/>
      <c r="BL64" s="139"/>
      <c r="BM64" s="139"/>
      <c r="BN64" s="139"/>
      <c r="BO64" s="139"/>
      <c r="BP64" s="139"/>
      <c r="BQ64" s="139"/>
      <c r="BR64" s="139"/>
      <c r="BS64" s="139"/>
      <c r="BT64" s="139"/>
      <c r="BU64" s="139"/>
      <c r="BV64" s="139"/>
    </row>
    <row r="65" spans="63:74" x14ac:dyDescent="0.2">
      <c r="BK65" s="139"/>
      <c r="BL65" s="139"/>
      <c r="BM65" s="139"/>
      <c r="BN65" s="139"/>
      <c r="BO65" s="139"/>
      <c r="BP65" s="139"/>
      <c r="BQ65" s="139"/>
      <c r="BR65" s="139"/>
      <c r="BS65" s="139"/>
      <c r="BT65" s="139"/>
      <c r="BU65" s="139"/>
      <c r="BV65" s="139"/>
    </row>
    <row r="66" spans="63:74" x14ac:dyDescent="0.2">
      <c r="BK66" s="139"/>
      <c r="BL66" s="139"/>
      <c r="BM66" s="139"/>
      <c r="BN66" s="139"/>
      <c r="BO66" s="139"/>
      <c r="BP66" s="139"/>
      <c r="BQ66" s="139"/>
      <c r="BR66" s="139"/>
      <c r="BS66" s="139"/>
      <c r="BT66" s="139"/>
      <c r="BU66" s="139"/>
      <c r="BV66" s="139"/>
    </row>
    <row r="67" spans="63:74" x14ac:dyDescent="0.2">
      <c r="BK67" s="139"/>
      <c r="BL67" s="139"/>
      <c r="BM67" s="139"/>
      <c r="BN67" s="139"/>
      <c r="BO67" s="139"/>
      <c r="BP67" s="139"/>
      <c r="BQ67" s="139"/>
      <c r="BR67" s="139"/>
      <c r="BS67" s="139"/>
      <c r="BT67" s="139"/>
      <c r="BU67" s="139"/>
      <c r="BV67" s="139"/>
    </row>
    <row r="68" spans="63:74" x14ac:dyDescent="0.2">
      <c r="BK68" s="139"/>
      <c r="BL68" s="139"/>
      <c r="BM68" s="139"/>
      <c r="BN68" s="139"/>
      <c r="BO68" s="139"/>
      <c r="BP68" s="139"/>
      <c r="BQ68" s="139"/>
      <c r="BR68" s="139"/>
      <c r="BS68" s="139"/>
      <c r="BT68" s="139"/>
      <c r="BU68" s="139"/>
      <c r="BV68" s="139"/>
    </row>
    <row r="69" spans="63:74" x14ac:dyDescent="0.2">
      <c r="BK69" s="139"/>
      <c r="BL69" s="139"/>
      <c r="BM69" s="139"/>
      <c r="BN69" s="139"/>
      <c r="BO69" s="139"/>
      <c r="BP69" s="139"/>
      <c r="BQ69" s="139"/>
      <c r="BR69" s="139"/>
      <c r="BS69" s="139"/>
      <c r="BT69" s="139"/>
      <c r="BU69" s="139"/>
      <c r="BV69" s="139"/>
    </row>
    <row r="70" spans="63:74" x14ac:dyDescent="0.2">
      <c r="BK70" s="139"/>
      <c r="BL70" s="139"/>
      <c r="BM70" s="139"/>
      <c r="BN70" s="139"/>
      <c r="BO70" s="139"/>
      <c r="BP70" s="139"/>
      <c r="BQ70" s="139"/>
      <c r="BR70" s="139"/>
      <c r="BS70" s="139"/>
      <c r="BT70" s="139"/>
      <c r="BU70" s="139"/>
      <c r="BV70" s="139"/>
    </row>
    <row r="71" spans="63:74" x14ac:dyDescent="0.2">
      <c r="BK71" s="139"/>
      <c r="BL71" s="139"/>
      <c r="BM71" s="139"/>
      <c r="BN71" s="139"/>
      <c r="BO71" s="139"/>
      <c r="BP71" s="139"/>
      <c r="BQ71" s="139"/>
      <c r="BR71" s="139"/>
      <c r="BS71" s="139"/>
      <c r="BT71" s="139"/>
      <c r="BU71" s="139"/>
      <c r="BV71" s="139"/>
    </row>
    <row r="72" spans="63:74" x14ac:dyDescent="0.2">
      <c r="BK72" s="139"/>
      <c r="BL72" s="139"/>
      <c r="BM72" s="139"/>
      <c r="BN72" s="139"/>
      <c r="BO72" s="139"/>
      <c r="BP72" s="139"/>
      <c r="BQ72" s="139"/>
      <c r="BR72" s="139"/>
      <c r="BS72" s="139"/>
      <c r="BT72" s="139"/>
      <c r="BU72" s="139"/>
      <c r="BV72" s="139"/>
    </row>
    <row r="73" spans="63:74" x14ac:dyDescent="0.2">
      <c r="BK73" s="139"/>
      <c r="BL73" s="139"/>
      <c r="BM73" s="139"/>
      <c r="BN73" s="139"/>
      <c r="BO73" s="139"/>
      <c r="BP73" s="139"/>
      <c r="BQ73" s="139"/>
      <c r="BR73" s="139"/>
      <c r="BS73" s="139"/>
      <c r="BT73" s="139"/>
      <c r="BU73" s="139"/>
      <c r="BV73" s="139"/>
    </row>
    <row r="74" spans="63:74" x14ac:dyDescent="0.2">
      <c r="BK74" s="139"/>
      <c r="BL74" s="139"/>
      <c r="BM74" s="139"/>
      <c r="BN74" s="139"/>
      <c r="BO74" s="139"/>
      <c r="BP74" s="139"/>
      <c r="BQ74" s="139"/>
      <c r="BR74" s="139"/>
      <c r="BS74" s="139"/>
      <c r="BT74" s="139"/>
      <c r="BU74" s="139"/>
      <c r="BV74" s="139"/>
    </row>
    <row r="75" spans="63:74" x14ac:dyDescent="0.2">
      <c r="BK75" s="139"/>
      <c r="BL75" s="139"/>
      <c r="BM75" s="139"/>
      <c r="BN75" s="139"/>
      <c r="BO75" s="139"/>
      <c r="BP75" s="139"/>
      <c r="BQ75" s="139"/>
      <c r="BR75" s="139"/>
      <c r="BS75" s="139"/>
      <c r="BT75" s="139"/>
      <c r="BU75" s="139"/>
      <c r="BV75" s="139"/>
    </row>
    <row r="76" spans="63:74" x14ac:dyDescent="0.2">
      <c r="BK76" s="139"/>
      <c r="BL76" s="139"/>
      <c r="BM76" s="139"/>
      <c r="BN76" s="139"/>
      <c r="BO76" s="139"/>
      <c r="BP76" s="139"/>
      <c r="BQ76" s="139"/>
      <c r="BR76" s="139"/>
      <c r="BS76" s="139"/>
      <c r="BT76" s="139"/>
      <c r="BU76" s="139"/>
      <c r="BV76" s="139"/>
    </row>
    <row r="77" spans="63:74" x14ac:dyDescent="0.2">
      <c r="BK77" s="139"/>
      <c r="BL77" s="139"/>
      <c r="BM77" s="139"/>
      <c r="BN77" s="139"/>
      <c r="BO77" s="139"/>
      <c r="BP77" s="139"/>
      <c r="BQ77" s="139"/>
      <c r="BR77" s="139"/>
      <c r="BS77" s="139"/>
      <c r="BT77" s="139"/>
      <c r="BU77" s="139"/>
      <c r="BV77" s="139"/>
    </row>
    <row r="78" spans="63:74" x14ac:dyDescent="0.2">
      <c r="BK78" s="139"/>
      <c r="BL78" s="139"/>
      <c r="BM78" s="139"/>
      <c r="BN78" s="139"/>
      <c r="BO78" s="139"/>
      <c r="BP78" s="139"/>
      <c r="BQ78" s="139"/>
      <c r="BR78" s="139"/>
      <c r="BS78" s="139"/>
      <c r="BT78" s="139"/>
      <c r="BU78" s="139"/>
      <c r="BV78" s="139"/>
    </row>
    <row r="79" spans="63:74" x14ac:dyDescent="0.2">
      <c r="BK79" s="139"/>
      <c r="BL79" s="139"/>
      <c r="BM79" s="139"/>
      <c r="BN79" s="139"/>
      <c r="BO79" s="139"/>
      <c r="BP79" s="139"/>
      <c r="BQ79" s="139"/>
      <c r="BR79" s="139"/>
      <c r="BS79" s="139"/>
      <c r="BT79" s="139"/>
      <c r="BU79" s="139"/>
      <c r="BV79" s="139"/>
    </row>
    <row r="80" spans="63:74" x14ac:dyDescent="0.2">
      <c r="BK80" s="139"/>
      <c r="BL80" s="139"/>
      <c r="BM80" s="139"/>
      <c r="BN80" s="139"/>
      <c r="BO80" s="139"/>
      <c r="BP80" s="139"/>
      <c r="BQ80" s="139"/>
      <c r="BR80" s="139"/>
      <c r="BS80" s="139"/>
      <c r="BT80" s="139"/>
      <c r="BU80" s="139"/>
      <c r="BV80" s="139"/>
    </row>
    <row r="81" spans="63:74" x14ac:dyDescent="0.2">
      <c r="BK81" s="139"/>
      <c r="BL81" s="139"/>
      <c r="BM81" s="139"/>
      <c r="BN81" s="139"/>
      <c r="BO81" s="139"/>
      <c r="BP81" s="139"/>
      <c r="BQ81" s="139"/>
      <c r="BR81" s="139"/>
      <c r="BS81" s="139"/>
      <c r="BT81" s="139"/>
      <c r="BU81" s="139"/>
      <c r="BV81" s="139"/>
    </row>
    <row r="82" spans="63:74" x14ac:dyDescent="0.2">
      <c r="BK82" s="139"/>
      <c r="BL82" s="139"/>
      <c r="BM82" s="139"/>
      <c r="BN82" s="139"/>
      <c r="BO82" s="139"/>
      <c r="BP82" s="139"/>
      <c r="BQ82" s="139"/>
      <c r="BR82" s="139"/>
      <c r="BS82" s="139"/>
      <c r="BT82" s="139"/>
      <c r="BU82" s="139"/>
      <c r="BV82" s="139"/>
    </row>
    <row r="83" spans="63:74" x14ac:dyDescent="0.2">
      <c r="BK83" s="139"/>
      <c r="BL83" s="139"/>
      <c r="BM83" s="139"/>
      <c r="BN83" s="139"/>
      <c r="BO83" s="139"/>
      <c r="BP83" s="139"/>
      <c r="BQ83" s="139"/>
      <c r="BR83" s="139"/>
      <c r="BS83" s="139"/>
      <c r="BT83" s="139"/>
      <c r="BU83" s="139"/>
      <c r="BV83" s="139"/>
    </row>
    <row r="84" spans="63:74" x14ac:dyDescent="0.2">
      <c r="BK84" s="139"/>
      <c r="BL84" s="139"/>
      <c r="BM84" s="139"/>
      <c r="BN84" s="139"/>
      <c r="BO84" s="139"/>
      <c r="BP84" s="139"/>
      <c r="BQ84" s="139"/>
      <c r="BR84" s="139"/>
      <c r="BS84" s="139"/>
      <c r="BT84" s="139"/>
      <c r="BU84" s="139"/>
      <c r="BV84" s="139"/>
    </row>
    <row r="85" spans="63:74" x14ac:dyDescent="0.2">
      <c r="BK85" s="139"/>
      <c r="BL85" s="139"/>
      <c r="BM85" s="139"/>
      <c r="BN85" s="139"/>
      <c r="BO85" s="139"/>
      <c r="BP85" s="139"/>
      <c r="BQ85" s="139"/>
      <c r="BR85" s="139"/>
      <c r="BS85" s="139"/>
      <c r="BT85" s="139"/>
      <c r="BU85" s="139"/>
      <c r="BV85" s="139"/>
    </row>
    <row r="86" spans="63:74" x14ac:dyDescent="0.2">
      <c r="BK86" s="139"/>
      <c r="BL86" s="139"/>
      <c r="BM86" s="139"/>
      <c r="BN86" s="139"/>
      <c r="BO86" s="139"/>
      <c r="BP86" s="139"/>
      <c r="BQ86" s="139"/>
      <c r="BR86" s="139"/>
      <c r="BS86" s="139"/>
      <c r="BT86" s="139"/>
      <c r="BU86" s="139"/>
      <c r="BV86" s="139"/>
    </row>
    <row r="87" spans="63:74" x14ac:dyDescent="0.2">
      <c r="BK87" s="139"/>
      <c r="BL87" s="139"/>
      <c r="BM87" s="139"/>
      <c r="BN87" s="139"/>
      <c r="BO87" s="139"/>
      <c r="BP87" s="139"/>
      <c r="BQ87" s="139"/>
      <c r="BR87" s="139"/>
      <c r="BS87" s="139"/>
      <c r="BT87" s="139"/>
      <c r="BU87" s="139"/>
      <c r="BV87" s="139"/>
    </row>
    <row r="88" spans="63:74" x14ac:dyDescent="0.2">
      <c r="BK88" s="139"/>
      <c r="BL88" s="139"/>
      <c r="BM88" s="139"/>
      <c r="BN88" s="139"/>
      <c r="BO88" s="139"/>
      <c r="BP88" s="139"/>
      <c r="BQ88" s="139"/>
      <c r="BR88" s="139"/>
      <c r="BS88" s="139"/>
      <c r="BT88" s="139"/>
      <c r="BU88" s="139"/>
      <c r="BV88" s="139"/>
    </row>
    <row r="89" spans="63:74" x14ac:dyDescent="0.2">
      <c r="BK89" s="139"/>
      <c r="BL89" s="139"/>
      <c r="BM89" s="139"/>
      <c r="BN89" s="139"/>
      <c r="BO89" s="139"/>
      <c r="BP89" s="139"/>
      <c r="BQ89" s="139"/>
      <c r="BR89" s="139"/>
      <c r="BS89" s="139"/>
      <c r="BT89" s="139"/>
      <c r="BU89" s="139"/>
      <c r="BV89" s="139"/>
    </row>
    <row r="90" spans="63:74" x14ac:dyDescent="0.2">
      <c r="BK90" s="139"/>
      <c r="BL90" s="139"/>
      <c r="BM90" s="139"/>
      <c r="BN90" s="139"/>
      <c r="BO90" s="139"/>
      <c r="BP90" s="139"/>
      <c r="BQ90" s="139"/>
      <c r="BR90" s="139"/>
      <c r="BS90" s="139"/>
      <c r="BT90" s="139"/>
      <c r="BU90" s="139"/>
      <c r="BV90" s="139"/>
    </row>
    <row r="91" spans="63:74" x14ac:dyDescent="0.2">
      <c r="BK91" s="139"/>
      <c r="BL91" s="139"/>
      <c r="BM91" s="139"/>
      <c r="BN91" s="139"/>
      <c r="BO91" s="139"/>
      <c r="BP91" s="139"/>
      <c r="BQ91" s="139"/>
      <c r="BR91" s="139"/>
      <c r="BS91" s="139"/>
      <c r="BT91" s="139"/>
      <c r="BU91" s="139"/>
      <c r="BV91" s="139"/>
    </row>
    <row r="92" spans="63:74" x14ac:dyDescent="0.2">
      <c r="BK92" s="139"/>
      <c r="BL92" s="139"/>
      <c r="BM92" s="139"/>
      <c r="BN92" s="139"/>
      <c r="BO92" s="139"/>
      <c r="BP92" s="139"/>
      <c r="BQ92" s="139"/>
      <c r="BR92" s="139"/>
      <c r="BS92" s="139"/>
      <c r="BT92" s="139"/>
      <c r="BU92" s="139"/>
      <c r="BV92" s="139"/>
    </row>
    <row r="93" spans="63:74" x14ac:dyDescent="0.2">
      <c r="BK93" s="139"/>
      <c r="BL93" s="139"/>
      <c r="BM93" s="139"/>
      <c r="BN93" s="139"/>
      <c r="BO93" s="139"/>
      <c r="BP93" s="139"/>
      <c r="BQ93" s="139"/>
      <c r="BR93" s="139"/>
      <c r="BS93" s="139"/>
      <c r="BT93" s="139"/>
      <c r="BU93" s="139"/>
      <c r="BV93" s="139"/>
    </row>
    <row r="94" spans="63:74" x14ac:dyDescent="0.2">
      <c r="BK94" s="139"/>
      <c r="BL94" s="139"/>
      <c r="BM94" s="139"/>
      <c r="BN94" s="139"/>
      <c r="BO94" s="139"/>
      <c r="BP94" s="139"/>
      <c r="BQ94" s="139"/>
      <c r="BR94" s="139"/>
      <c r="BS94" s="139"/>
      <c r="BT94" s="139"/>
      <c r="BU94" s="139"/>
      <c r="BV94" s="139"/>
    </row>
    <row r="95" spans="63:74" x14ac:dyDescent="0.2">
      <c r="BK95" s="139"/>
      <c r="BL95" s="139"/>
      <c r="BM95" s="139"/>
      <c r="BN95" s="139"/>
      <c r="BO95" s="139"/>
      <c r="BP95" s="139"/>
      <c r="BQ95" s="139"/>
      <c r="BR95" s="139"/>
      <c r="BS95" s="139"/>
      <c r="BT95" s="139"/>
      <c r="BU95" s="139"/>
      <c r="BV95" s="139"/>
    </row>
    <row r="96" spans="63:74" x14ac:dyDescent="0.2">
      <c r="BK96" s="139"/>
      <c r="BL96" s="139"/>
      <c r="BM96" s="139"/>
      <c r="BN96" s="139"/>
      <c r="BO96" s="139"/>
      <c r="BP96" s="139"/>
      <c r="BQ96" s="139"/>
      <c r="BR96" s="139"/>
      <c r="BS96" s="139"/>
      <c r="BT96" s="139"/>
      <c r="BU96" s="139"/>
      <c r="BV96" s="139"/>
    </row>
    <row r="97" spans="63:74" x14ac:dyDescent="0.2">
      <c r="BK97" s="139"/>
      <c r="BL97" s="139"/>
      <c r="BM97" s="139"/>
      <c r="BN97" s="139"/>
      <c r="BO97" s="139"/>
      <c r="BP97" s="139"/>
      <c r="BQ97" s="139"/>
      <c r="BR97" s="139"/>
      <c r="BS97" s="139"/>
      <c r="BT97" s="139"/>
      <c r="BU97" s="139"/>
      <c r="BV97" s="139"/>
    </row>
    <row r="98" spans="63:74" x14ac:dyDescent="0.2">
      <c r="BK98" s="139"/>
      <c r="BL98" s="139"/>
      <c r="BM98" s="139"/>
      <c r="BN98" s="139"/>
      <c r="BO98" s="139"/>
      <c r="BP98" s="139"/>
      <c r="BQ98" s="139"/>
      <c r="BR98" s="139"/>
      <c r="BS98" s="139"/>
      <c r="BT98" s="139"/>
      <c r="BU98" s="139"/>
      <c r="BV98" s="139"/>
    </row>
    <row r="99" spans="63:74" x14ac:dyDescent="0.2">
      <c r="BK99" s="139"/>
      <c r="BL99" s="139"/>
      <c r="BM99" s="139"/>
      <c r="BN99" s="139"/>
      <c r="BO99" s="139"/>
      <c r="BP99" s="139"/>
      <c r="BQ99" s="139"/>
      <c r="BR99" s="139"/>
      <c r="BS99" s="139"/>
      <c r="BT99" s="139"/>
      <c r="BU99" s="139"/>
      <c r="BV99" s="139"/>
    </row>
    <row r="100" spans="63:74" x14ac:dyDescent="0.2">
      <c r="BK100" s="139"/>
      <c r="BL100" s="139"/>
      <c r="BM100" s="139"/>
      <c r="BN100" s="139"/>
      <c r="BO100" s="139"/>
      <c r="BP100" s="139"/>
      <c r="BQ100" s="139"/>
      <c r="BR100" s="139"/>
      <c r="BS100" s="139"/>
      <c r="BT100" s="139"/>
      <c r="BU100" s="139"/>
      <c r="BV100" s="139"/>
    </row>
    <row r="101" spans="63:74" x14ac:dyDescent="0.2">
      <c r="BK101" s="139"/>
      <c r="BL101" s="139"/>
      <c r="BM101" s="139"/>
      <c r="BN101" s="139"/>
      <c r="BO101" s="139"/>
      <c r="BP101" s="139"/>
      <c r="BQ101" s="139"/>
      <c r="BR101" s="139"/>
      <c r="BS101" s="139"/>
      <c r="BT101" s="139"/>
      <c r="BU101" s="139"/>
      <c r="BV101" s="139"/>
    </row>
    <row r="102" spans="63:74" x14ac:dyDescent="0.2">
      <c r="BK102" s="139"/>
      <c r="BL102" s="139"/>
      <c r="BM102" s="139"/>
      <c r="BN102" s="139"/>
      <c r="BO102" s="139"/>
      <c r="BP102" s="139"/>
      <c r="BQ102" s="139"/>
      <c r="BR102" s="139"/>
      <c r="BS102" s="139"/>
      <c r="BT102" s="139"/>
      <c r="BU102" s="139"/>
      <c r="BV102" s="139"/>
    </row>
    <row r="103" spans="63:74" x14ac:dyDescent="0.2">
      <c r="BK103" s="139"/>
      <c r="BL103" s="139"/>
      <c r="BM103" s="139"/>
      <c r="BN103" s="139"/>
      <c r="BO103" s="139"/>
      <c r="BP103" s="139"/>
      <c r="BQ103" s="139"/>
      <c r="BR103" s="139"/>
      <c r="BS103" s="139"/>
      <c r="BT103" s="139"/>
      <c r="BU103" s="139"/>
      <c r="BV103" s="139"/>
    </row>
    <row r="104" spans="63:74" x14ac:dyDescent="0.2">
      <c r="BK104" s="139"/>
      <c r="BL104" s="139"/>
      <c r="BM104" s="139"/>
      <c r="BN104" s="139"/>
      <c r="BO104" s="139"/>
      <c r="BP104" s="139"/>
      <c r="BQ104" s="139"/>
      <c r="BR104" s="139"/>
      <c r="BS104" s="139"/>
      <c r="BT104" s="139"/>
      <c r="BU104" s="139"/>
      <c r="BV104" s="139"/>
    </row>
    <row r="105" spans="63:74" x14ac:dyDescent="0.2">
      <c r="BK105" s="139"/>
      <c r="BL105" s="139"/>
      <c r="BM105" s="139"/>
      <c r="BN105" s="139"/>
      <c r="BO105" s="139"/>
      <c r="BP105" s="139"/>
      <c r="BQ105" s="139"/>
      <c r="BR105" s="139"/>
      <c r="BS105" s="139"/>
      <c r="BT105" s="139"/>
      <c r="BU105" s="139"/>
      <c r="BV105" s="139"/>
    </row>
    <row r="106" spans="63:74" x14ac:dyDescent="0.2">
      <c r="BK106" s="139"/>
      <c r="BL106" s="139"/>
      <c r="BM106" s="139"/>
      <c r="BN106" s="139"/>
      <c r="BO106" s="139"/>
      <c r="BP106" s="139"/>
      <c r="BQ106" s="139"/>
      <c r="BR106" s="139"/>
      <c r="BS106" s="139"/>
      <c r="BT106" s="139"/>
      <c r="BU106" s="139"/>
      <c r="BV106" s="139"/>
    </row>
    <row r="107" spans="63:74" x14ac:dyDescent="0.2">
      <c r="BK107" s="139"/>
      <c r="BL107" s="139"/>
      <c r="BM107" s="139"/>
      <c r="BN107" s="139"/>
      <c r="BO107" s="139"/>
      <c r="BP107" s="139"/>
      <c r="BQ107" s="139"/>
      <c r="BR107" s="139"/>
      <c r="BS107" s="139"/>
      <c r="BT107" s="139"/>
      <c r="BU107" s="139"/>
      <c r="BV107" s="139"/>
    </row>
    <row r="108" spans="63:74" x14ac:dyDescent="0.2">
      <c r="BK108" s="139"/>
      <c r="BL108" s="139"/>
      <c r="BM108" s="139"/>
      <c r="BN108" s="139"/>
      <c r="BO108" s="139"/>
      <c r="BP108" s="139"/>
      <c r="BQ108" s="139"/>
      <c r="BR108" s="139"/>
      <c r="BS108" s="139"/>
      <c r="BT108" s="139"/>
      <c r="BU108" s="139"/>
      <c r="BV108" s="139"/>
    </row>
    <row r="109" spans="63:74" x14ac:dyDescent="0.2">
      <c r="BK109" s="139"/>
      <c r="BL109" s="139"/>
      <c r="BM109" s="139"/>
      <c r="BN109" s="139"/>
      <c r="BO109" s="139"/>
      <c r="BP109" s="139"/>
      <c r="BQ109" s="139"/>
      <c r="BR109" s="139"/>
      <c r="BS109" s="139"/>
      <c r="BT109" s="139"/>
      <c r="BU109" s="139"/>
      <c r="BV109" s="139"/>
    </row>
    <row r="110" spans="63:74" x14ac:dyDescent="0.2">
      <c r="BK110" s="139"/>
      <c r="BL110" s="139"/>
      <c r="BM110" s="139"/>
      <c r="BN110" s="139"/>
      <c r="BO110" s="139"/>
      <c r="BP110" s="139"/>
      <c r="BQ110" s="139"/>
      <c r="BR110" s="139"/>
      <c r="BS110" s="139"/>
      <c r="BT110" s="139"/>
      <c r="BU110" s="139"/>
      <c r="BV110" s="139"/>
    </row>
    <row r="111" spans="63:74" x14ac:dyDescent="0.2">
      <c r="BK111" s="139"/>
      <c r="BL111" s="139"/>
      <c r="BM111" s="139"/>
      <c r="BN111" s="139"/>
      <c r="BO111" s="139"/>
      <c r="BP111" s="139"/>
      <c r="BQ111" s="139"/>
      <c r="BR111" s="139"/>
      <c r="BS111" s="139"/>
      <c r="BT111" s="139"/>
      <c r="BU111" s="139"/>
      <c r="BV111" s="139"/>
    </row>
    <row r="112" spans="63:74" x14ac:dyDescent="0.2">
      <c r="BK112" s="139"/>
      <c r="BL112" s="139"/>
      <c r="BM112" s="139"/>
      <c r="BN112" s="139"/>
      <c r="BO112" s="139"/>
      <c r="BP112" s="139"/>
      <c r="BQ112" s="139"/>
      <c r="BR112" s="139"/>
      <c r="BS112" s="139"/>
      <c r="BT112" s="139"/>
      <c r="BU112" s="139"/>
      <c r="BV112" s="139"/>
    </row>
    <row r="113" spans="63:74" x14ac:dyDescent="0.2">
      <c r="BK113" s="139"/>
      <c r="BL113" s="139"/>
      <c r="BM113" s="139"/>
      <c r="BN113" s="139"/>
      <c r="BO113" s="139"/>
      <c r="BP113" s="139"/>
      <c r="BQ113" s="139"/>
      <c r="BR113" s="139"/>
      <c r="BS113" s="139"/>
      <c r="BT113" s="139"/>
      <c r="BU113" s="139"/>
      <c r="BV113" s="139"/>
    </row>
    <row r="114" spans="63:74" x14ac:dyDescent="0.2">
      <c r="BK114" s="139"/>
      <c r="BL114" s="139"/>
      <c r="BM114" s="139"/>
      <c r="BN114" s="139"/>
      <c r="BO114" s="139"/>
      <c r="BP114" s="139"/>
      <c r="BQ114" s="139"/>
      <c r="BR114" s="139"/>
      <c r="BS114" s="139"/>
      <c r="BT114" s="139"/>
      <c r="BU114" s="139"/>
      <c r="BV114" s="139"/>
    </row>
    <row r="115" spans="63:74" x14ac:dyDescent="0.2">
      <c r="BK115" s="139"/>
      <c r="BL115" s="139"/>
      <c r="BM115" s="139"/>
      <c r="BN115" s="139"/>
      <c r="BO115" s="139"/>
      <c r="BP115" s="139"/>
      <c r="BQ115" s="139"/>
      <c r="BR115" s="139"/>
      <c r="BS115" s="139"/>
      <c r="BT115" s="139"/>
      <c r="BU115" s="139"/>
      <c r="BV115" s="139"/>
    </row>
    <row r="116" spans="63:74" x14ac:dyDescent="0.2">
      <c r="BK116" s="139"/>
      <c r="BL116" s="139"/>
      <c r="BM116" s="139"/>
      <c r="BN116" s="139"/>
      <c r="BO116" s="139"/>
      <c r="BP116" s="139"/>
      <c r="BQ116" s="139"/>
      <c r="BR116" s="139"/>
      <c r="BS116" s="139"/>
      <c r="BT116" s="139"/>
      <c r="BU116" s="139"/>
      <c r="BV116" s="139"/>
    </row>
    <row r="117" spans="63:74" x14ac:dyDescent="0.2">
      <c r="BK117" s="139"/>
      <c r="BL117" s="139"/>
      <c r="BM117" s="139"/>
      <c r="BN117" s="139"/>
      <c r="BO117" s="139"/>
      <c r="BP117" s="139"/>
      <c r="BQ117" s="139"/>
      <c r="BR117" s="139"/>
      <c r="BS117" s="139"/>
      <c r="BT117" s="139"/>
      <c r="BU117" s="139"/>
      <c r="BV117" s="139"/>
    </row>
    <row r="118" spans="63:74" x14ac:dyDescent="0.2">
      <c r="BK118" s="139"/>
      <c r="BL118" s="139"/>
      <c r="BM118" s="139"/>
      <c r="BN118" s="139"/>
      <c r="BO118" s="139"/>
      <c r="BP118" s="139"/>
      <c r="BQ118" s="139"/>
      <c r="BR118" s="139"/>
      <c r="BS118" s="139"/>
      <c r="BT118" s="139"/>
      <c r="BU118" s="139"/>
      <c r="BV118" s="139"/>
    </row>
    <row r="119" spans="63:74" x14ac:dyDescent="0.2">
      <c r="BK119" s="139"/>
      <c r="BL119" s="139"/>
      <c r="BM119" s="139"/>
      <c r="BN119" s="139"/>
      <c r="BO119" s="139"/>
      <c r="BP119" s="139"/>
      <c r="BQ119" s="139"/>
      <c r="BR119" s="139"/>
      <c r="BS119" s="139"/>
      <c r="BT119" s="139"/>
      <c r="BU119" s="139"/>
      <c r="BV119" s="139"/>
    </row>
    <row r="120" spans="63:74" x14ac:dyDescent="0.2">
      <c r="BK120" s="139"/>
      <c r="BL120" s="139"/>
      <c r="BM120" s="139"/>
      <c r="BN120" s="139"/>
      <c r="BO120" s="139"/>
      <c r="BP120" s="139"/>
      <c r="BQ120" s="139"/>
      <c r="BR120" s="139"/>
      <c r="BS120" s="139"/>
      <c r="BT120" s="139"/>
      <c r="BU120" s="139"/>
      <c r="BV120" s="139"/>
    </row>
    <row r="121" spans="63:74" x14ac:dyDescent="0.2">
      <c r="BK121" s="139"/>
      <c r="BL121" s="139"/>
      <c r="BM121" s="139"/>
      <c r="BN121" s="139"/>
      <c r="BO121" s="139"/>
      <c r="BP121" s="139"/>
      <c r="BQ121" s="139"/>
      <c r="BR121" s="139"/>
      <c r="BS121" s="139"/>
      <c r="BT121" s="139"/>
      <c r="BU121" s="139"/>
      <c r="BV121" s="139"/>
    </row>
    <row r="122" spans="63:74" x14ac:dyDescent="0.2">
      <c r="BK122" s="139"/>
      <c r="BL122" s="139"/>
      <c r="BM122" s="139"/>
      <c r="BN122" s="139"/>
      <c r="BO122" s="139"/>
      <c r="BP122" s="139"/>
      <c r="BQ122" s="139"/>
      <c r="BR122" s="139"/>
      <c r="BS122" s="139"/>
      <c r="BT122" s="139"/>
      <c r="BU122" s="139"/>
      <c r="BV122" s="139"/>
    </row>
    <row r="123" spans="63:74" x14ac:dyDescent="0.2">
      <c r="BK123" s="139"/>
      <c r="BL123" s="139"/>
      <c r="BM123" s="139"/>
      <c r="BN123" s="139"/>
      <c r="BO123" s="139"/>
      <c r="BP123" s="139"/>
      <c r="BQ123" s="139"/>
      <c r="BR123" s="139"/>
      <c r="BS123" s="139"/>
      <c r="BT123" s="139"/>
      <c r="BU123" s="139"/>
      <c r="BV123" s="139"/>
    </row>
    <row r="124" spans="63:74" x14ac:dyDescent="0.2">
      <c r="BK124" s="139"/>
      <c r="BL124" s="139"/>
      <c r="BM124" s="139"/>
      <c r="BN124" s="139"/>
      <c r="BO124" s="139"/>
      <c r="BP124" s="139"/>
      <c r="BQ124" s="139"/>
      <c r="BR124" s="139"/>
      <c r="BS124" s="139"/>
      <c r="BT124" s="139"/>
      <c r="BU124" s="139"/>
      <c r="BV124" s="139"/>
    </row>
    <row r="125" spans="63:74" x14ac:dyDescent="0.2">
      <c r="BK125" s="139"/>
      <c r="BL125" s="139"/>
      <c r="BM125" s="139"/>
      <c r="BN125" s="139"/>
      <c r="BO125" s="139"/>
      <c r="BP125" s="139"/>
      <c r="BQ125" s="139"/>
      <c r="BR125" s="139"/>
      <c r="BS125" s="139"/>
      <c r="BT125" s="139"/>
      <c r="BU125" s="139"/>
      <c r="BV125" s="139"/>
    </row>
    <row r="126" spans="63:74" x14ac:dyDescent="0.2">
      <c r="BK126" s="139"/>
      <c r="BL126" s="139"/>
      <c r="BM126" s="139"/>
      <c r="BN126" s="139"/>
      <c r="BO126" s="139"/>
      <c r="BP126" s="139"/>
      <c r="BQ126" s="139"/>
      <c r="BR126" s="139"/>
      <c r="BS126" s="139"/>
      <c r="BT126" s="139"/>
      <c r="BU126" s="139"/>
      <c r="BV126" s="139"/>
    </row>
    <row r="127" spans="63:74" x14ac:dyDescent="0.2">
      <c r="BK127" s="139"/>
      <c r="BL127" s="139"/>
      <c r="BM127" s="139"/>
      <c r="BN127" s="139"/>
      <c r="BO127" s="139"/>
      <c r="BP127" s="139"/>
      <c r="BQ127" s="139"/>
      <c r="BR127" s="139"/>
      <c r="BS127" s="139"/>
      <c r="BT127" s="139"/>
      <c r="BU127" s="139"/>
      <c r="BV127" s="139"/>
    </row>
    <row r="128" spans="63:74" x14ac:dyDescent="0.2">
      <c r="BK128" s="139"/>
      <c r="BL128" s="139"/>
      <c r="BM128" s="139"/>
      <c r="BN128" s="139"/>
      <c r="BO128" s="139"/>
      <c r="BP128" s="139"/>
      <c r="BQ128" s="139"/>
      <c r="BR128" s="139"/>
      <c r="BS128" s="139"/>
      <c r="BT128" s="139"/>
      <c r="BU128" s="139"/>
      <c r="BV128" s="139"/>
    </row>
    <row r="129" spans="63:74" x14ac:dyDescent="0.2">
      <c r="BK129" s="139"/>
      <c r="BL129" s="139"/>
      <c r="BM129" s="139"/>
      <c r="BN129" s="139"/>
      <c r="BO129" s="139"/>
      <c r="BP129" s="139"/>
      <c r="BQ129" s="139"/>
      <c r="BR129" s="139"/>
      <c r="BS129" s="139"/>
      <c r="BT129" s="139"/>
      <c r="BU129" s="139"/>
      <c r="BV129" s="139"/>
    </row>
    <row r="130" spans="63:74" x14ac:dyDescent="0.2">
      <c r="BK130" s="139"/>
      <c r="BL130" s="139"/>
      <c r="BM130" s="139"/>
      <c r="BN130" s="139"/>
      <c r="BO130" s="139"/>
      <c r="BP130" s="139"/>
      <c r="BQ130" s="139"/>
      <c r="BR130" s="139"/>
      <c r="BS130" s="139"/>
      <c r="BT130" s="139"/>
      <c r="BU130" s="139"/>
      <c r="BV130" s="139"/>
    </row>
    <row r="131" spans="63:74" x14ac:dyDescent="0.2">
      <c r="BK131" s="139"/>
      <c r="BL131" s="139"/>
      <c r="BM131" s="139"/>
      <c r="BN131" s="139"/>
      <c r="BO131" s="139"/>
      <c r="BP131" s="139"/>
      <c r="BQ131" s="139"/>
      <c r="BR131" s="139"/>
      <c r="BS131" s="139"/>
      <c r="BT131" s="139"/>
      <c r="BU131" s="139"/>
      <c r="BV131" s="139"/>
    </row>
    <row r="132" spans="63:74" x14ac:dyDescent="0.2">
      <c r="BK132" s="139"/>
      <c r="BL132" s="139"/>
      <c r="BM132" s="139"/>
      <c r="BN132" s="139"/>
      <c r="BO132" s="139"/>
      <c r="BP132" s="139"/>
      <c r="BQ132" s="139"/>
      <c r="BR132" s="139"/>
      <c r="BS132" s="139"/>
      <c r="BT132" s="139"/>
      <c r="BU132" s="139"/>
      <c r="BV132" s="139"/>
    </row>
    <row r="133" spans="63:74" x14ac:dyDescent="0.2">
      <c r="BK133" s="139"/>
      <c r="BL133" s="139"/>
      <c r="BM133" s="139"/>
      <c r="BN133" s="139"/>
      <c r="BO133" s="139"/>
      <c r="BP133" s="139"/>
      <c r="BQ133" s="139"/>
      <c r="BR133" s="139"/>
      <c r="BS133" s="139"/>
      <c r="BT133" s="139"/>
      <c r="BU133" s="139"/>
      <c r="BV133" s="139"/>
    </row>
    <row r="134" spans="63:74" x14ac:dyDescent="0.2">
      <c r="BK134" s="139"/>
      <c r="BL134" s="139"/>
      <c r="BM134" s="139"/>
      <c r="BN134" s="139"/>
      <c r="BO134" s="139"/>
      <c r="BP134" s="139"/>
      <c r="BQ134" s="139"/>
      <c r="BR134" s="139"/>
      <c r="BS134" s="139"/>
      <c r="BT134" s="139"/>
      <c r="BU134" s="139"/>
      <c r="BV134" s="139"/>
    </row>
    <row r="135" spans="63:74" x14ac:dyDescent="0.2">
      <c r="BK135" s="139"/>
      <c r="BL135" s="139"/>
      <c r="BM135" s="139"/>
      <c r="BN135" s="139"/>
      <c r="BO135" s="139"/>
      <c r="BP135" s="139"/>
      <c r="BQ135" s="139"/>
      <c r="BR135" s="139"/>
      <c r="BS135" s="139"/>
      <c r="BT135" s="139"/>
      <c r="BU135" s="139"/>
      <c r="BV135" s="139"/>
    </row>
    <row r="136" spans="63:74" x14ac:dyDescent="0.2">
      <c r="BK136" s="139"/>
      <c r="BL136" s="139"/>
      <c r="BM136" s="139"/>
      <c r="BN136" s="139"/>
      <c r="BO136" s="139"/>
      <c r="BP136" s="139"/>
      <c r="BQ136" s="139"/>
      <c r="BR136" s="139"/>
      <c r="BS136" s="139"/>
      <c r="BT136" s="139"/>
      <c r="BU136" s="139"/>
      <c r="BV136" s="139"/>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625" defaultRowHeight="10.7" x14ac:dyDescent="0.2"/>
  <cols>
    <col min="1" max="1" width="18.375" style="58" bestFit="1" customWidth="1"/>
    <col min="2" max="2" width="42.625" style="54" customWidth="1"/>
    <col min="3" max="50" width="6.625" style="54" customWidth="1"/>
    <col min="51" max="55" width="6.625" style="582" customWidth="1"/>
    <col min="56" max="56" width="6.625" style="579" customWidth="1"/>
    <col min="57" max="57" width="6.625" style="214" customWidth="1"/>
    <col min="58" max="58" width="6.625" style="579" customWidth="1"/>
    <col min="59" max="61" width="6.625" style="582" customWidth="1"/>
    <col min="62" max="62" width="6.625" style="139" customWidth="1"/>
    <col min="63" max="74" width="6.625" style="54" customWidth="1"/>
    <col min="75" max="16384" width="8.625" style="54"/>
  </cols>
  <sheetData>
    <row r="1" spans="1:75" ht="13.4" customHeight="1" x14ac:dyDescent="0.2">
      <c r="A1" s="976" t="s">
        <v>38</v>
      </c>
      <c r="B1" s="1019" t="s">
        <v>308</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75" ht="12.85" x14ac:dyDescent="0.2">
      <c r="A2" s="977"/>
      <c r="B2" s="916" t="str">
        <f>"U.S. Energy Information Administration  |  Short-Term Energy Outlook  - "&amp;Dates!D1</f>
        <v>U.S. Energy Information Administration  |  Short-Term Energy Outlook  - July 2025</v>
      </c>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row>
    <row r="3" spans="1:75" s="7" customFormat="1" ht="12.85" x14ac:dyDescent="0.2">
      <c r="A3" s="264" t="s">
        <v>39</v>
      </c>
      <c r="B3" s="257"/>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c r="BW3" s="599"/>
    </row>
    <row r="4" spans="1:75" s="7" customFormat="1" x14ac:dyDescent="0.2">
      <c r="A4" s="270" t="str">
        <f>TEXT(Dates!$D$2,"dddd, mmmm d, yyyy")</f>
        <v>Wednesday, July 2, 2025</v>
      </c>
      <c r="B4" s="279"/>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c r="BW4" s="599"/>
    </row>
    <row r="5" spans="1:75" ht="11.05" customHeight="1" x14ac:dyDescent="0.2">
      <c r="A5" s="271"/>
      <c r="B5" s="275" t="s">
        <v>252</v>
      </c>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819"/>
      <c r="AZ5" s="819"/>
      <c r="BA5" s="819"/>
      <c r="BB5" s="819"/>
      <c r="BC5" s="819"/>
      <c r="BD5" s="830"/>
      <c r="BE5" s="333"/>
      <c r="BF5" s="333"/>
      <c r="BG5" s="333"/>
      <c r="BH5" s="333"/>
      <c r="BI5" s="333"/>
      <c r="BJ5" s="303"/>
      <c r="BK5" s="303"/>
      <c r="BL5" s="303"/>
      <c r="BM5" s="303"/>
      <c r="BN5" s="303"/>
      <c r="BO5" s="303"/>
      <c r="BP5" s="303"/>
      <c r="BQ5" s="303"/>
      <c r="BR5" s="303"/>
      <c r="BS5" s="303"/>
      <c r="BT5" s="303"/>
      <c r="BU5" s="303"/>
      <c r="BV5" s="303"/>
    </row>
    <row r="6" spans="1:75" s="214" customFormat="1" ht="11.05" customHeight="1" x14ac:dyDescent="0.2">
      <c r="A6" s="340" t="s">
        <v>193</v>
      </c>
      <c r="B6" s="334" t="s">
        <v>194</v>
      </c>
      <c r="C6" s="72">
        <v>93.709618882000001</v>
      </c>
      <c r="D6" s="72">
        <v>90.558835716000004</v>
      </c>
      <c r="E6" s="72">
        <v>93.742225480000002</v>
      </c>
      <c r="F6" s="72">
        <v>93.957205349000006</v>
      </c>
      <c r="G6" s="72">
        <v>94.915363592000006</v>
      </c>
      <c r="H6" s="72">
        <v>95.331273813999999</v>
      </c>
      <c r="I6" s="72">
        <v>96.977995066999995</v>
      </c>
      <c r="J6" s="72">
        <v>96.392236052000001</v>
      </c>
      <c r="K6" s="72">
        <v>96.685096555000001</v>
      </c>
      <c r="L6" s="72">
        <v>98.045163141000003</v>
      </c>
      <c r="M6" s="72">
        <v>98.924604149999993</v>
      </c>
      <c r="N6" s="72">
        <v>98.301659031</v>
      </c>
      <c r="O6" s="72">
        <v>98.152937214999994</v>
      </c>
      <c r="P6" s="72">
        <v>99.164146040999995</v>
      </c>
      <c r="Q6" s="72">
        <v>99.697512562</v>
      </c>
      <c r="R6" s="72">
        <v>98.972346127999998</v>
      </c>
      <c r="S6" s="72">
        <v>98.952942609999994</v>
      </c>
      <c r="T6" s="72">
        <v>99.448406796</v>
      </c>
      <c r="U6" s="72">
        <v>100.69223416</v>
      </c>
      <c r="V6" s="72">
        <v>101.24295963</v>
      </c>
      <c r="W6" s="72">
        <v>101.7643387</v>
      </c>
      <c r="X6" s="72">
        <v>101.82949834999999</v>
      </c>
      <c r="Y6" s="72">
        <v>101.93944442999999</v>
      </c>
      <c r="Z6" s="72">
        <v>100.34152718</v>
      </c>
      <c r="AA6" s="72">
        <v>101.10623276</v>
      </c>
      <c r="AB6" s="72">
        <v>101.70481875</v>
      </c>
      <c r="AC6" s="72">
        <v>102.00676433</v>
      </c>
      <c r="AD6" s="72">
        <v>101.86976980999999</v>
      </c>
      <c r="AE6" s="72">
        <v>101.30856482999999</v>
      </c>
      <c r="AF6" s="72">
        <v>102.36466091</v>
      </c>
      <c r="AG6" s="72">
        <v>101.82760143</v>
      </c>
      <c r="AH6" s="72">
        <v>101.64585209000001</v>
      </c>
      <c r="AI6" s="72">
        <v>102.69444776</v>
      </c>
      <c r="AJ6" s="72">
        <v>102.83314420000001</v>
      </c>
      <c r="AK6" s="72">
        <v>103.57564188000001</v>
      </c>
      <c r="AL6" s="72">
        <v>103.56867307</v>
      </c>
      <c r="AM6" s="72">
        <v>101.10388116999999</v>
      </c>
      <c r="AN6" s="72">
        <v>102.35149256</v>
      </c>
      <c r="AO6" s="72">
        <v>103.10365593</v>
      </c>
      <c r="AP6" s="72">
        <v>103.06556188</v>
      </c>
      <c r="AQ6" s="72">
        <v>102.66468870999999</v>
      </c>
      <c r="AR6" s="72">
        <v>102.67466606000001</v>
      </c>
      <c r="AS6" s="72">
        <v>102.97660895999999</v>
      </c>
      <c r="AT6" s="72">
        <v>103.28922248000001</v>
      </c>
      <c r="AU6" s="72">
        <v>102.17332565</v>
      </c>
      <c r="AV6" s="72">
        <v>103.30979264</v>
      </c>
      <c r="AW6" s="72">
        <v>103.52556549000001</v>
      </c>
      <c r="AX6" s="72">
        <v>103.32423161</v>
      </c>
      <c r="AY6" s="830">
        <v>102.49893793</v>
      </c>
      <c r="AZ6" s="830">
        <v>103.08774579</v>
      </c>
      <c r="BA6" s="830">
        <v>104.49393655999999</v>
      </c>
      <c r="BB6" s="830">
        <v>104.20389974</v>
      </c>
      <c r="BC6" s="830">
        <v>104.27290107</v>
      </c>
      <c r="BD6" s="830">
        <v>104.90105862999999</v>
      </c>
      <c r="BE6" s="333">
        <v>104.84388337999999</v>
      </c>
      <c r="BF6" s="333">
        <v>105.28050566</v>
      </c>
      <c r="BG6" s="333">
        <v>105.11617436</v>
      </c>
      <c r="BH6" s="333">
        <v>105.36091739</v>
      </c>
      <c r="BI6" s="333">
        <v>105.84925714000001</v>
      </c>
      <c r="BJ6" s="333">
        <v>105.30828738</v>
      </c>
      <c r="BK6" s="333">
        <v>104.86324922999999</v>
      </c>
      <c r="BL6" s="333">
        <v>105.36303509</v>
      </c>
      <c r="BM6" s="333">
        <v>105.2328486</v>
      </c>
      <c r="BN6" s="333">
        <v>105.59447702999999</v>
      </c>
      <c r="BO6" s="333">
        <v>105.47347404999999</v>
      </c>
      <c r="BP6" s="333">
        <v>105.83670827</v>
      </c>
      <c r="BQ6" s="333">
        <v>105.96157529</v>
      </c>
      <c r="BR6" s="333">
        <v>105.94627518</v>
      </c>
      <c r="BS6" s="333">
        <v>105.89974379</v>
      </c>
      <c r="BT6" s="333">
        <v>106.06753553</v>
      </c>
      <c r="BU6" s="333">
        <v>106.5175782</v>
      </c>
      <c r="BV6" s="333">
        <v>105.91196564000001</v>
      </c>
      <c r="BW6" s="343"/>
    </row>
    <row r="7" spans="1:75" ht="11.05" customHeight="1" x14ac:dyDescent="0.2">
      <c r="A7" s="271" t="s">
        <v>309</v>
      </c>
      <c r="B7" s="336" t="s">
        <v>310</v>
      </c>
      <c r="C7" s="239">
        <v>41.467199999999998</v>
      </c>
      <c r="D7" s="239">
        <v>40.855200000000004</v>
      </c>
      <c r="E7" s="239">
        <v>40.935000000000002</v>
      </c>
      <c r="F7" s="239">
        <v>41.098999999999997</v>
      </c>
      <c r="G7" s="239">
        <v>41.575400000000002</v>
      </c>
      <c r="H7" s="239">
        <v>42.042299999999997</v>
      </c>
      <c r="I7" s="239">
        <v>42.718200000000003</v>
      </c>
      <c r="J7" s="239">
        <v>42.490499999999997</v>
      </c>
      <c r="K7" s="239">
        <v>43.258600000000001</v>
      </c>
      <c r="L7" s="239">
        <v>43.8992</v>
      </c>
      <c r="M7" s="239">
        <v>44.464100000000002</v>
      </c>
      <c r="N7" s="239">
        <v>44.616199999999999</v>
      </c>
      <c r="O7" s="239">
        <v>44.808300000000003</v>
      </c>
      <c r="P7" s="239">
        <v>45.374200000000002</v>
      </c>
      <c r="Q7" s="239">
        <v>44.931699999999999</v>
      </c>
      <c r="R7" s="239">
        <v>44.244999999999997</v>
      </c>
      <c r="S7" s="239">
        <v>44.354799999999997</v>
      </c>
      <c r="T7" s="239">
        <v>44.792200000000001</v>
      </c>
      <c r="U7" s="239">
        <v>45.3782</v>
      </c>
      <c r="V7" s="239">
        <v>45.444699999999997</v>
      </c>
      <c r="W7" s="239">
        <v>45.657400000000003</v>
      </c>
      <c r="X7" s="239">
        <v>45.296500000000002</v>
      </c>
      <c r="Y7" s="239">
        <v>45.473500000000001</v>
      </c>
      <c r="Z7" s="239">
        <v>45.485900000000001</v>
      </c>
      <c r="AA7" s="239">
        <v>44.909700000000001</v>
      </c>
      <c r="AB7" s="239">
        <v>45.335099999999997</v>
      </c>
      <c r="AC7" s="239">
        <v>45.178899999999999</v>
      </c>
      <c r="AD7" s="239">
        <v>45.006999999999998</v>
      </c>
      <c r="AE7" s="239">
        <v>44.077100000000002</v>
      </c>
      <c r="AF7" s="239">
        <v>44.2408</v>
      </c>
      <c r="AG7" s="239">
        <v>43.0608</v>
      </c>
      <c r="AH7" s="239">
        <v>42.627200000000002</v>
      </c>
      <c r="AI7" s="239">
        <v>43.521599999999999</v>
      </c>
      <c r="AJ7" s="239">
        <v>43.563200000000002</v>
      </c>
      <c r="AK7" s="239">
        <v>43.428800000000003</v>
      </c>
      <c r="AL7" s="239">
        <v>43.332500000000003</v>
      </c>
      <c r="AM7" s="239">
        <v>43.299399999999999</v>
      </c>
      <c r="AN7" s="239">
        <v>43.263300000000001</v>
      </c>
      <c r="AO7" s="239">
        <v>43.440399999999997</v>
      </c>
      <c r="AP7" s="239">
        <v>43.202300000000001</v>
      </c>
      <c r="AQ7" s="239">
        <v>42.681600000000003</v>
      </c>
      <c r="AR7" s="239">
        <v>42.238</v>
      </c>
      <c r="AS7" s="239">
        <v>42.732100000000003</v>
      </c>
      <c r="AT7" s="239">
        <v>42.594799999999999</v>
      </c>
      <c r="AU7" s="239">
        <v>42.276600000000002</v>
      </c>
      <c r="AV7" s="239">
        <v>42.136800000000001</v>
      </c>
      <c r="AW7" s="239">
        <v>42.2577</v>
      </c>
      <c r="AX7" s="239">
        <v>42.2104</v>
      </c>
      <c r="AY7" s="819">
        <v>42.293399999999998</v>
      </c>
      <c r="AZ7" s="819">
        <v>42.665399999999998</v>
      </c>
      <c r="BA7" s="819">
        <v>43.001966240000002</v>
      </c>
      <c r="BB7" s="819">
        <v>42.689463189000001</v>
      </c>
      <c r="BC7" s="819">
        <v>42.961180544000001</v>
      </c>
      <c r="BD7" s="819">
        <v>43.443461423000002</v>
      </c>
      <c r="BE7" s="303">
        <v>43.321916266000002</v>
      </c>
      <c r="BF7" s="303">
        <v>43.499536130999999</v>
      </c>
      <c r="BG7" s="303">
        <v>43.514615104000001</v>
      </c>
      <c r="BH7" s="303">
        <v>43.628672795</v>
      </c>
      <c r="BI7" s="303">
        <v>43.679308065999997</v>
      </c>
      <c r="BJ7" s="303">
        <v>43.713745746999997</v>
      </c>
      <c r="BK7" s="303">
        <v>43.712387243000002</v>
      </c>
      <c r="BL7" s="303">
        <v>43.772730987999999</v>
      </c>
      <c r="BM7" s="303">
        <v>43.812829092999998</v>
      </c>
      <c r="BN7" s="303">
        <v>43.745652962999998</v>
      </c>
      <c r="BO7" s="303">
        <v>43.681136506000001</v>
      </c>
      <c r="BP7" s="303">
        <v>43.725248678</v>
      </c>
      <c r="BQ7" s="303">
        <v>43.745254522000003</v>
      </c>
      <c r="BR7" s="303">
        <v>43.70311221</v>
      </c>
      <c r="BS7" s="303">
        <v>43.849798579000002</v>
      </c>
      <c r="BT7" s="303">
        <v>43.884156763999997</v>
      </c>
      <c r="BU7" s="303">
        <v>43.911095187999997</v>
      </c>
      <c r="BV7" s="303">
        <v>43.893373883000002</v>
      </c>
      <c r="BW7" s="139"/>
    </row>
    <row r="8" spans="1:75" ht="11.05" customHeight="1" x14ac:dyDescent="0.2">
      <c r="A8" s="271" t="s">
        <v>311</v>
      </c>
      <c r="B8" s="336" t="s">
        <v>218</v>
      </c>
      <c r="C8" s="239">
        <v>18.535833903</v>
      </c>
      <c r="D8" s="239">
        <v>16.088907428999999</v>
      </c>
      <c r="E8" s="239">
        <v>18.674344677000001</v>
      </c>
      <c r="F8" s="239">
        <v>19.0579547</v>
      </c>
      <c r="G8" s="239">
        <v>19.32739729</v>
      </c>
      <c r="H8" s="239">
        <v>19.250950166999999</v>
      </c>
      <c r="I8" s="239">
        <v>19.259226225999999</v>
      </c>
      <c r="J8" s="239">
        <v>19.212282257999998</v>
      </c>
      <c r="K8" s="239">
        <v>18.756871267000001</v>
      </c>
      <c r="L8" s="239">
        <v>19.792131968</v>
      </c>
      <c r="M8" s="239">
        <v>20.129175499999999</v>
      </c>
      <c r="N8" s="239">
        <v>20.088709839</v>
      </c>
      <c r="O8" s="239">
        <v>19.370147515999999</v>
      </c>
      <c r="P8" s="239">
        <v>19.297978535999999</v>
      </c>
      <c r="Q8" s="239">
        <v>20.243382709999999</v>
      </c>
      <c r="R8" s="239">
        <v>20.163061766999999</v>
      </c>
      <c r="S8" s="239">
        <v>20.219596934999998</v>
      </c>
      <c r="T8" s="239">
        <v>20.513278499999998</v>
      </c>
      <c r="U8" s="239">
        <v>20.732252161000002</v>
      </c>
      <c r="V8" s="239">
        <v>20.604362128999998</v>
      </c>
      <c r="W8" s="239">
        <v>21.022847766999998</v>
      </c>
      <c r="X8" s="239">
        <v>21.055754289999999</v>
      </c>
      <c r="Y8" s="239">
        <v>21.136653533</v>
      </c>
      <c r="Z8" s="239">
        <v>20.165865355000001</v>
      </c>
      <c r="AA8" s="239">
        <v>21.131112741999999</v>
      </c>
      <c r="AB8" s="239">
        <v>21.096041357000001</v>
      </c>
      <c r="AC8" s="239">
        <v>21.536506289999998</v>
      </c>
      <c r="AD8" s="239">
        <v>21.579399599999999</v>
      </c>
      <c r="AE8" s="239">
        <v>21.602581806</v>
      </c>
      <c r="AF8" s="239">
        <v>21.892111433</v>
      </c>
      <c r="AG8" s="239">
        <v>22.026402580999999</v>
      </c>
      <c r="AH8" s="239">
        <v>22.278824097000001</v>
      </c>
      <c r="AI8" s="239">
        <v>22.593191999999998</v>
      </c>
      <c r="AJ8" s="239">
        <v>22.518060225999999</v>
      </c>
      <c r="AK8" s="239">
        <v>22.693973766999999</v>
      </c>
      <c r="AL8" s="239">
        <v>22.665800806</v>
      </c>
      <c r="AM8" s="239">
        <v>21.081009194</v>
      </c>
      <c r="AN8" s="239">
        <v>22.154315517000001</v>
      </c>
      <c r="AO8" s="239">
        <v>22.498334805999999</v>
      </c>
      <c r="AP8" s="239">
        <v>22.719071932999999</v>
      </c>
      <c r="AQ8" s="239">
        <v>22.748794</v>
      </c>
      <c r="AR8" s="239">
        <v>22.836109867000001</v>
      </c>
      <c r="AS8" s="239">
        <v>22.664932</v>
      </c>
      <c r="AT8" s="239">
        <v>23.039401968</v>
      </c>
      <c r="AU8" s="239">
        <v>22.926689100000001</v>
      </c>
      <c r="AV8" s="239">
        <v>23.301147097000001</v>
      </c>
      <c r="AW8" s="239">
        <v>23.354778332999999</v>
      </c>
      <c r="AX8" s="239">
        <v>23.242857032</v>
      </c>
      <c r="AY8" s="819">
        <v>22.347480645000001</v>
      </c>
      <c r="AZ8" s="819">
        <v>22.665845785999998</v>
      </c>
      <c r="BA8" s="819">
        <v>23.217114386999999</v>
      </c>
      <c r="BB8" s="819">
        <v>23.247665467000001</v>
      </c>
      <c r="BC8" s="819">
        <v>22.977117589999999</v>
      </c>
      <c r="BD8" s="819">
        <v>22.962544335</v>
      </c>
      <c r="BE8" s="303">
        <v>22.959949099999999</v>
      </c>
      <c r="BF8" s="303">
        <v>23.255623799999999</v>
      </c>
      <c r="BG8" s="303">
        <v>23.1162961</v>
      </c>
      <c r="BH8" s="303">
        <v>23.166435199999999</v>
      </c>
      <c r="BI8" s="303">
        <v>23.355920699999999</v>
      </c>
      <c r="BJ8" s="303">
        <v>23.116879600000001</v>
      </c>
      <c r="BK8" s="303">
        <v>23.008397500000001</v>
      </c>
      <c r="BL8" s="303">
        <v>22.8962407</v>
      </c>
      <c r="BM8" s="303">
        <v>23.217644799999999</v>
      </c>
      <c r="BN8" s="303">
        <v>23.405988300000001</v>
      </c>
      <c r="BO8" s="303">
        <v>23.4592952</v>
      </c>
      <c r="BP8" s="303">
        <v>23.480538299999999</v>
      </c>
      <c r="BQ8" s="303">
        <v>23.423377800000001</v>
      </c>
      <c r="BR8" s="303">
        <v>23.473609499999998</v>
      </c>
      <c r="BS8" s="303">
        <v>23.269905699999999</v>
      </c>
      <c r="BT8" s="303">
        <v>23.319708800000001</v>
      </c>
      <c r="BU8" s="303">
        <v>23.4339984</v>
      </c>
      <c r="BV8" s="303">
        <v>23.205148399999999</v>
      </c>
      <c r="BW8" s="139"/>
    </row>
    <row r="9" spans="1:75" ht="11.05" customHeight="1" x14ac:dyDescent="0.2">
      <c r="A9" s="271" t="s">
        <v>312</v>
      </c>
      <c r="B9" s="336" t="s">
        <v>313</v>
      </c>
      <c r="C9" s="239">
        <v>33.706584978000002</v>
      </c>
      <c r="D9" s="239">
        <v>33.614728288000002</v>
      </c>
      <c r="E9" s="239">
        <v>34.132880802000003</v>
      </c>
      <c r="F9" s="239">
        <v>33.800250648999999</v>
      </c>
      <c r="G9" s="239">
        <v>34.012566302000003</v>
      </c>
      <c r="H9" s="239">
        <v>34.038023647000003</v>
      </c>
      <c r="I9" s="239">
        <v>35.000568841000003</v>
      </c>
      <c r="J9" s="239">
        <v>34.689453794000002</v>
      </c>
      <c r="K9" s="239">
        <v>34.669625287999999</v>
      </c>
      <c r="L9" s="239">
        <v>34.353831173000003</v>
      </c>
      <c r="M9" s="239">
        <v>34.331328650000003</v>
      </c>
      <c r="N9" s="239">
        <v>33.596749191999997</v>
      </c>
      <c r="O9" s="239">
        <v>33.974489699000003</v>
      </c>
      <c r="P9" s="239">
        <v>34.491967506000002</v>
      </c>
      <c r="Q9" s="239">
        <v>34.522429852999998</v>
      </c>
      <c r="R9" s="239">
        <v>34.564284362000002</v>
      </c>
      <c r="S9" s="239">
        <v>34.378545674999998</v>
      </c>
      <c r="T9" s="239">
        <v>34.142928296000001</v>
      </c>
      <c r="U9" s="239">
        <v>34.581782003000001</v>
      </c>
      <c r="V9" s="239">
        <v>35.193897501999999</v>
      </c>
      <c r="W9" s="239">
        <v>35.084090934999999</v>
      </c>
      <c r="X9" s="239">
        <v>35.477244061999997</v>
      </c>
      <c r="Y9" s="239">
        <v>35.329290894000003</v>
      </c>
      <c r="Z9" s="239">
        <v>34.689761826999998</v>
      </c>
      <c r="AA9" s="239">
        <v>35.065420017999998</v>
      </c>
      <c r="AB9" s="239">
        <v>35.273677388999999</v>
      </c>
      <c r="AC9" s="239">
        <v>35.291358035000002</v>
      </c>
      <c r="AD9" s="239">
        <v>35.283370214999998</v>
      </c>
      <c r="AE9" s="239">
        <v>35.628883025</v>
      </c>
      <c r="AF9" s="239">
        <v>36.231749477000001</v>
      </c>
      <c r="AG9" s="239">
        <v>36.740398849000002</v>
      </c>
      <c r="AH9" s="239">
        <v>36.739827990000002</v>
      </c>
      <c r="AI9" s="239">
        <v>36.579655764000002</v>
      </c>
      <c r="AJ9" s="239">
        <v>36.751883978999999</v>
      </c>
      <c r="AK9" s="239">
        <v>37.452868109999997</v>
      </c>
      <c r="AL9" s="239">
        <v>37.570372263000003</v>
      </c>
      <c r="AM9" s="239">
        <v>36.723471979000003</v>
      </c>
      <c r="AN9" s="239">
        <v>36.933877041999999</v>
      </c>
      <c r="AO9" s="239">
        <v>37.164921124999999</v>
      </c>
      <c r="AP9" s="239">
        <v>37.144189947999998</v>
      </c>
      <c r="AQ9" s="239">
        <v>37.234294712999997</v>
      </c>
      <c r="AR9" s="239">
        <v>37.600556191000003</v>
      </c>
      <c r="AS9" s="239">
        <v>37.579576955</v>
      </c>
      <c r="AT9" s="239">
        <v>37.655020512999997</v>
      </c>
      <c r="AU9" s="239">
        <v>36.970036554000004</v>
      </c>
      <c r="AV9" s="239">
        <v>37.871845538999999</v>
      </c>
      <c r="AW9" s="239">
        <v>37.913087154000003</v>
      </c>
      <c r="AX9" s="239">
        <v>37.870974582999999</v>
      </c>
      <c r="AY9" s="819">
        <v>37.858057281000001</v>
      </c>
      <c r="AZ9" s="819">
        <v>37.756500000000003</v>
      </c>
      <c r="BA9" s="819">
        <v>38.274855936999998</v>
      </c>
      <c r="BB9" s="819">
        <v>38.266771083999998</v>
      </c>
      <c r="BC9" s="819">
        <v>38.334602937</v>
      </c>
      <c r="BD9" s="819">
        <v>38.495052866999998</v>
      </c>
      <c r="BE9" s="303">
        <v>38.562018012000003</v>
      </c>
      <c r="BF9" s="303">
        <v>38.525345729999998</v>
      </c>
      <c r="BG9" s="303">
        <v>38.485263154999998</v>
      </c>
      <c r="BH9" s="303">
        <v>38.565809395999999</v>
      </c>
      <c r="BI9" s="303">
        <v>38.814028368999999</v>
      </c>
      <c r="BJ9" s="303">
        <v>38.477662037999998</v>
      </c>
      <c r="BK9" s="303">
        <v>38.142464482000001</v>
      </c>
      <c r="BL9" s="303">
        <v>38.694063401000001</v>
      </c>
      <c r="BM9" s="303">
        <v>38.202374704999997</v>
      </c>
      <c r="BN9" s="303">
        <v>38.442835770000002</v>
      </c>
      <c r="BO9" s="303">
        <v>38.333042345000003</v>
      </c>
      <c r="BP9" s="303">
        <v>38.630921291</v>
      </c>
      <c r="BQ9" s="303">
        <v>38.792942967999998</v>
      </c>
      <c r="BR9" s="303">
        <v>38.769553465000001</v>
      </c>
      <c r="BS9" s="303">
        <v>38.780039510000002</v>
      </c>
      <c r="BT9" s="303">
        <v>38.863669969</v>
      </c>
      <c r="BU9" s="303">
        <v>39.172484611999998</v>
      </c>
      <c r="BV9" s="303">
        <v>38.813443358000001</v>
      </c>
      <c r="BW9" s="139"/>
    </row>
    <row r="10" spans="1:75" ht="11.05" customHeight="1" x14ac:dyDescent="0.2">
      <c r="A10" s="271"/>
      <c r="B10" s="352"/>
      <c r="C10" s="239"/>
      <c r="D10" s="239"/>
      <c r="E10" s="239"/>
      <c r="F10" s="239"/>
      <c r="G10" s="239"/>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819"/>
      <c r="AZ10" s="819"/>
      <c r="BA10" s="819"/>
      <c r="BB10" s="819"/>
      <c r="BC10" s="819"/>
      <c r="BD10" s="819"/>
      <c r="BE10" s="303"/>
      <c r="BF10" s="303"/>
      <c r="BG10" s="303"/>
      <c r="BH10" s="303"/>
      <c r="BI10" s="303"/>
      <c r="BJ10" s="303"/>
      <c r="BK10" s="303"/>
      <c r="BL10" s="303"/>
      <c r="BM10" s="303"/>
      <c r="BN10" s="303"/>
      <c r="BO10" s="303"/>
      <c r="BP10" s="303"/>
      <c r="BQ10" s="303"/>
      <c r="BR10" s="303"/>
      <c r="BS10" s="303"/>
      <c r="BT10" s="303"/>
      <c r="BU10" s="303"/>
      <c r="BV10" s="303"/>
      <c r="BW10" s="139"/>
    </row>
    <row r="11" spans="1:75" s="214" customFormat="1" ht="11.05" customHeight="1" x14ac:dyDescent="0.2">
      <c r="A11" s="340" t="s">
        <v>199</v>
      </c>
      <c r="B11" s="350" t="s">
        <v>314</v>
      </c>
      <c r="C11" s="72">
        <v>29.323599999999999</v>
      </c>
      <c r="D11" s="72">
        <v>28.8993</v>
      </c>
      <c r="E11" s="72">
        <v>29.011600000000001</v>
      </c>
      <c r="F11" s="72">
        <v>29.087299999999999</v>
      </c>
      <c r="G11" s="72">
        <v>29.601099999999999</v>
      </c>
      <c r="H11" s="72">
        <v>30.160299999999999</v>
      </c>
      <c r="I11" s="72">
        <v>30.8431</v>
      </c>
      <c r="J11" s="72">
        <v>30.874500000000001</v>
      </c>
      <c r="K11" s="72">
        <v>31.208200000000001</v>
      </c>
      <c r="L11" s="72">
        <v>31.524000000000001</v>
      </c>
      <c r="M11" s="72">
        <v>31.908799999999999</v>
      </c>
      <c r="N11" s="72">
        <v>32.023800000000001</v>
      </c>
      <c r="O11" s="72">
        <v>32.098300000000002</v>
      </c>
      <c r="P11" s="72">
        <v>32.7712</v>
      </c>
      <c r="Q11" s="72">
        <v>32.434100000000001</v>
      </c>
      <c r="R11" s="72">
        <v>32.764400000000002</v>
      </c>
      <c r="S11" s="72">
        <v>32.322200000000002</v>
      </c>
      <c r="T11" s="72">
        <v>32.497</v>
      </c>
      <c r="U11" s="72">
        <v>32.771900000000002</v>
      </c>
      <c r="V11" s="72">
        <v>33.733899999999998</v>
      </c>
      <c r="W11" s="72">
        <v>33.885599999999997</v>
      </c>
      <c r="X11" s="72">
        <v>33.474499999999999</v>
      </c>
      <c r="Y11" s="72">
        <v>33.049599999999998</v>
      </c>
      <c r="Z11" s="72">
        <v>33.032299999999999</v>
      </c>
      <c r="AA11" s="72">
        <v>32.517899999999997</v>
      </c>
      <c r="AB11" s="72">
        <v>32.821199999999997</v>
      </c>
      <c r="AC11" s="72">
        <v>33.066200000000002</v>
      </c>
      <c r="AD11" s="72">
        <v>33.107900000000001</v>
      </c>
      <c r="AE11" s="72">
        <v>32.447000000000003</v>
      </c>
      <c r="AF11" s="72">
        <v>32.662599999999998</v>
      </c>
      <c r="AG11" s="72">
        <v>31.819500000000001</v>
      </c>
      <c r="AH11" s="72">
        <v>31.645399999999999</v>
      </c>
      <c r="AI11" s="72">
        <v>32.325200000000002</v>
      </c>
      <c r="AJ11" s="72">
        <v>32.244199999999999</v>
      </c>
      <c r="AK11" s="72">
        <v>32.269399999999997</v>
      </c>
      <c r="AL11" s="72">
        <v>32.1995</v>
      </c>
      <c r="AM11" s="72">
        <v>32.070099999999996</v>
      </c>
      <c r="AN11" s="72">
        <v>32.380600000000001</v>
      </c>
      <c r="AO11" s="72">
        <v>32.708799999999997</v>
      </c>
      <c r="AP11" s="72">
        <v>32.722700000000003</v>
      </c>
      <c r="AQ11" s="72">
        <v>32.554000000000002</v>
      </c>
      <c r="AR11" s="72">
        <v>32.125300000000003</v>
      </c>
      <c r="AS11" s="72">
        <v>32.764200000000002</v>
      </c>
      <c r="AT11" s="72">
        <v>32.664200000000001</v>
      </c>
      <c r="AU11" s="72">
        <v>31.9556</v>
      </c>
      <c r="AV11" s="72">
        <v>32.434399999999997</v>
      </c>
      <c r="AW11" s="72">
        <v>32.4587</v>
      </c>
      <c r="AX11" s="72">
        <v>32.424199999999999</v>
      </c>
      <c r="AY11" s="830">
        <v>32.489600000000003</v>
      </c>
      <c r="AZ11" s="830">
        <v>32.656300000000002</v>
      </c>
      <c r="BA11" s="830">
        <v>32.876085791999998</v>
      </c>
      <c r="BB11" s="830">
        <v>32.688402957000001</v>
      </c>
      <c r="BC11" s="830">
        <v>33.030581040000001</v>
      </c>
      <c r="BD11" s="830">
        <v>33.158760463</v>
      </c>
      <c r="BE11" s="333">
        <v>32.828097311999997</v>
      </c>
      <c r="BF11" s="333">
        <v>32.806943513999997</v>
      </c>
      <c r="BG11" s="333">
        <v>32.830871336999998</v>
      </c>
      <c r="BH11" s="333">
        <v>32.880111085999999</v>
      </c>
      <c r="BI11" s="333">
        <v>32.889302936</v>
      </c>
      <c r="BJ11" s="333">
        <v>32.905563117</v>
      </c>
      <c r="BK11" s="333">
        <v>32.952538771999997</v>
      </c>
      <c r="BL11" s="333">
        <v>32.984435435999998</v>
      </c>
      <c r="BM11" s="333">
        <v>33.014075464000001</v>
      </c>
      <c r="BN11" s="333">
        <v>32.990597907000001</v>
      </c>
      <c r="BO11" s="333">
        <v>33.035040090999999</v>
      </c>
      <c r="BP11" s="333">
        <v>33.045247414999999</v>
      </c>
      <c r="BQ11" s="333">
        <v>33.117802107000003</v>
      </c>
      <c r="BR11" s="333">
        <v>33.158395122999998</v>
      </c>
      <c r="BS11" s="333">
        <v>33.178165204999999</v>
      </c>
      <c r="BT11" s="333">
        <v>33.150042478000003</v>
      </c>
      <c r="BU11" s="333">
        <v>33.153147955000001</v>
      </c>
      <c r="BV11" s="333">
        <v>33.116233633999997</v>
      </c>
      <c r="BW11" s="343"/>
    </row>
    <row r="12" spans="1:75" ht="11.05" customHeight="1" x14ac:dyDescent="0.2">
      <c r="A12" s="271" t="s">
        <v>315</v>
      </c>
      <c r="B12" s="338" t="s">
        <v>316</v>
      </c>
      <c r="C12" s="239">
        <v>1.3612</v>
      </c>
      <c r="D12" s="239">
        <v>1.3812</v>
      </c>
      <c r="E12" s="239">
        <v>1.3812</v>
      </c>
      <c r="F12" s="239">
        <v>1.3812</v>
      </c>
      <c r="G12" s="239">
        <v>1.3912</v>
      </c>
      <c r="H12" s="239">
        <v>1.4061999999999999</v>
      </c>
      <c r="I12" s="239">
        <v>1.4212</v>
      </c>
      <c r="J12" s="239">
        <v>1.4311</v>
      </c>
      <c r="K12" s="239">
        <v>1.4411</v>
      </c>
      <c r="L12" s="239">
        <v>1.4511000000000001</v>
      </c>
      <c r="M12" s="239">
        <v>1.4611000000000001</v>
      </c>
      <c r="N12" s="239">
        <v>1.4711000000000001</v>
      </c>
      <c r="O12" s="239">
        <v>1.4411</v>
      </c>
      <c r="P12" s="239">
        <v>1.4411</v>
      </c>
      <c r="Q12" s="239">
        <v>1.4511000000000001</v>
      </c>
      <c r="R12" s="239">
        <v>1.4611000000000001</v>
      </c>
      <c r="S12" s="239">
        <v>1.4711000000000001</v>
      </c>
      <c r="T12" s="239">
        <v>1.4811000000000001</v>
      </c>
      <c r="U12" s="239">
        <v>1.4811000000000001</v>
      </c>
      <c r="V12" s="239">
        <v>1.4911000000000001</v>
      </c>
      <c r="W12" s="239">
        <v>1.4911000000000001</v>
      </c>
      <c r="X12" s="239">
        <v>1.5011000000000001</v>
      </c>
      <c r="Y12" s="239">
        <v>1.4811000000000001</v>
      </c>
      <c r="Z12" s="239">
        <v>1.4811000000000001</v>
      </c>
      <c r="AA12" s="239">
        <v>1.4811000000000001</v>
      </c>
      <c r="AB12" s="239">
        <v>1.4811000000000001</v>
      </c>
      <c r="AC12" s="239">
        <v>1.4711000000000001</v>
      </c>
      <c r="AD12" s="239">
        <v>1.4811000000000001</v>
      </c>
      <c r="AE12" s="239">
        <v>1.4511000000000001</v>
      </c>
      <c r="AF12" s="239">
        <v>1.4212</v>
      </c>
      <c r="AG12" s="239">
        <v>1.4312</v>
      </c>
      <c r="AH12" s="239">
        <v>1.4111</v>
      </c>
      <c r="AI12" s="239">
        <v>1.4212</v>
      </c>
      <c r="AJ12" s="239">
        <v>1.4311</v>
      </c>
      <c r="AK12" s="239">
        <v>1.4312</v>
      </c>
      <c r="AL12" s="239">
        <v>1.4212</v>
      </c>
      <c r="AM12" s="239">
        <v>1.3911</v>
      </c>
      <c r="AN12" s="239">
        <v>1.3812</v>
      </c>
      <c r="AO12" s="239">
        <v>1.3812</v>
      </c>
      <c r="AP12" s="239">
        <v>1.3812</v>
      </c>
      <c r="AQ12" s="239">
        <v>1.3711</v>
      </c>
      <c r="AR12" s="239">
        <v>1.3711</v>
      </c>
      <c r="AS12" s="239">
        <v>1.3811</v>
      </c>
      <c r="AT12" s="239">
        <v>1.3811</v>
      </c>
      <c r="AU12" s="239">
        <v>1.3811</v>
      </c>
      <c r="AV12" s="239">
        <v>1.3811</v>
      </c>
      <c r="AW12" s="239">
        <v>1.3761000000000001</v>
      </c>
      <c r="AX12" s="239">
        <v>1.3911</v>
      </c>
      <c r="AY12" s="819">
        <v>1.3811</v>
      </c>
      <c r="AZ12" s="819">
        <v>1.3911</v>
      </c>
      <c r="BA12" s="819">
        <v>1.3811176328000001</v>
      </c>
      <c r="BB12" s="819">
        <v>1.3861224782999999</v>
      </c>
      <c r="BC12" s="819">
        <v>1.3911232263</v>
      </c>
      <c r="BD12" s="819">
        <v>1.3911431422</v>
      </c>
      <c r="BE12" s="303" t="s">
        <v>159</v>
      </c>
      <c r="BF12" s="303" t="s">
        <v>159</v>
      </c>
      <c r="BG12" s="303" t="s">
        <v>159</v>
      </c>
      <c r="BH12" s="303" t="s">
        <v>159</v>
      </c>
      <c r="BI12" s="303" t="s">
        <v>159</v>
      </c>
      <c r="BJ12" s="303" t="s">
        <v>159</v>
      </c>
      <c r="BK12" s="303" t="s">
        <v>159</v>
      </c>
      <c r="BL12" s="303" t="s">
        <v>159</v>
      </c>
      <c r="BM12" s="303" t="s">
        <v>159</v>
      </c>
      <c r="BN12" s="303" t="s">
        <v>159</v>
      </c>
      <c r="BO12" s="303" t="s">
        <v>159</v>
      </c>
      <c r="BP12" s="303" t="s">
        <v>159</v>
      </c>
      <c r="BQ12" s="303" t="s">
        <v>159</v>
      </c>
      <c r="BR12" s="303" t="s">
        <v>159</v>
      </c>
      <c r="BS12" s="303" t="s">
        <v>159</v>
      </c>
      <c r="BT12" s="303" t="s">
        <v>159</v>
      </c>
      <c r="BU12" s="303" t="s">
        <v>159</v>
      </c>
      <c r="BV12" s="303" t="s">
        <v>159</v>
      </c>
      <c r="BW12" s="139"/>
    </row>
    <row r="13" spans="1:75" ht="11.05" customHeight="1" x14ac:dyDescent="0.2">
      <c r="A13" s="271" t="s">
        <v>317</v>
      </c>
      <c r="B13" s="338" t="s">
        <v>318</v>
      </c>
      <c r="C13" s="239">
        <v>0.27710000000000001</v>
      </c>
      <c r="D13" s="239">
        <v>0.27589999999999998</v>
      </c>
      <c r="E13" s="239">
        <v>0.2959</v>
      </c>
      <c r="F13" s="239">
        <v>0.28100000000000003</v>
      </c>
      <c r="G13" s="239">
        <v>0.2661</v>
      </c>
      <c r="H13" s="239">
        <v>0.27610000000000001</v>
      </c>
      <c r="I13" s="239">
        <v>0.2661</v>
      </c>
      <c r="J13" s="239">
        <v>0.2661</v>
      </c>
      <c r="K13" s="239">
        <v>0.25609999999999999</v>
      </c>
      <c r="L13" s="239">
        <v>0.2661</v>
      </c>
      <c r="M13" s="239">
        <v>0.25609999999999999</v>
      </c>
      <c r="N13" s="239">
        <v>0.2661</v>
      </c>
      <c r="O13" s="239">
        <v>0.27779999999999999</v>
      </c>
      <c r="P13" s="239">
        <v>0.2878</v>
      </c>
      <c r="Q13" s="239">
        <v>0.26779999999999998</v>
      </c>
      <c r="R13" s="239">
        <v>0.27779999999999999</v>
      </c>
      <c r="S13" s="239">
        <v>0.2878</v>
      </c>
      <c r="T13" s="239">
        <v>0.29780000000000001</v>
      </c>
      <c r="U13" s="239">
        <v>0.27779999999999999</v>
      </c>
      <c r="V13" s="239">
        <v>0.2878</v>
      </c>
      <c r="W13" s="239">
        <v>0.29780000000000001</v>
      </c>
      <c r="X13" s="239">
        <v>0.27779999999999999</v>
      </c>
      <c r="Y13" s="239">
        <v>0.25779999999999997</v>
      </c>
      <c r="Z13" s="239">
        <v>0.25779999999999997</v>
      </c>
      <c r="AA13" s="239">
        <v>0.26779999999999998</v>
      </c>
      <c r="AB13" s="239">
        <v>0.2878</v>
      </c>
      <c r="AC13" s="239">
        <v>0.26779999999999998</v>
      </c>
      <c r="AD13" s="239">
        <v>0.26779999999999998</v>
      </c>
      <c r="AE13" s="239">
        <v>0.25779999999999997</v>
      </c>
      <c r="AF13" s="239">
        <v>0.25779999999999997</v>
      </c>
      <c r="AG13" s="239">
        <v>0.26779999999999998</v>
      </c>
      <c r="AH13" s="239">
        <v>0.25779999999999997</v>
      </c>
      <c r="AI13" s="239">
        <v>0.26779999999999998</v>
      </c>
      <c r="AJ13" s="239">
        <v>0.26779999999999998</v>
      </c>
      <c r="AK13" s="239">
        <v>0.27779999999999999</v>
      </c>
      <c r="AL13" s="239">
        <v>0.25779999999999997</v>
      </c>
      <c r="AM13" s="239">
        <v>0.26079999999999998</v>
      </c>
      <c r="AN13" s="239">
        <v>0.25080000000000002</v>
      </c>
      <c r="AO13" s="239">
        <v>0.26079999999999998</v>
      </c>
      <c r="AP13" s="239">
        <v>0.27079999999999999</v>
      </c>
      <c r="AQ13" s="239">
        <v>0.26079999999999998</v>
      </c>
      <c r="AR13" s="239">
        <v>0.26079999999999998</v>
      </c>
      <c r="AS13" s="239">
        <v>0.25080000000000002</v>
      </c>
      <c r="AT13" s="239">
        <v>0.26079999999999998</v>
      </c>
      <c r="AU13" s="239">
        <v>0.25080000000000002</v>
      </c>
      <c r="AV13" s="239">
        <v>0.25080000000000002</v>
      </c>
      <c r="AW13" s="239">
        <v>0.23080000000000001</v>
      </c>
      <c r="AX13" s="239">
        <v>0.24979999999999999</v>
      </c>
      <c r="AY13" s="819">
        <v>0.24990000000000001</v>
      </c>
      <c r="AZ13" s="819">
        <v>0.24979999999999999</v>
      </c>
      <c r="BA13" s="819">
        <v>0.23980572793999999</v>
      </c>
      <c r="BB13" s="819">
        <v>0.23980486862</v>
      </c>
      <c r="BC13" s="819">
        <v>0.22980473778999999</v>
      </c>
      <c r="BD13" s="819">
        <v>0.23980119791999999</v>
      </c>
      <c r="BE13" s="303" t="s">
        <v>159</v>
      </c>
      <c r="BF13" s="303" t="s">
        <v>159</v>
      </c>
      <c r="BG13" s="303" t="s">
        <v>159</v>
      </c>
      <c r="BH13" s="303" t="s">
        <v>159</v>
      </c>
      <c r="BI13" s="303" t="s">
        <v>159</v>
      </c>
      <c r="BJ13" s="303" t="s">
        <v>159</v>
      </c>
      <c r="BK13" s="303" t="s">
        <v>159</v>
      </c>
      <c r="BL13" s="303" t="s">
        <v>159</v>
      </c>
      <c r="BM13" s="303" t="s">
        <v>159</v>
      </c>
      <c r="BN13" s="303" t="s">
        <v>159</v>
      </c>
      <c r="BO13" s="303" t="s">
        <v>159</v>
      </c>
      <c r="BP13" s="303" t="s">
        <v>159</v>
      </c>
      <c r="BQ13" s="303" t="s">
        <v>159</v>
      </c>
      <c r="BR13" s="303" t="s">
        <v>159</v>
      </c>
      <c r="BS13" s="303" t="s">
        <v>159</v>
      </c>
      <c r="BT13" s="303" t="s">
        <v>159</v>
      </c>
      <c r="BU13" s="303" t="s">
        <v>159</v>
      </c>
      <c r="BV13" s="303" t="s">
        <v>159</v>
      </c>
      <c r="BW13" s="139"/>
    </row>
    <row r="14" spans="1:75" ht="11.05" customHeight="1" x14ac:dyDescent="0.2">
      <c r="A14" s="271" t="s">
        <v>319</v>
      </c>
      <c r="B14" s="338" t="s">
        <v>320</v>
      </c>
      <c r="C14" s="239">
        <v>0.14799999999999999</v>
      </c>
      <c r="D14" s="239">
        <v>0.14799999999999999</v>
      </c>
      <c r="E14" s="239">
        <v>0.14799999999999999</v>
      </c>
      <c r="F14" s="239">
        <v>0.14299999999999999</v>
      </c>
      <c r="G14" s="239">
        <v>0.14799999999999999</v>
      </c>
      <c r="H14" s="239">
        <v>0.14299999999999999</v>
      </c>
      <c r="I14" s="239">
        <v>0.14299999999999999</v>
      </c>
      <c r="J14" s="239">
        <v>0.14299999999999999</v>
      </c>
      <c r="K14" s="239">
        <v>0.14299999999999999</v>
      </c>
      <c r="L14" s="239">
        <v>0.128</v>
      </c>
      <c r="M14" s="239">
        <v>0.13300000000000001</v>
      </c>
      <c r="N14" s="239">
        <v>0.14299999999999999</v>
      </c>
      <c r="O14" s="239">
        <v>0.14299999999999999</v>
      </c>
      <c r="P14" s="239">
        <v>0.13300000000000001</v>
      </c>
      <c r="Q14" s="239">
        <v>0.13300000000000001</v>
      </c>
      <c r="R14" s="239">
        <v>0.13300000000000001</v>
      </c>
      <c r="S14" s="239">
        <v>0.13300000000000001</v>
      </c>
      <c r="T14" s="239">
        <v>0.13300000000000001</v>
      </c>
      <c r="U14" s="239">
        <v>0.14299999999999999</v>
      </c>
      <c r="V14" s="239">
        <v>0.123</v>
      </c>
      <c r="W14" s="239">
        <v>0.14299999999999999</v>
      </c>
      <c r="X14" s="239">
        <v>0.11799999999999999</v>
      </c>
      <c r="Y14" s="239">
        <v>0.10299999999999999</v>
      </c>
      <c r="Z14" s="239">
        <v>0.10299999999999999</v>
      </c>
      <c r="AA14" s="239">
        <v>9.7500000000000003E-2</v>
      </c>
      <c r="AB14" s="239">
        <v>0.1021</v>
      </c>
      <c r="AC14" s="239">
        <v>9.6699999999999994E-2</v>
      </c>
      <c r="AD14" s="239">
        <v>0.1013</v>
      </c>
      <c r="AE14" s="239">
        <v>9.5899999999999999E-2</v>
      </c>
      <c r="AF14" s="239">
        <v>0.1055</v>
      </c>
      <c r="AG14" s="239">
        <v>0.1002</v>
      </c>
      <c r="AH14" s="239">
        <v>0.1048</v>
      </c>
      <c r="AI14" s="239">
        <v>8.9399999999999993E-2</v>
      </c>
      <c r="AJ14" s="239">
        <v>9.9099999999999994E-2</v>
      </c>
      <c r="AK14" s="239">
        <v>8.8700000000000001E-2</v>
      </c>
      <c r="AL14" s="239">
        <v>8.8300000000000003E-2</v>
      </c>
      <c r="AM14" s="239">
        <v>9.8299999999999998E-2</v>
      </c>
      <c r="AN14" s="239">
        <v>8.8200000000000001E-2</v>
      </c>
      <c r="AO14" s="239">
        <v>9.8100000000000007E-2</v>
      </c>
      <c r="AP14" s="239">
        <v>8.7999999999999995E-2</v>
      </c>
      <c r="AQ14" s="239">
        <v>9.8000000000000004E-2</v>
      </c>
      <c r="AR14" s="239">
        <v>8.7900000000000006E-2</v>
      </c>
      <c r="AS14" s="239">
        <v>9.7900000000000001E-2</v>
      </c>
      <c r="AT14" s="239">
        <v>9.7799999999999998E-2</v>
      </c>
      <c r="AU14" s="239">
        <v>9.7699999999999995E-2</v>
      </c>
      <c r="AV14" s="239">
        <v>8.7599999999999997E-2</v>
      </c>
      <c r="AW14" s="239">
        <v>9.7600000000000006E-2</v>
      </c>
      <c r="AX14" s="239">
        <v>0.1075</v>
      </c>
      <c r="AY14" s="819">
        <v>8.6999999999999994E-2</v>
      </c>
      <c r="AZ14" s="819">
        <v>9.6500000000000002E-2</v>
      </c>
      <c r="BA14" s="819">
        <v>9.6101024194000004E-2</v>
      </c>
      <c r="BB14" s="819">
        <v>8.5604017692999995E-2</v>
      </c>
      <c r="BC14" s="819">
        <v>9.5113853531000006E-2</v>
      </c>
      <c r="BD14" s="819">
        <v>8.4630437510000003E-2</v>
      </c>
      <c r="BE14" s="303" t="s">
        <v>159</v>
      </c>
      <c r="BF14" s="303" t="s">
        <v>159</v>
      </c>
      <c r="BG14" s="303" t="s">
        <v>159</v>
      </c>
      <c r="BH14" s="303" t="s">
        <v>159</v>
      </c>
      <c r="BI14" s="303" t="s">
        <v>159</v>
      </c>
      <c r="BJ14" s="303" t="s">
        <v>159</v>
      </c>
      <c r="BK14" s="303" t="s">
        <v>159</v>
      </c>
      <c r="BL14" s="303" t="s">
        <v>159</v>
      </c>
      <c r="BM14" s="303" t="s">
        <v>159</v>
      </c>
      <c r="BN14" s="303" t="s">
        <v>159</v>
      </c>
      <c r="BO14" s="303" t="s">
        <v>159</v>
      </c>
      <c r="BP14" s="303" t="s">
        <v>159</v>
      </c>
      <c r="BQ14" s="303" t="s">
        <v>159</v>
      </c>
      <c r="BR14" s="303" t="s">
        <v>159</v>
      </c>
      <c r="BS14" s="303" t="s">
        <v>159</v>
      </c>
      <c r="BT14" s="303" t="s">
        <v>159</v>
      </c>
      <c r="BU14" s="303" t="s">
        <v>159</v>
      </c>
      <c r="BV14" s="303" t="s">
        <v>159</v>
      </c>
      <c r="BW14" s="139"/>
    </row>
    <row r="15" spans="1:75" ht="11.05" customHeight="1" x14ac:dyDescent="0.2">
      <c r="A15" s="271" t="s">
        <v>321</v>
      </c>
      <c r="B15" s="338" t="s">
        <v>322</v>
      </c>
      <c r="C15" s="239">
        <v>0.15970000000000001</v>
      </c>
      <c r="D15" s="239">
        <v>0.15970000000000001</v>
      </c>
      <c r="E15" s="239">
        <v>0.1497</v>
      </c>
      <c r="F15" s="239">
        <v>0.16969999999999999</v>
      </c>
      <c r="G15" s="239">
        <v>0.16969999999999999</v>
      </c>
      <c r="H15" s="239">
        <v>0.1797</v>
      </c>
      <c r="I15" s="239">
        <v>0.1797</v>
      </c>
      <c r="J15" s="239">
        <v>0.1797</v>
      </c>
      <c r="K15" s="239">
        <v>0.18970000000000001</v>
      </c>
      <c r="L15" s="239">
        <v>0.1797</v>
      </c>
      <c r="M15" s="239">
        <v>0.18970000000000001</v>
      </c>
      <c r="N15" s="239">
        <v>0.18970000000000001</v>
      </c>
      <c r="O15" s="239">
        <v>0.1797</v>
      </c>
      <c r="P15" s="239">
        <v>0.18970000000000001</v>
      </c>
      <c r="Q15" s="239">
        <v>0.18970000000000001</v>
      </c>
      <c r="R15" s="239">
        <v>0.19969999999999999</v>
      </c>
      <c r="S15" s="239">
        <v>0.1797</v>
      </c>
      <c r="T15" s="239">
        <v>0.18970000000000001</v>
      </c>
      <c r="U15" s="239">
        <v>0.19969999999999999</v>
      </c>
      <c r="V15" s="239">
        <v>0.18970000000000001</v>
      </c>
      <c r="W15" s="239">
        <v>0.2097</v>
      </c>
      <c r="X15" s="239">
        <v>0.21970000000000001</v>
      </c>
      <c r="Y15" s="239">
        <v>0.2097</v>
      </c>
      <c r="Z15" s="239">
        <v>0.18970000000000001</v>
      </c>
      <c r="AA15" s="239">
        <v>0.19969999999999999</v>
      </c>
      <c r="AB15" s="239">
        <v>0.18970000000000001</v>
      </c>
      <c r="AC15" s="239">
        <v>0.19969999999999999</v>
      </c>
      <c r="AD15" s="239">
        <v>0.2097</v>
      </c>
      <c r="AE15" s="239">
        <v>0.2097</v>
      </c>
      <c r="AF15" s="239">
        <v>0.19969999999999999</v>
      </c>
      <c r="AG15" s="239">
        <v>0.2097</v>
      </c>
      <c r="AH15" s="239">
        <v>0.19969999999999999</v>
      </c>
      <c r="AI15" s="239">
        <v>0.19969999999999999</v>
      </c>
      <c r="AJ15" s="239">
        <v>0.19969999999999999</v>
      </c>
      <c r="AK15" s="239">
        <v>0.2097</v>
      </c>
      <c r="AL15" s="239">
        <v>0.21970000000000001</v>
      </c>
      <c r="AM15" s="239">
        <v>0.2097</v>
      </c>
      <c r="AN15" s="239">
        <v>0.2097</v>
      </c>
      <c r="AO15" s="239">
        <v>0.21970000000000001</v>
      </c>
      <c r="AP15" s="239">
        <v>0.2097</v>
      </c>
      <c r="AQ15" s="239">
        <v>0.21970000000000001</v>
      </c>
      <c r="AR15" s="239">
        <v>0.21970000000000001</v>
      </c>
      <c r="AS15" s="239">
        <v>0.2097</v>
      </c>
      <c r="AT15" s="239">
        <v>0.2097</v>
      </c>
      <c r="AU15" s="239">
        <v>0.2097</v>
      </c>
      <c r="AV15" s="239">
        <v>0.21970000000000001</v>
      </c>
      <c r="AW15" s="239">
        <v>0.21970000000000001</v>
      </c>
      <c r="AX15" s="239">
        <v>0.21970000000000001</v>
      </c>
      <c r="AY15" s="819">
        <v>0.23980000000000001</v>
      </c>
      <c r="AZ15" s="819">
        <v>0.21970000000000001</v>
      </c>
      <c r="BA15" s="819">
        <v>0.23970185597999999</v>
      </c>
      <c r="BB15" s="819">
        <v>0.22970056336</v>
      </c>
      <c r="BC15" s="819">
        <v>0.23970036382000001</v>
      </c>
      <c r="BD15" s="819">
        <v>0.22969505098000001</v>
      </c>
      <c r="BE15" s="303" t="s">
        <v>159</v>
      </c>
      <c r="BF15" s="303" t="s">
        <v>159</v>
      </c>
      <c r="BG15" s="303" t="s">
        <v>159</v>
      </c>
      <c r="BH15" s="303" t="s">
        <v>159</v>
      </c>
      <c r="BI15" s="303" t="s">
        <v>159</v>
      </c>
      <c r="BJ15" s="303" t="s">
        <v>159</v>
      </c>
      <c r="BK15" s="303" t="s">
        <v>159</v>
      </c>
      <c r="BL15" s="303" t="s">
        <v>159</v>
      </c>
      <c r="BM15" s="303" t="s">
        <v>159</v>
      </c>
      <c r="BN15" s="303" t="s">
        <v>159</v>
      </c>
      <c r="BO15" s="303" t="s">
        <v>159</v>
      </c>
      <c r="BP15" s="303" t="s">
        <v>159</v>
      </c>
      <c r="BQ15" s="303" t="s">
        <v>159</v>
      </c>
      <c r="BR15" s="303" t="s">
        <v>159</v>
      </c>
      <c r="BS15" s="303" t="s">
        <v>159</v>
      </c>
      <c r="BT15" s="303" t="s">
        <v>159</v>
      </c>
      <c r="BU15" s="303" t="s">
        <v>159</v>
      </c>
      <c r="BV15" s="303" t="s">
        <v>159</v>
      </c>
      <c r="BW15" s="139"/>
    </row>
    <row r="16" spans="1:75" ht="11.05" customHeight="1" x14ac:dyDescent="0.2">
      <c r="A16" s="271" t="s">
        <v>323</v>
      </c>
      <c r="B16" s="338" t="s">
        <v>324</v>
      </c>
      <c r="C16" s="239">
        <v>3.1273</v>
      </c>
      <c r="D16" s="239">
        <v>3.2772999999999999</v>
      </c>
      <c r="E16" s="239">
        <v>3.3773</v>
      </c>
      <c r="F16" s="239">
        <v>3.5373000000000001</v>
      </c>
      <c r="G16" s="239">
        <v>3.5472999999999999</v>
      </c>
      <c r="H16" s="239">
        <v>3.5973000000000002</v>
      </c>
      <c r="I16" s="239">
        <v>3.5973000000000002</v>
      </c>
      <c r="J16" s="239">
        <v>3.5470000000000002</v>
      </c>
      <c r="K16" s="239">
        <v>3.5470000000000002</v>
      </c>
      <c r="L16" s="239">
        <v>3.5470000000000002</v>
      </c>
      <c r="M16" s="239">
        <v>3.5470000000000002</v>
      </c>
      <c r="N16" s="239">
        <v>3.5470000000000002</v>
      </c>
      <c r="O16" s="239">
        <v>3.6421000000000001</v>
      </c>
      <c r="P16" s="239">
        <v>3.6920999999999999</v>
      </c>
      <c r="Q16" s="239">
        <v>3.7421000000000002</v>
      </c>
      <c r="R16" s="239">
        <v>3.7421000000000002</v>
      </c>
      <c r="S16" s="239">
        <v>3.6421000000000001</v>
      </c>
      <c r="T16" s="239">
        <v>3.6421000000000001</v>
      </c>
      <c r="U16" s="239">
        <v>3.6421000000000001</v>
      </c>
      <c r="V16" s="239">
        <v>3.6920999999999999</v>
      </c>
      <c r="W16" s="239">
        <v>3.6720999999999999</v>
      </c>
      <c r="X16" s="239">
        <v>3.6920999999999999</v>
      </c>
      <c r="Y16" s="239">
        <v>3.7021000000000002</v>
      </c>
      <c r="Z16" s="239">
        <v>3.6920999999999999</v>
      </c>
      <c r="AA16" s="239">
        <v>3.6951000000000001</v>
      </c>
      <c r="AB16" s="239">
        <v>3.7652999999999999</v>
      </c>
      <c r="AC16" s="239">
        <v>3.8452000000000002</v>
      </c>
      <c r="AD16" s="239">
        <v>3.9152</v>
      </c>
      <c r="AE16" s="239">
        <v>3.9851999999999999</v>
      </c>
      <c r="AF16" s="239">
        <v>4.0202999999999998</v>
      </c>
      <c r="AG16" s="239">
        <v>4.0903</v>
      </c>
      <c r="AH16" s="239">
        <v>4.2702999999999998</v>
      </c>
      <c r="AI16" s="239">
        <v>4.3403</v>
      </c>
      <c r="AJ16" s="239">
        <v>4.4101999999999997</v>
      </c>
      <c r="AK16" s="239">
        <v>4.5103</v>
      </c>
      <c r="AL16" s="239">
        <v>4.5603999999999996</v>
      </c>
      <c r="AM16" s="239">
        <v>4.5251999999999999</v>
      </c>
      <c r="AN16" s="239">
        <v>4.5354999999999999</v>
      </c>
      <c r="AO16" s="239">
        <v>4.5952999999999999</v>
      </c>
      <c r="AP16" s="239">
        <v>4.5803000000000003</v>
      </c>
      <c r="AQ16" s="239">
        <v>4.5803000000000003</v>
      </c>
      <c r="AR16" s="239">
        <v>4.5803000000000003</v>
      </c>
      <c r="AS16" s="239">
        <v>4.76</v>
      </c>
      <c r="AT16" s="239">
        <v>4.7899000000000003</v>
      </c>
      <c r="AU16" s="239">
        <v>4.8602999999999996</v>
      </c>
      <c r="AV16" s="239">
        <v>4.8102999999999998</v>
      </c>
      <c r="AW16" s="239">
        <v>4.8803000000000001</v>
      </c>
      <c r="AX16" s="239">
        <v>4.7153</v>
      </c>
      <c r="AY16" s="819">
        <v>4.7371999999999996</v>
      </c>
      <c r="AZ16" s="819">
        <v>4.7872000000000003</v>
      </c>
      <c r="BA16" s="819">
        <v>4.6872032464000002</v>
      </c>
      <c r="BB16" s="819">
        <v>4.7372344764000003</v>
      </c>
      <c r="BC16" s="819">
        <v>4.6872392974999997</v>
      </c>
      <c r="BD16" s="819">
        <v>4.4973676570999999</v>
      </c>
      <c r="BE16" s="303" t="s">
        <v>159</v>
      </c>
      <c r="BF16" s="303" t="s">
        <v>159</v>
      </c>
      <c r="BG16" s="303" t="s">
        <v>159</v>
      </c>
      <c r="BH16" s="303" t="s">
        <v>159</v>
      </c>
      <c r="BI16" s="303" t="s">
        <v>159</v>
      </c>
      <c r="BJ16" s="303" t="s">
        <v>159</v>
      </c>
      <c r="BK16" s="303" t="s">
        <v>159</v>
      </c>
      <c r="BL16" s="303" t="s">
        <v>159</v>
      </c>
      <c r="BM16" s="303" t="s">
        <v>159</v>
      </c>
      <c r="BN16" s="303" t="s">
        <v>159</v>
      </c>
      <c r="BO16" s="303" t="s">
        <v>159</v>
      </c>
      <c r="BP16" s="303" t="s">
        <v>159</v>
      </c>
      <c r="BQ16" s="303" t="s">
        <v>159</v>
      </c>
      <c r="BR16" s="303" t="s">
        <v>159</v>
      </c>
      <c r="BS16" s="303" t="s">
        <v>159</v>
      </c>
      <c r="BT16" s="303" t="s">
        <v>159</v>
      </c>
      <c r="BU16" s="303" t="s">
        <v>159</v>
      </c>
      <c r="BV16" s="303" t="s">
        <v>159</v>
      </c>
      <c r="BW16" s="139"/>
    </row>
    <row r="17" spans="1:75" ht="11.05" customHeight="1" x14ac:dyDescent="0.2">
      <c r="A17" s="271" t="s">
        <v>325</v>
      </c>
      <c r="B17" s="338" t="s">
        <v>326</v>
      </c>
      <c r="C17" s="239">
        <v>3.9472999999999998</v>
      </c>
      <c r="D17" s="239">
        <v>4.0373000000000001</v>
      </c>
      <c r="E17" s="239">
        <v>4.0872999999999999</v>
      </c>
      <c r="F17" s="239">
        <v>4.0872999999999999</v>
      </c>
      <c r="G17" s="239">
        <v>4.0872999999999999</v>
      </c>
      <c r="H17" s="239">
        <v>4.0373000000000001</v>
      </c>
      <c r="I17" s="239">
        <v>4.0872999999999999</v>
      </c>
      <c r="J17" s="239">
        <v>4.1628999999999996</v>
      </c>
      <c r="K17" s="239">
        <v>4.2129000000000003</v>
      </c>
      <c r="L17" s="239">
        <v>4.2878999999999996</v>
      </c>
      <c r="M17" s="239">
        <v>4.3379000000000003</v>
      </c>
      <c r="N17" s="239">
        <v>4.4080000000000004</v>
      </c>
      <c r="O17" s="239">
        <v>4.3578000000000001</v>
      </c>
      <c r="P17" s="239">
        <v>4.4577999999999998</v>
      </c>
      <c r="Q17" s="239">
        <v>4.4077999999999999</v>
      </c>
      <c r="R17" s="239">
        <v>4.5077999999999996</v>
      </c>
      <c r="S17" s="239">
        <v>4.5077999999999996</v>
      </c>
      <c r="T17" s="239">
        <v>4.5578000000000003</v>
      </c>
      <c r="U17" s="239">
        <v>4.6577999999999999</v>
      </c>
      <c r="V17" s="239">
        <v>4.6577999999999999</v>
      </c>
      <c r="W17" s="239">
        <v>4.6577999999999999</v>
      </c>
      <c r="X17" s="239">
        <v>4.6878000000000002</v>
      </c>
      <c r="Y17" s="239">
        <v>4.5877999999999997</v>
      </c>
      <c r="Z17" s="239">
        <v>4.5877999999999997</v>
      </c>
      <c r="AA17" s="239">
        <v>4.5377999999999998</v>
      </c>
      <c r="AB17" s="239">
        <v>4.5374999999999996</v>
      </c>
      <c r="AC17" s="239">
        <v>4.4875999999999996</v>
      </c>
      <c r="AD17" s="239">
        <v>4.2777000000000003</v>
      </c>
      <c r="AE17" s="239">
        <v>4.3075999999999999</v>
      </c>
      <c r="AF17" s="239">
        <v>4.3174000000000001</v>
      </c>
      <c r="AG17" s="239">
        <v>4.3875000000000002</v>
      </c>
      <c r="AH17" s="239">
        <v>4.4675000000000002</v>
      </c>
      <c r="AI17" s="239">
        <v>4.4573999999999998</v>
      </c>
      <c r="AJ17" s="239">
        <v>4.4775999999999998</v>
      </c>
      <c r="AK17" s="239">
        <v>4.4474999999999998</v>
      </c>
      <c r="AL17" s="239">
        <v>4.5273000000000003</v>
      </c>
      <c r="AM17" s="239">
        <v>4.5076000000000001</v>
      </c>
      <c r="AN17" s="239">
        <v>4.5171999999999999</v>
      </c>
      <c r="AO17" s="239">
        <v>4.5974000000000004</v>
      </c>
      <c r="AP17" s="239">
        <v>4.5873999999999997</v>
      </c>
      <c r="AQ17" s="239">
        <v>4.5773999999999999</v>
      </c>
      <c r="AR17" s="239">
        <v>4.5473999999999997</v>
      </c>
      <c r="AS17" s="239">
        <v>4.6580000000000004</v>
      </c>
      <c r="AT17" s="239">
        <v>4.5781000000000001</v>
      </c>
      <c r="AU17" s="239">
        <v>4.4273999999999996</v>
      </c>
      <c r="AV17" s="239">
        <v>4.3775000000000004</v>
      </c>
      <c r="AW17" s="239">
        <v>4.3574000000000002</v>
      </c>
      <c r="AX17" s="239">
        <v>4.3273999999999999</v>
      </c>
      <c r="AY17" s="819">
        <v>4.4436</v>
      </c>
      <c r="AZ17" s="819">
        <v>4.4135</v>
      </c>
      <c r="BA17" s="819">
        <v>4.4635808968999999</v>
      </c>
      <c r="BB17" s="819">
        <v>4.4136779554999999</v>
      </c>
      <c r="BC17" s="819">
        <v>4.4238208331999997</v>
      </c>
      <c r="BD17" s="819">
        <v>4.4637492700000001</v>
      </c>
      <c r="BE17" s="303" t="s">
        <v>159</v>
      </c>
      <c r="BF17" s="303" t="s">
        <v>159</v>
      </c>
      <c r="BG17" s="303" t="s">
        <v>159</v>
      </c>
      <c r="BH17" s="303" t="s">
        <v>159</v>
      </c>
      <c r="BI17" s="303" t="s">
        <v>159</v>
      </c>
      <c r="BJ17" s="303" t="s">
        <v>159</v>
      </c>
      <c r="BK17" s="303" t="s">
        <v>159</v>
      </c>
      <c r="BL17" s="303" t="s">
        <v>159</v>
      </c>
      <c r="BM17" s="303" t="s">
        <v>159</v>
      </c>
      <c r="BN17" s="303" t="s">
        <v>159</v>
      </c>
      <c r="BO17" s="303" t="s">
        <v>159</v>
      </c>
      <c r="BP17" s="303" t="s">
        <v>159</v>
      </c>
      <c r="BQ17" s="303" t="s">
        <v>159</v>
      </c>
      <c r="BR17" s="303" t="s">
        <v>159</v>
      </c>
      <c r="BS17" s="303" t="s">
        <v>159</v>
      </c>
      <c r="BT17" s="303" t="s">
        <v>159</v>
      </c>
      <c r="BU17" s="303" t="s">
        <v>159</v>
      </c>
      <c r="BV17" s="303" t="s">
        <v>159</v>
      </c>
      <c r="BW17" s="139"/>
    </row>
    <row r="18" spans="1:75" ht="11.05" customHeight="1" x14ac:dyDescent="0.2">
      <c r="A18" s="271" t="s">
        <v>327</v>
      </c>
      <c r="B18" s="338" t="s">
        <v>328</v>
      </c>
      <c r="C18" s="239">
        <v>2.6274000000000002</v>
      </c>
      <c r="D18" s="239">
        <v>2.6274000000000002</v>
      </c>
      <c r="E18" s="239">
        <v>2.6294</v>
      </c>
      <c r="F18" s="239">
        <v>2.6294</v>
      </c>
      <c r="G18" s="239">
        <v>2.6604000000000001</v>
      </c>
      <c r="H18" s="239">
        <v>2.6833999999999998</v>
      </c>
      <c r="I18" s="239">
        <v>2.7204000000000002</v>
      </c>
      <c r="J18" s="239">
        <v>2.7505999999999999</v>
      </c>
      <c r="K18" s="239">
        <v>2.7706</v>
      </c>
      <c r="L18" s="239">
        <v>2.8006000000000002</v>
      </c>
      <c r="M18" s="239">
        <v>2.8401999999999998</v>
      </c>
      <c r="N18" s="239">
        <v>2.8565</v>
      </c>
      <c r="O18" s="239">
        <v>2.8923999999999999</v>
      </c>
      <c r="P18" s="239">
        <v>2.9224000000000001</v>
      </c>
      <c r="Q18" s="239">
        <v>2.9523999999999999</v>
      </c>
      <c r="R18" s="239">
        <v>2.9723999999999999</v>
      </c>
      <c r="S18" s="239">
        <v>3.0093000000000001</v>
      </c>
      <c r="T18" s="239">
        <v>3.0369999999999999</v>
      </c>
      <c r="U18" s="239">
        <v>3.0893000000000002</v>
      </c>
      <c r="V18" s="239">
        <v>3.1307</v>
      </c>
      <c r="W18" s="239">
        <v>3.1406999999999998</v>
      </c>
      <c r="X18" s="239">
        <v>3.1206999999999998</v>
      </c>
      <c r="Y18" s="239">
        <v>3.0207000000000002</v>
      </c>
      <c r="Z18" s="239">
        <v>2.9706999999999999</v>
      </c>
      <c r="AA18" s="239">
        <v>3.0124</v>
      </c>
      <c r="AB18" s="239">
        <v>2.9923000000000002</v>
      </c>
      <c r="AC18" s="239">
        <v>2.9824000000000002</v>
      </c>
      <c r="AD18" s="239">
        <v>2.9424000000000001</v>
      </c>
      <c r="AE18" s="239">
        <v>2.8847</v>
      </c>
      <c r="AF18" s="239">
        <v>2.8868999999999998</v>
      </c>
      <c r="AG18" s="239">
        <v>2.8692000000000002</v>
      </c>
      <c r="AH18" s="239">
        <v>2.8605999999999998</v>
      </c>
      <c r="AI18" s="239">
        <v>2.9005999999999998</v>
      </c>
      <c r="AJ18" s="239">
        <v>2.8407</v>
      </c>
      <c r="AK18" s="239">
        <v>2.8706</v>
      </c>
      <c r="AL18" s="239">
        <v>2.8405999999999998</v>
      </c>
      <c r="AM18" s="239">
        <v>2.7624</v>
      </c>
      <c r="AN18" s="239">
        <v>2.7623000000000002</v>
      </c>
      <c r="AO18" s="239">
        <v>2.7923</v>
      </c>
      <c r="AP18" s="239">
        <v>2.8123</v>
      </c>
      <c r="AQ18" s="239">
        <v>2.8146</v>
      </c>
      <c r="AR18" s="239">
        <v>2.7968999999999999</v>
      </c>
      <c r="AS18" s="239">
        <v>2.7593999999999999</v>
      </c>
      <c r="AT18" s="239">
        <v>2.7608000000000001</v>
      </c>
      <c r="AU18" s="239">
        <v>2.7707000000000002</v>
      </c>
      <c r="AV18" s="239">
        <v>2.7707000000000002</v>
      </c>
      <c r="AW18" s="239">
        <v>2.7406999999999999</v>
      </c>
      <c r="AX18" s="239">
        <v>2.7706</v>
      </c>
      <c r="AY18" s="819">
        <v>2.7115</v>
      </c>
      <c r="AZ18" s="819">
        <v>2.7214999999999998</v>
      </c>
      <c r="BA18" s="819">
        <v>2.7632339789999998</v>
      </c>
      <c r="BB18" s="819">
        <v>2.7732189325999999</v>
      </c>
      <c r="BC18" s="819">
        <v>2.8032167569999999</v>
      </c>
      <c r="BD18" s="819">
        <v>2.8134674098999999</v>
      </c>
      <c r="BE18" s="303" t="s">
        <v>159</v>
      </c>
      <c r="BF18" s="303" t="s">
        <v>159</v>
      </c>
      <c r="BG18" s="303" t="s">
        <v>159</v>
      </c>
      <c r="BH18" s="303" t="s">
        <v>159</v>
      </c>
      <c r="BI18" s="303" t="s">
        <v>159</v>
      </c>
      <c r="BJ18" s="303" t="s">
        <v>159</v>
      </c>
      <c r="BK18" s="303" t="s">
        <v>159</v>
      </c>
      <c r="BL18" s="303" t="s">
        <v>159</v>
      </c>
      <c r="BM18" s="303" t="s">
        <v>159</v>
      </c>
      <c r="BN18" s="303" t="s">
        <v>159</v>
      </c>
      <c r="BO18" s="303" t="s">
        <v>159</v>
      </c>
      <c r="BP18" s="303" t="s">
        <v>159</v>
      </c>
      <c r="BQ18" s="303" t="s">
        <v>159</v>
      </c>
      <c r="BR18" s="303" t="s">
        <v>159</v>
      </c>
      <c r="BS18" s="303" t="s">
        <v>159</v>
      </c>
      <c r="BT18" s="303" t="s">
        <v>159</v>
      </c>
      <c r="BU18" s="303" t="s">
        <v>159</v>
      </c>
      <c r="BV18" s="303" t="s">
        <v>159</v>
      </c>
      <c r="BW18" s="139"/>
    </row>
    <row r="19" spans="1:75" ht="11.05" customHeight="1" x14ac:dyDescent="0.2">
      <c r="A19" s="271" t="s">
        <v>329</v>
      </c>
      <c r="B19" s="338" t="s">
        <v>330</v>
      </c>
      <c r="C19" s="239">
        <v>1.242</v>
      </c>
      <c r="D19" s="239">
        <v>1.282</v>
      </c>
      <c r="E19" s="239">
        <v>1.302</v>
      </c>
      <c r="F19" s="239">
        <v>1.232</v>
      </c>
      <c r="G19" s="239">
        <v>1.262</v>
      </c>
      <c r="H19" s="239">
        <v>1.272</v>
      </c>
      <c r="I19" s="239">
        <v>1.282</v>
      </c>
      <c r="J19" s="239">
        <v>1.272</v>
      </c>
      <c r="K19" s="239">
        <v>1.252</v>
      </c>
      <c r="L19" s="239">
        <v>1.252</v>
      </c>
      <c r="M19" s="239">
        <v>1.232</v>
      </c>
      <c r="N19" s="239">
        <v>1.1419999999999999</v>
      </c>
      <c r="O19" s="239">
        <v>1.077</v>
      </c>
      <c r="P19" s="239">
        <v>1.2270000000000001</v>
      </c>
      <c r="Q19" s="239">
        <v>1.177</v>
      </c>
      <c r="R19" s="239">
        <v>1.0069999999999999</v>
      </c>
      <c r="S19" s="239">
        <v>0.82699999999999996</v>
      </c>
      <c r="T19" s="239">
        <v>0.747</v>
      </c>
      <c r="U19" s="239">
        <v>0.69699999999999995</v>
      </c>
      <c r="V19" s="239">
        <v>1.2170000000000001</v>
      </c>
      <c r="W19" s="239">
        <v>1.2470000000000001</v>
      </c>
      <c r="X19" s="239">
        <v>1.2569999999999999</v>
      </c>
      <c r="Y19" s="239">
        <v>1.2070000000000001</v>
      </c>
      <c r="Z19" s="239">
        <v>1.2470000000000001</v>
      </c>
      <c r="AA19" s="239">
        <v>1.2270000000000001</v>
      </c>
      <c r="AB19" s="239">
        <v>1.2569999999999999</v>
      </c>
      <c r="AC19" s="239">
        <v>1.2370000000000001</v>
      </c>
      <c r="AD19" s="239">
        <v>1.2370000000000001</v>
      </c>
      <c r="AE19" s="239">
        <v>1.1890000000000001</v>
      </c>
      <c r="AF19" s="239">
        <v>1.2470000000000001</v>
      </c>
      <c r="AG19" s="239">
        <v>1.2270000000000001</v>
      </c>
      <c r="AH19" s="239">
        <v>1.2569999999999999</v>
      </c>
      <c r="AI19" s="239">
        <v>1.2569999999999999</v>
      </c>
      <c r="AJ19" s="239">
        <v>1.2470000000000001</v>
      </c>
      <c r="AK19" s="239">
        <v>1.2869999999999999</v>
      </c>
      <c r="AL19" s="239">
        <v>1.2668999999999999</v>
      </c>
      <c r="AM19" s="239">
        <v>1.117</v>
      </c>
      <c r="AN19" s="239">
        <v>1.2369000000000001</v>
      </c>
      <c r="AO19" s="239">
        <v>1.2370000000000001</v>
      </c>
      <c r="AP19" s="239">
        <v>1.2769999999999999</v>
      </c>
      <c r="AQ19" s="239">
        <v>1.2769999999999999</v>
      </c>
      <c r="AR19" s="239">
        <v>1.2969999999999999</v>
      </c>
      <c r="AS19" s="239">
        <v>1.2669999999999999</v>
      </c>
      <c r="AT19" s="239">
        <v>1.0169999999999999</v>
      </c>
      <c r="AU19" s="239">
        <v>0.66700000000000004</v>
      </c>
      <c r="AV19" s="239">
        <v>1.167</v>
      </c>
      <c r="AW19" s="239">
        <v>1.2769999999999999</v>
      </c>
      <c r="AX19" s="239">
        <v>1.347</v>
      </c>
      <c r="AY19" s="819">
        <v>1.327</v>
      </c>
      <c r="AZ19" s="819">
        <v>1.367</v>
      </c>
      <c r="BA19" s="819">
        <v>1.3369983121</v>
      </c>
      <c r="BB19" s="819">
        <v>1.3769939693</v>
      </c>
      <c r="BC19" s="819">
        <v>1.4069932988</v>
      </c>
      <c r="BD19" s="819">
        <v>1.3869754490999999</v>
      </c>
      <c r="BE19" s="303" t="s">
        <v>159</v>
      </c>
      <c r="BF19" s="303" t="s">
        <v>159</v>
      </c>
      <c r="BG19" s="303" t="s">
        <v>159</v>
      </c>
      <c r="BH19" s="303" t="s">
        <v>159</v>
      </c>
      <c r="BI19" s="303" t="s">
        <v>159</v>
      </c>
      <c r="BJ19" s="303" t="s">
        <v>159</v>
      </c>
      <c r="BK19" s="303" t="s">
        <v>159</v>
      </c>
      <c r="BL19" s="303" t="s">
        <v>159</v>
      </c>
      <c r="BM19" s="303" t="s">
        <v>159</v>
      </c>
      <c r="BN19" s="303" t="s">
        <v>159</v>
      </c>
      <c r="BO19" s="303" t="s">
        <v>159</v>
      </c>
      <c r="BP19" s="303" t="s">
        <v>159</v>
      </c>
      <c r="BQ19" s="303" t="s">
        <v>159</v>
      </c>
      <c r="BR19" s="303" t="s">
        <v>159</v>
      </c>
      <c r="BS19" s="303" t="s">
        <v>159</v>
      </c>
      <c r="BT19" s="303" t="s">
        <v>159</v>
      </c>
      <c r="BU19" s="303" t="s">
        <v>159</v>
      </c>
      <c r="BV19" s="303" t="s">
        <v>159</v>
      </c>
      <c r="BW19" s="139"/>
    </row>
    <row r="20" spans="1:75" ht="11.05" customHeight="1" x14ac:dyDescent="0.2">
      <c r="A20" s="271" t="s">
        <v>331</v>
      </c>
      <c r="B20" s="338" t="s">
        <v>332</v>
      </c>
      <c r="C20" s="239">
        <v>1.5410999999999999</v>
      </c>
      <c r="D20" s="239">
        <v>1.673</v>
      </c>
      <c r="E20" s="239">
        <v>1.6583000000000001</v>
      </c>
      <c r="F20" s="239">
        <v>1.6089</v>
      </c>
      <c r="G20" s="239">
        <v>1.6446000000000001</v>
      </c>
      <c r="H20" s="239">
        <v>1.6108</v>
      </c>
      <c r="I20" s="239">
        <v>1.6375999999999999</v>
      </c>
      <c r="J20" s="239">
        <v>1.4643999999999999</v>
      </c>
      <c r="K20" s="239">
        <v>1.6113999999999999</v>
      </c>
      <c r="L20" s="239">
        <v>1.5703</v>
      </c>
      <c r="M20" s="239">
        <v>1.6237999999999999</v>
      </c>
      <c r="N20" s="239">
        <v>1.5757000000000001</v>
      </c>
      <c r="O20" s="239">
        <v>1.5669999999999999</v>
      </c>
      <c r="P20" s="239">
        <v>1.5999000000000001</v>
      </c>
      <c r="Q20" s="239">
        <v>1.4927999999999999</v>
      </c>
      <c r="R20" s="239">
        <v>1.4781</v>
      </c>
      <c r="S20" s="239">
        <v>1.3244</v>
      </c>
      <c r="T20" s="239">
        <v>1.3468</v>
      </c>
      <c r="U20" s="239">
        <v>1.2948</v>
      </c>
      <c r="V20" s="239">
        <v>1.1803999999999999</v>
      </c>
      <c r="W20" s="239">
        <v>1.2321</v>
      </c>
      <c r="X20" s="239">
        <v>1.266</v>
      </c>
      <c r="Y20" s="239">
        <v>1.3261000000000001</v>
      </c>
      <c r="Z20" s="239">
        <v>1.3488</v>
      </c>
      <c r="AA20" s="239">
        <v>1.4623999999999999</v>
      </c>
      <c r="AB20" s="239">
        <v>1.5250999999999999</v>
      </c>
      <c r="AC20" s="239">
        <v>1.5107999999999999</v>
      </c>
      <c r="AD20" s="239">
        <v>1.3482000000000001</v>
      </c>
      <c r="AE20" s="239">
        <v>1.5482</v>
      </c>
      <c r="AF20" s="239">
        <v>1.5383</v>
      </c>
      <c r="AG20" s="239">
        <v>1.4182999999999999</v>
      </c>
      <c r="AH20" s="239">
        <v>1.4883</v>
      </c>
      <c r="AI20" s="239">
        <v>1.5783</v>
      </c>
      <c r="AJ20" s="239">
        <v>1.5982000000000001</v>
      </c>
      <c r="AK20" s="239">
        <v>1.5383</v>
      </c>
      <c r="AL20" s="239">
        <v>1.6483000000000001</v>
      </c>
      <c r="AM20" s="239">
        <v>1.5771999999999999</v>
      </c>
      <c r="AN20" s="239">
        <v>1.5465</v>
      </c>
      <c r="AO20" s="239">
        <v>1.5754999999999999</v>
      </c>
      <c r="AP20" s="239">
        <v>1.4944999999999999</v>
      </c>
      <c r="AQ20" s="239">
        <v>1.5336000000000001</v>
      </c>
      <c r="AR20" s="239">
        <v>1.5327</v>
      </c>
      <c r="AS20" s="239">
        <v>1.5814999999999999</v>
      </c>
      <c r="AT20" s="239">
        <v>1.6406000000000001</v>
      </c>
      <c r="AU20" s="239">
        <v>1.5398000000000001</v>
      </c>
      <c r="AV20" s="239">
        <v>1.5488</v>
      </c>
      <c r="AW20" s="239">
        <v>1.548</v>
      </c>
      <c r="AX20" s="239">
        <v>1.627</v>
      </c>
      <c r="AY20" s="819">
        <v>1.6045</v>
      </c>
      <c r="AZ20" s="819">
        <v>1.6519999999999999</v>
      </c>
      <c r="BA20" s="819">
        <v>1.6695594602999999</v>
      </c>
      <c r="BB20" s="819">
        <v>1.6470538302</v>
      </c>
      <c r="BC20" s="819">
        <v>1.6845356037999999</v>
      </c>
      <c r="BD20" s="819">
        <v>1.6920763014</v>
      </c>
      <c r="BE20" s="303" t="s">
        <v>159</v>
      </c>
      <c r="BF20" s="303" t="s">
        <v>159</v>
      </c>
      <c r="BG20" s="303" t="s">
        <v>159</v>
      </c>
      <c r="BH20" s="303" t="s">
        <v>159</v>
      </c>
      <c r="BI20" s="303" t="s">
        <v>159</v>
      </c>
      <c r="BJ20" s="303" t="s">
        <v>159</v>
      </c>
      <c r="BK20" s="303" t="s">
        <v>159</v>
      </c>
      <c r="BL20" s="303" t="s">
        <v>159</v>
      </c>
      <c r="BM20" s="303" t="s">
        <v>159</v>
      </c>
      <c r="BN20" s="303" t="s">
        <v>159</v>
      </c>
      <c r="BO20" s="303" t="s">
        <v>159</v>
      </c>
      <c r="BP20" s="303" t="s">
        <v>159</v>
      </c>
      <c r="BQ20" s="303" t="s">
        <v>159</v>
      </c>
      <c r="BR20" s="303" t="s">
        <v>159</v>
      </c>
      <c r="BS20" s="303" t="s">
        <v>159</v>
      </c>
      <c r="BT20" s="303" t="s">
        <v>159</v>
      </c>
      <c r="BU20" s="303" t="s">
        <v>159</v>
      </c>
      <c r="BV20" s="303" t="s">
        <v>159</v>
      </c>
      <c r="BW20" s="139"/>
    </row>
    <row r="21" spans="1:75" ht="11.05" customHeight="1" x14ac:dyDescent="0.2">
      <c r="A21" s="271" t="s">
        <v>333</v>
      </c>
      <c r="B21" s="338" t="s">
        <v>334</v>
      </c>
      <c r="C21" s="239">
        <v>10.744</v>
      </c>
      <c r="D21" s="239">
        <v>9.8490000000000002</v>
      </c>
      <c r="E21" s="239">
        <v>9.8040000000000003</v>
      </c>
      <c r="F21" s="239">
        <v>9.8040000000000003</v>
      </c>
      <c r="G21" s="239">
        <v>10.135999999999999</v>
      </c>
      <c r="H21" s="239">
        <v>10.601000000000001</v>
      </c>
      <c r="I21" s="239">
        <v>11.11</v>
      </c>
      <c r="J21" s="239">
        <v>11.2112</v>
      </c>
      <c r="K21" s="239">
        <v>11.3133</v>
      </c>
      <c r="L21" s="239">
        <v>11.455500000000001</v>
      </c>
      <c r="M21" s="239">
        <v>11.5976</v>
      </c>
      <c r="N21" s="239">
        <v>11.6097</v>
      </c>
      <c r="O21" s="239">
        <v>11.715</v>
      </c>
      <c r="P21" s="239">
        <v>11.96</v>
      </c>
      <c r="Q21" s="239">
        <v>11.71</v>
      </c>
      <c r="R21" s="239">
        <v>12.01</v>
      </c>
      <c r="S21" s="239">
        <v>11.96</v>
      </c>
      <c r="T21" s="239">
        <v>12.06</v>
      </c>
      <c r="U21" s="239">
        <v>12.31</v>
      </c>
      <c r="V21" s="239">
        <v>12.654999999999999</v>
      </c>
      <c r="W21" s="239">
        <v>12.705</v>
      </c>
      <c r="X21" s="239">
        <v>12.205</v>
      </c>
      <c r="Y21" s="239">
        <v>12.205</v>
      </c>
      <c r="Z21" s="239">
        <v>12.205</v>
      </c>
      <c r="AA21" s="239">
        <v>11.4794</v>
      </c>
      <c r="AB21" s="239">
        <v>11.674899999999999</v>
      </c>
      <c r="AC21" s="239">
        <v>11.9297</v>
      </c>
      <c r="AD21" s="239">
        <v>12.2796</v>
      </c>
      <c r="AE21" s="239">
        <v>11.579700000000001</v>
      </c>
      <c r="AF21" s="239">
        <v>11.73</v>
      </c>
      <c r="AG21" s="239">
        <v>10.8499</v>
      </c>
      <c r="AH21" s="239">
        <v>10.379899999999999</v>
      </c>
      <c r="AI21" s="239">
        <v>10.88</v>
      </c>
      <c r="AJ21" s="239">
        <v>10.729699999999999</v>
      </c>
      <c r="AK21" s="239">
        <v>10.6899</v>
      </c>
      <c r="AL21" s="239">
        <v>10.440200000000001</v>
      </c>
      <c r="AM21" s="239">
        <v>10.6227</v>
      </c>
      <c r="AN21" s="239">
        <v>10.8283</v>
      </c>
      <c r="AO21" s="239">
        <v>10.928000000000001</v>
      </c>
      <c r="AP21" s="239">
        <v>10.933</v>
      </c>
      <c r="AQ21" s="239">
        <v>10.733000000000001</v>
      </c>
      <c r="AR21" s="239">
        <v>10.382999999999999</v>
      </c>
      <c r="AS21" s="239">
        <v>10.691599999999999</v>
      </c>
      <c r="AT21" s="239">
        <v>10.821400000000001</v>
      </c>
      <c r="AU21" s="239">
        <v>10.6126</v>
      </c>
      <c r="AV21" s="239">
        <v>10.692500000000001</v>
      </c>
      <c r="AW21" s="239">
        <v>10.6526</v>
      </c>
      <c r="AX21" s="239">
        <v>10.620100000000001</v>
      </c>
      <c r="AY21" s="819">
        <v>10.5898</v>
      </c>
      <c r="AZ21" s="819">
        <v>10.5898</v>
      </c>
      <c r="BA21" s="819">
        <v>10.840572982999999</v>
      </c>
      <c r="BB21" s="819">
        <v>10.660669263000001</v>
      </c>
      <c r="BC21" s="819">
        <v>10.810693188</v>
      </c>
      <c r="BD21" s="819">
        <v>11.061054627000001</v>
      </c>
      <c r="BE21" s="303" t="s">
        <v>159</v>
      </c>
      <c r="BF21" s="303" t="s">
        <v>159</v>
      </c>
      <c r="BG21" s="303" t="s">
        <v>159</v>
      </c>
      <c r="BH21" s="303" t="s">
        <v>159</v>
      </c>
      <c r="BI21" s="303" t="s">
        <v>159</v>
      </c>
      <c r="BJ21" s="303" t="s">
        <v>159</v>
      </c>
      <c r="BK21" s="303" t="s">
        <v>159</v>
      </c>
      <c r="BL21" s="303" t="s">
        <v>159</v>
      </c>
      <c r="BM21" s="303" t="s">
        <v>159</v>
      </c>
      <c r="BN21" s="303" t="s">
        <v>159</v>
      </c>
      <c r="BO21" s="303" t="s">
        <v>159</v>
      </c>
      <c r="BP21" s="303" t="s">
        <v>159</v>
      </c>
      <c r="BQ21" s="303" t="s">
        <v>159</v>
      </c>
      <c r="BR21" s="303" t="s">
        <v>159</v>
      </c>
      <c r="BS21" s="303" t="s">
        <v>159</v>
      </c>
      <c r="BT21" s="303" t="s">
        <v>159</v>
      </c>
      <c r="BU21" s="303" t="s">
        <v>159</v>
      </c>
      <c r="BV21" s="303" t="s">
        <v>159</v>
      </c>
      <c r="BW21" s="139"/>
    </row>
    <row r="22" spans="1:75" ht="11.05" customHeight="1" x14ac:dyDescent="0.2">
      <c r="A22" s="271" t="s">
        <v>335</v>
      </c>
      <c r="B22" s="338" t="s">
        <v>336</v>
      </c>
      <c r="C22" s="239">
        <v>3.5992999999999999</v>
      </c>
      <c r="D22" s="239">
        <v>3.5992999999999999</v>
      </c>
      <c r="E22" s="239">
        <v>3.5992999999999999</v>
      </c>
      <c r="F22" s="239">
        <v>3.6743000000000001</v>
      </c>
      <c r="G22" s="239">
        <v>3.7042999999999999</v>
      </c>
      <c r="H22" s="239">
        <v>3.7543000000000002</v>
      </c>
      <c r="I22" s="239">
        <v>3.8092999999999999</v>
      </c>
      <c r="J22" s="239">
        <v>3.8677000000000001</v>
      </c>
      <c r="K22" s="239">
        <v>3.8923000000000001</v>
      </c>
      <c r="L22" s="239">
        <v>3.9369999999999998</v>
      </c>
      <c r="M22" s="239">
        <v>3.9615999999999998</v>
      </c>
      <c r="N22" s="239">
        <v>4.0162000000000004</v>
      </c>
      <c r="O22" s="239">
        <v>4.0765000000000002</v>
      </c>
      <c r="P22" s="239">
        <v>4.1115000000000004</v>
      </c>
      <c r="Q22" s="239">
        <v>4.1364999999999998</v>
      </c>
      <c r="R22" s="239">
        <v>4.1764999999999999</v>
      </c>
      <c r="S22" s="239">
        <v>4.2111000000000001</v>
      </c>
      <c r="T22" s="239">
        <v>4.2557999999999998</v>
      </c>
      <c r="U22" s="239">
        <v>4.3103999999999996</v>
      </c>
      <c r="V22" s="239">
        <v>4.3604000000000003</v>
      </c>
      <c r="W22" s="239">
        <v>4.3704000000000001</v>
      </c>
      <c r="X22" s="239">
        <v>4.3604000000000003</v>
      </c>
      <c r="Y22" s="239">
        <v>4.2304000000000004</v>
      </c>
      <c r="Z22" s="239">
        <v>4.2304000000000004</v>
      </c>
      <c r="AA22" s="239">
        <v>4.2687999999999997</v>
      </c>
      <c r="AB22" s="239">
        <v>4.2691999999999997</v>
      </c>
      <c r="AC22" s="239">
        <v>4.2690999999999999</v>
      </c>
      <c r="AD22" s="239">
        <v>4.2389000000000001</v>
      </c>
      <c r="AE22" s="239">
        <v>4.109</v>
      </c>
      <c r="AF22" s="239">
        <v>4.1093000000000002</v>
      </c>
      <c r="AG22" s="239">
        <v>4.1092000000000004</v>
      </c>
      <c r="AH22" s="239">
        <v>4.1192000000000002</v>
      </c>
      <c r="AI22" s="239">
        <v>4.1292999999999997</v>
      </c>
      <c r="AJ22" s="239">
        <v>4.1390000000000002</v>
      </c>
      <c r="AK22" s="239">
        <v>4.0991999999999997</v>
      </c>
      <c r="AL22" s="239">
        <v>4.0994999999999999</v>
      </c>
      <c r="AM22" s="239">
        <v>4.1589999999999998</v>
      </c>
      <c r="AN22" s="239">
        <v>4.1496000000000004</v>
      </c>
      <c r="AO22" s="239">
        <v>4.1493000000000002</v>
      </c>
      <c r="AP22" s="239">
        <v>4.1993</v>
      </c>
      <c r="AQ22" s="239">
        <v>4.1792999999999996</v>
      </c>
      <c r="AR22" s="239">
        <v>4.1493000000000002</v>
      </c>
      <c r="AS22" s="239">
        <v>4.1984000000000004</v>
      </c>
      <c r="AT22" s="239">
        <v>4.1783000000000001</v>
      </c>
      <c r="AU22" s="239">
        <v>4.1993</v>
      </c>
      <c r="AV22" s="239">
        <v>4.1791999999999998</v>
      </c>
      <c r="AW22" s="239">
        <v>4.1893000000000002</v>
      </c>
      <c r="AX22" s="239">
        <v>4.1193999999999997</v>
      </c>
      <c r="AY22" s="819">
        <v>4.1490999999999998</v>
      </c>
      <c r="AZ22" s="819">
        <v>4.1890999999999998</v>
      </c>
      <c r="BA22" s="819">
        <v>4.1891275993999999</v>
      </c>
      <c r="BB22" s="819">
        <v>4.1692001471999998</v>
      </c>
      <c r="BC22" s="819">
        <v>4.2892113467000001</v>
      </c>
      <c r="BD22" s="819">
        <v>4.3395095282999998</v>
      </c>
      <c r="BE22" s="303" t="s">
        <v>159</v>
      </c>
      <c r="BF22" s="303" t="s">
        <v>159</v>
      </c>
      <c r="BG22" s="303" t="s">
        <v>159</v>
      </c>
      <c r="BH22" s="303" t="s">
        <v>159</v>
      </c>
      <c r="BI22" s="303" t="s">
        <v>159</v>
      </c>
      <c r="BJ22" s="303" t="s">
        <v>159</v>
      </c>
      <c r="BK22" s="303" t="s">
        <v>159</v>
      </c>
      <c r="BL22" s="303" t="s">
        <v>159</v>
      </c>
      <c r="BM22" s="303" t="s">
        <v>159</v>
      </c>
      <c r="BN22" s="303" t="s">
        <v>159</v>
      </c>
      <c r="BO22" s="303" t="s">
        <v>159</v>
      </c>
      <c r="BP22" s="303" t="s">
        <v>159</v>
      </c>
      <c r="BQ22" s="303" t="s">
        <v>159</v>
      </c>
      <c r="BR22" s="303" t="s">
        <v>159</v>
      </c>
      <c r="BS22" s="303" t="s">
        <v>159</v>
      </c>
      <c r="BT22" s="303" t="s">
        <v>159</v>
      </c>
      <c r="BU22" s="303" t="s">
        <v>159</v>
      </c>
      <c r="BV22" s="303" t="s">
        <v>159</v>
      </c>
      <c r="BW22" s="139"/>
    </row>
    <row r="23" spans="1:75" ht="11.05" customHeight="1" x14ac:dyDescent="0.2">
      <c r="A23" s="271" t="s">
        <v>337</v>
      </c>
      <c r="B23" s="338" t="s">
        <v>338</v>
      </c>
      <c r="C23" s="239">
        <v>0.54920000000000002</v>
      </c>
      <c r="D23" s="239">
        <v>0.58919999999999995</v>
      </c>
      <c r="E23" s="239">
        <v>0.57920000000000005</v>
      </c>
      <c r="F23" s="239">
        <v>0.53920000000000001</v>
      </c>
      <c r="G23" s="239">
        <v>0.58420000000000005</v>
      </c>
      <c r="H23" s="239">
        <v>0.59919999999999995</v>
      </c>
      <c r="I23" s="239">
        <v>0.58919999999999995</v>
      </c>
      <c r="J23" s="239">
        <v>0.57879999999999998</v>
      </c>
      <c r="K23" s="239">
        <v>0.57879999999999998</v>
      </c>
      <c r="L23" s="239">
        <v>0.64880000000000004</v>
      </c>
      <c r="M23" s="239">
        <v>0.7288</v>
      </c>
      <c r="N23" s="239">
        <v>0.79879999999999995</v>
      </c>
      <c r="O23" s="239">
        <v>0.72889999999999999</v>
      </c>
      <c r="P23" s="239">
        <v>0.74890000000000001</v>
      </c>
      <c r="Q23" s="239">
        <v>0.77390000000000003</v>
      </c>
      <c r="R23" s="239">
        <v>0.79890000000000005</v>
      </c>
      <c r="S23" s="239">
        <v>0.76890000000000003</v>
      </c>
      <c r="T23" s="239">
        <v>0.74890000000000001</v>
      </c>
      <c r="U23" s="239">
        <v>0.66890000000000005</v>
      </c>
      <c r="V23" s="239">
        <v>0.74890000000000001</v>
      </c>
      <c r="W23" s="239">
        <v>0.71889999999999998</v>
      </c>
      <c r="X23" s="239">
        <v>0.76890000000000003</v>
      </c>
      <c r="Y23" s="239">
        <v>0.71889999999999998</v>
      </c>
      <c r="Z23" s="239">
        <v>0.71889999999999998</v>
      </c>
      <c r="AA23" s="239">
        <v>0.78890000000000005</v>
      </c>
      <c r="AB23" s="239">
        <v>0.73919999999999997</v>
      </c>
      <c r="AC23" s="239">
        <v>0.76910000000000001</v>
      </c>
      <c r="AD23" s="239">
        <v>0.80900000000000005</v>
      </c>
      <c r="AE23" s="239">
        <v>0.82909999999999995</v>
      </c>
      <c r="AF23" s="239">
        <v>0.82920000000000005</v>
      </c>
      <c r="AG23" s="239">
        <v>0.85919999999999996</v>
      </c>
      <c r="AH23" s="239">
        <v>0.82920000000000005</v>
      </c>
      <c r="AI23" s="239">
        <v>0.80420000000000003</v>
      </c>
      <c r="AJ23" s="239">
        <v>0.80410000000000004</v>
      </c>
      <c r="AK23" s="239">
        <v>0.81920000000000004</v>
      </c>
      <c r="AL23" s="239">
        <v>0.82930000000000004</v>
      </c>
      <c r="AM23" s="239">
        <v>0.83909999999999996</v>
      </c>
      <c r="AN23" s="239">
        <v>0.87439999999999996</v>
      </c>
      <c r="AO23" s="239">
        <v>0.87419999999999998</v>
      </c>
      <c r="AP23" s="239">
        <v>0.88919999999999999</v>
      </c>
      <c r="AQ23" s="239">
        <v>0.90920000000000001</v>
      </c>
      <c r="AR23" s="239">
        <v>0.8992</v>
      </c>
      <c r="AS23" s="239">
        <v>0.90880000000000005</v>
      </c>
      <c r="AT23" s="239">
        <v>0.92869999999999997</v>
      </c>
      <c r="AU23" s="239">
        <v>0.93920000000000003</v>
      </c>
      <c r="AV23" s="239">
        <v>0.94920000000000004</v>
      </c>
      <c r="AW23" s="239">
        <v>0.88919999999999999</v>
      </c>
      <c r="AX23" s="239">
        <v>0.92930000000000001</v>
      </c>
      <c r="AY23" s="819">
        <v>0.96909999999999996</v>
      </c>
      <c r="AZ23" s="819">
        <v>0.97909999999999997</v>
      </c>
      <c r="BA23" s="819">
        <v>0.96908307435999996</v>
      </c>
      <c r="BB23" s="819">
        <v>0.96912245438</v>
      </c>
      <c r="BC23" s="819">
        <v>0.96912853366999996</v>
      </c>
      <c r="BD23" s="819">
        <v>0.95929039123000004</v>
      </c>
      <c r="BE23" s="303" t="s">
        <v>159</v>
      </c>
      <c r="BF23" s="303" t="s">
        <v>159</v>
      </c>
      <c r="BG23" s="303" t="s">
        <v>159</v>
      </c>
      <c r="BH23" s="303" t="s">
        <v>159</v>
      </c>
      <c r="BI23" s="303" t="s">
        <v>159</v>
      </c>
      <c r="BJ23" s="303" t="s">
        <v>159</v>
      </c>
      <c r="BK23" s="303" t="s">
        <v>159</v>
      </c>
      <c r="BL23" s="303" t="s">
        <v>159</v>
      </c>
      <c r="BM23" s="303" t="s">
        <v>159</v>
      </c>
      <c r="BN23" s="303" t="s">
        <v>159</v>
      </c>
      <c r="BO23" s="303" t="s">
        <v>159</v>
      </c>
      <c r="BP23" s="303" t="s">
        <v>159</v>
      </c>
      <c r="BQ23" s="303" t="s">
        <v>159</v>
      </c>
      <c r="BR23" s="303" t="s">
        <v>159</v>
      </c>
      <c r="BS23" s="303" t="s">
        <v>159</v>
      </c>
      <c r="BT23" s="303" t="s">
        <v>159</v>
      </c>
      <c r="BU23" s="303" t="s">
        <v>159</v>
      </c>
      <c r="BV23" s="303" t="s">
        <v>159</v>
      </c>
      <c r="BW23" s="139"/>
    </row>
    <row r="24" spans="1:75" ht="11.05" customHeight="1" x14ac:dyDescent="0.2">
      <c r="A24" s="271"/>
      <c r="B24" s="335"/>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819"/>
      <c r="AZ24" s="819"/>
      <c r="BA24" s="819"/>
      <c r="BB24" s="819"/>
      <c r="BC24" s="819"/>
      <c r="BD24" s="819"/>
      <c r="BE24" s="303"/>
      <c r="BF24" s="303"/>
      <c r="BG24" s="303"/>
      <c r="BH24" s="303"/>
      <c r="BI24" s="303"/>
      <c r="BJ24" s="303"/>
      <c r="BK24" s="303"/>
      <c r="BL24" s="303"/>
      <c r="BM24" s="303"/>
      <c r="BN24" s="303"/>
      <c r="BO24" s="303"/>
      <c r="BP24" s="303"/>
      <c r="BQ24" s="303"/>
      <c r="BR24" s="303"/>
      <c r="BS24" s="303"/>
      <c r="BT24" s="303"/>
      <c r="BU24" s="303"/>
      <c r="BV24" s="303"/>
    </row>
    <row r="25" spans="1:75" s="214" customFormat="1" ht="11.05" customHeight="1" x14ac:dyDescent="0.2">
      <c r="A25" s="340" t="s">
        <v>309</v>
      </c>
      <c r="B25" s="337" t="s">
        <v>310</v>
      </c>
      <c r="C25" s="72">
        <v>41.467199999999998</v>
      </c>
      <c r="D25" s="72">
        <v>40.855200000000004</v>
      </c>
      <c r="E25" s="72">
        <v>40.935000000000002</v>
      </c>
      <c r="F25" s="72">
        <v>41.098999999999997</v>
      </c>
      <c r="G25" s="72">
        <v>41.575400000000002</v>
      </c>
      <c r="H25" s="72">
        <v>42.042299999999997</v>
      </c>
      <c r="I25" s="72">
        <v>42.718200000000003</v>
      </c>
      <c r="J25" s="72">
        <v>42.490499999999997</v>
      </c>
      <c r="K25" s="72">
        <v>43.258600000000001</v>
      </c>
      <c r="L25" s="72">
        <v>43.8992</v>
      </c>
      <c r="M25" s="72">
        <v>44.464100000000002</v>
      </c>
      <c r="N25" s="72">
        <v>44.616199999999999</v>
      </c>
      <c r="O25" s="72">
        <v>44.808300000000003</v>
      </c>
      <c r="P25" s="72">
        <v>45.374200000000002</v>
      </c>
      <c r="Q25" s="72">
        <v>44.931699999999999</v>
      </c>
      <c r="R25" s="72">
        <v>44.244999999999997</v>
      </c>
      <c r="S25" s="72">
        <v>44.354799999999997</v>
      </c>
      <c r="T25" s="72">
        <v>44.792200000000001</v>
      </c>
      <c r="U25" s="72">
        <v>45.3782</v>
      </c>
      <c r="V25" s="72">
        <v>45.444699999999997</v>
      </c>
      <c r="W25" s="72">
        <v>45.657400000000003</v>
      </c>
      <c r="X25" s="72">
        <v>45.296500000000002</v>
      </c>
      <c r="Y25" s="72">
        <v>45.473500000000001</v>
      </c>
      <c r="Z25" s="72">
        <v>45.485900000000001</v>
      </c>
      <c r="AA25" s="72">
        <v>44.909700000000001</v>
      </c>
      <c r="AB25" s="72">
        <v>45.335099999999997</v>
      </c>
      <c r="AC25" s="72">
        <v>45.178899999999999</v>
      </c>
      <c r="AD25" s="72">
        <v>45.006999999999998</v>
      </c>
      <c r="AE25" s="72">
        <v>44.077100000000002</v>
      </c>
      <c r="AF25" s="72">
        <v>44.2408</v>
      </c>
      <c r="AG25" s="72">
        <v>43.0608</v>
      </c>
      <c r="AH25" s="72">
        <v>42.627200000000002</v>
      </c>
      <c r="AI25" s="72">
        <v>43.521599999999999</v>
      </c>
      <c r="AJ25" s="72">
        <v>43.563200000000002</v>
      </c>
      <c r="AK25" s="72">
        <v>43.428800000000003</v>
      </c>
      <c r="AL25" s="72">
        <v>43.332500000000003</v>
      </c>
      <c r="AM25" s="72">
        <v>43.299399999999999</v>
      </c>
      <c r="AN25" s="72">
        <v>43.263300000000001</v>
      </c>
      <c r="AO25" s="72">
        <v>43.440399999999997</v>
      </c>
      <c r="AP25" s="72">
        <v>43.202300000000001</v>
      </c>
      <c r="AQ25" s="72">
        <v>42.681600000000003</v>
      </c>
      <c r="AR25" s="72">
        <v>42.238</v>
      </c>
      <c r="AS25" s="72">
        <v>42.732100000000003</v>
      </c>
      <c r="AT25" s="72">
        <v>42.594799999999999</v>
      </c>
      <c r="AU25" s="72">
        <v>42.276600000000002</v>
      </c>
      <c r="AV25" s="72">
        <v>42.136800000000001</v>
      </c>
      <c r="AW25" s="72">
        <v>42.2577</v>
      </c>
      <c r="AX25" s="72">
        <v>42.2104</v>
      </c>
      <c r="AY25" s="830">
        <v>42.293399999999998</v>
      </c>
      <c r="AZ25" s="830">
        <v>42.665399999999998</v>
      </c>
      <c r="BA25" s="830">
        <v>43.001966240000002</v>
      </c>
      <c r="BB25" s="830">
        <v>42.689463189000001</v>
      </c>
      <c r="BC25" s="830">
        <v>42.961180544000001</v>
      </c>
      <c r="BD25" s="830">
        <v>43.443461423000002</v>
      </c>
      <c r="BE25" s="333">
        <v>43.321916266000002</v>
      </c>
      <c r="BF25" s="333">
        <v>43.499536130999999</v>
      </c>
      <c r="BG25" s="333">
        <v>43.514615104000001</v>
      </c>
      <c r="BH25" s="333">
        <v>43.628672795</v>
      </c>
      <c r="BI25" s="333">
        <v>43.679308065999997</v>
      </c>
      <c r="BJ25" s="333">
        <v>43.713745746999997</v>
      </c>
      <c r="BK25" s="333">
        <v>43.712387243000002</v>
      </c>
      <c r="BL25" s="333">
        <v>43.772730987999999</v>
      </c>
      <c r="BM25" s="333">
        <v>43.812829092999998</v>
      </c>
      <c r="BN25" s="333">
        <v>43.745652962999998</v>
      </c>
      <c r="BO25" s="333">
        <v>43.681136506000001</v>
      </c>
      <c r="BP25" s="333">
        <v>43.725248678</v>
      </c>
      <c r="BQ25" s="333">
        <v>43.745254522000003</v>
      </c>
      <c r="BR25" s="333">
        <v>43.70311221</v>
      </c>
      <c r="BS25" s="333">
        <v>43.849798579000002</v>
      </c>
      <c r="BT25" s="333">
        <v>43.884156763999997</v>
      </c>
      <c r="BU25" s="333">
        <v>43.911095187999997</v>
      </c>
      <c r="BV25" s="333">
        <v>43.893373883000002</v>
      </c>
      <c r="BW25" s="343"/>
    </row>
    <row r="26" spans="1:75" s="214" customFormat="1" ht="11.05" customHeight="1" x14ac:dyDescent="0.2">
      <c r="A26" s="340" t="s">
        <v>339</v>
      </c>
      <c r="B26" s="353" t="s">
        <v>340</v>
      </c>
      <c r="C26" s="72">
        <v>24.405100000000001</v>
      </c>
      <c r="D26" s="72">
        <v>23.750800000000002</v>
      </c>
      <c r="E26" s="72">
        <v>23.7531</v>
      </c>
      <c r="F26" s="72">
        <v>23.7788</v>
      </c>
      <c r="G26" s="72">
        <v>24.207599999999999</v>
      </c>
      <c r="H26" s="72">
        <v>24.691800000000001</v>
      </c>
      <c r="I26" s="72">
        <v>25.374600000000001</v>
      </c>
      <c r="J26" s="72">
        <v>25.476700000000001</v>
      </c>
      <c r="K26" s="72">
        <v>25.830400000000001</v>
      </c>
      <c r="L26" s="72">
        <v>26.0762</v>
      </c>
      <c r="M26" s="72">
        <v>26.401</v>
      </c>
      <c r="N26" s="72">
        <v>26.536000000000001</v>
      </c>
      <c r="O26" s="72">
        <v>26.650300000000001</v>
      </c>
      <c r="P26" s="72">
        <v>27.103200000000001</v>
      </c>
      <c r="Q26" s="72">
        <v>26.741099999999999</v>
      </c>
      <c r="R26" s="72">
        <v>27.2164</v>
      </c>
      <c r="S26" s="72">
        <v>27.084199999999999</v>
      </c>
      <c r="T26" s="72">
        <v>27.359000000000002</v>
      </c>
      <c r="U26" s="72">
        <v>27.7639</v>
      </c>
      <c r="V26" s="72">
        <v>28.075900000000001</v>
      </c>
      <c r="W26" s="72">
        <v>28.247599999999998</v>
      </c>
      <c r="X26" s="72">
        <v>27.756499999999999</v>
      </c>
      <c r="Y26" s="72">
        <v>27.421600000000002</v>
      </c>
      <c r="Z26" s="72">
        <v>27.374300000000002</v>
      </c>
      <c r="AA26" s="72">
        <v>26.806899999999999</v>
      </c>
      <c r="AB26" s="72">
        <v>27.059699999999999</v>
      </c>
      <c r="AC26" s="72">
        <v>27.2149</v>
      </c>
      <c r="AD26" s="72">
        <v>27.146699999999999</v>
      </c>
      <c r="AE26" s="72">
        <v>26.4437</v>
      </c>
      <c r="AF26" s="72">
        <v>26.566099999999999</v>
      </c>
      <c r="AG26" s="72">
        <v>25.643000000000001</v>
      </c>
      <c r="AH26" s="72">
        <v>25.288900000000002</v>
      </c>
      <c r="AI26" s="72">
        <v>25.9237</v>
      </c>
      <c r="AJ26" s="72">
        <v>25.782900000000001</v>
      </c>
      <c r="AK26" s="72">
        <v>25.652899999999999</v>
      </c>
      <c r="AL26" s="72">
        <v>25.542899999999999</v>
      </c>
      <c r="AM26" s="72">
        <v>25.588799999999999</v>
      </c>
      <c r="AN26" s="72">
        <v>25.733799999999999</v>
      </c>
      <c r="AO26" s="72">
        <v>26.002300000000002</v>
      </c>
      <c r="AP26" s="72">
        <v>25.976199999999999</v>
      </c>
      <c r="AQ26" s="72">
        <v>25.787500000000001</v>
      </c>
      <c r="AR26" s="72">
        <v>25.348800000000001</v>
      </c>
      <c r="AS26" s="72">
        <v>25.828399999999998</v>
      </c>
      <c r="AT26" s="72">
        <v>25.928599999999999</v>
      </c>
      <c r="AU26" s="72">
        <v>25.489100000000001</v>
      </c>
      <c r="AV26" s="72">
        <v>25.507899999999999</v>
      </c>
      <c r="AW26" s="72">
        <v>25.412199999999999</v>
      </c>
      <c r="AX26" s="72">
        <v>25.432600000000001</v>
      </c>
      <c r="AY26" s="830">
        <v>25.456299999999999</v>
      </c>
      <c r="AZ26" s="830">
        <v>25.523</v>
      </c>
      <c r="BA26" s="830">
        <v>25.882801159</v>
      </c>
      <c r="BB26" s="830">
        <v>25.605052057000002</v>
      </c>
      <c r="BC26" s="830">
        <v>25.967219910000001</v>
      </c>
      <c r="BD26" s="830">
        <v>26.315126965000001</v>
      </c>
      <c r="BE26" s="333">
        <v>26.239470857000001</v>
      </c>
      <c r="BF26" s="333">
        <v>26.323338022000002</v>
      </c>
      <c r="BG26" s="333">
        <v>26.352241510999999</v>
      </c>
      <c r="BH26" s="333">
        <v>26.406606092000001</v>
      </c>
      <c r="BI26" s="333">
        <v>26.420676442000001</v>
      </c>
      <c r="BJ26" s="333">
        <v>26.441791170999998</v>
      </c>
      <c r="BK26" s="333">
        <v>26.474228323999998</v>
      </c>
      <c r="BL26" s="333">
        <v>26.510795388999998</v>
      </c>
      <c r="BM26" s="333">
        <v>26.545591938000001</v>
      </c>
      <c r="BN26" s="333">
        <v>26.527040995</v>
      </c>
      <c r="BO26" s="333">
        <v>26.576443115</v>
      </c>
      <c r="BP26" s="333">
        <v>26.591438578999998</v>
      </c>
      <c r="BQ26" s="333">
        <v>26.669028444999999</v>
      </c>
      <c r="BR26" s="333">
        <v>26.714664314</v>
      </c>
      <c r="BS26" s="333">
        <v>26.73939438</v>
      </c>
      <c r="BT26" s="333">
        <v>26.716460578</v>
      </c>
      <c r="BU26" s="333">
        <v>26.724401993000001</v>
      </c>
      <c r="BV26" s="333">
        <v>26.692333436999998</v>
      </c>
      <c r="BW26" s="343"/>
    </row>
    <row r="27" spans="1:75" s="214" customFormat="1" ht="11.05" customHeight="1" x14ac:dyDescent="0.2">
      <c r="A27" s="340" t="s">
        <v>341</v>
      </c>
      <c r="B27" s="354" t="s">
        <v>342</v>
      </c>
      <c r="C27" s="72">
        <v>17.062100000000001</v>
      </c>
      <c r="D27" s="72">
        <v>17.104399999999998</v>
      </c>
      <c r="E27" s="72">
        <v>17.181899999999999</v>
      </c>
      <c r="F27" s="72">
        <v>17.3202</v>
      </c>
      <c r="G27" s="72">
        <v>17.367799999999999</v>
      </c>
      <c r="H27" s="72">
        <v>17.3505</v>
      </c>
      <c r="I27" s="72">
        <v>17.343599999999999</v>
      </c>
      <c r="J27" s="72">
        <v>17.0138</v>
      </c>
      <c r="K27" s="72">
        <v>17.4282</v>
      </c>
      <c r="L27" s="72">
        <v>17.823</v>
      </c>
      <c r="M27" s="72">
        <v>18.063099999999999</v>
      </c>
      <c r="N27" s="72">
        <v>18.080200000000001</v>
      </c>
      <c r="O27" s="72">
        <v>18.158000000000001</v>
      </c>
      <c r="P27" s="72">
        <v>18.271000000000001</v>
      </c>
      <c r="Q27" s="72">
        <v>18.1906</v>
      </c>
      <c r="R27" s="72">
        <v>17.028600000000001</v>
      </c>
      <c r="S27" s="72">
        <v>17.270600000000002</v>
      </c>
      <c r="T27" s="72">
        <v>17.433199999999999</v>
      </c>
      <c r="U27" s="72">
        <v>17.6143</v>
      </c>
      <c r="V27" s="72">
        <v>17.3688</v>
      </c>
      <c r="W27" s="72">
        <v>17.409800000000001</v>
      </c>
      <c r="X27" s="72">
        <v>17.54</v>
      </c>
      <c r="Y27" s="72">
        <v>18.0519</v>
      </c>
      <c r="Z27" s="72">
        <v>18.111599999999999</v>
      </c>
      <c r="AA27" s="72">
        <v>18.102799999999998</v>
      </c>
      <c r="AB27" s="72">
        <v>18.275400000000001</v>
      </c>
      <c r="AC27" s="72">
        <v>17.963999999999999</v>
      </c>
      <c r="AD27" s="72">
        <v>17.860299999999999</v>
      </c>
      <c r="AE27" s="72">
        <v>17.633400000000002</v>
      </c>
      <c r="AF27" s="72">
        <v>17.674700000000001</v>
      </c>
      <c r="AG27" s="72">
        <v>17.4178</v>
      </c>
      <c r="AH27" s="72">
        <v>17.3383</v>
      </c>
      <c r="AI27" s="72">
        <v>17.597899999999999</v>
      </c>
      <c r="AJ27" s="72">
        <v>17.7803</v>
      </c>
      <c r="AK27" s="72">
        <v>17.7759</v>
      </c>
      <c r="AL27" s="72">
        <v>17.7896</v>
      </c>
      <c r="AM27" s="72">
        <v>17.710599999999999</v>
      </c>
      <c r="AN27" s="72">
        <v>17.529499999999999</v>
      </c>
      <c r="AO27" s="72">
        <v>17.438099999999999</v>
      </c>
      <c r="AP27" s="72">
        <v>17.226099999999999</v>
      </c>
      <c r="AQ27" s="72">
        <v>16.894100000000002</v>
      </c>
      <c r="AR27" s="72">
        <v>16.889199999999999</v>
      </c>
      <c r="AS27" s="72">
        <v>16.903700000000001</v>
      </c>
      <c r="AT27" s="72">
        <v>16.6662</v>
      </c>
      <c r="AU27" s="72">
        <v>16.787500000000001</v>
      </c>
      <c r="AV27" s="72">
        <v>16.628900000000002</v>
      </c>
      <c r="AW27" s="72">
        <v>16.845500000000001</v>
      </c>
      <c r="AX27" s="72">
        <v>16.777799999999999</v>
      </c>
      <c r="AY27" s="830">
        <v>16.8371</v>
      </c>
      <c r="AZ27" s="830">
        <v>17.142399999999999</v>
      </c>
      <c r="BA27" s="830">
        <v>17.119165079999998</v>
      </c>
      <c r="BB27" s="830">
        <v>17.084411132</v>
      </c>
      <c r="BC27" s="830">
        <v>16.993960634</v>
      </c>
      <c r="BD27" s="830">
        <v>17.128334458000001</v>
      </c>
      <c r="BE27" s="333">
        <v>17.082445409999998</v>
      </c>
      <c r="BF27" s="333">
        <v>17.176198109000001</v>
      </c>
      <c r="BG27" s="333">
        <v>17.162373593000002</v>
      </c>
      <c r="BH27" s="333">
        <v>17.222066702999999</v>
      </c>
      <c r="BI27" s="333">
        <v>17.258631624</v>
      </c>
      <c r="BJ27" s="333">
        <v>17.271954575999999</v>
      </c>
      <c r="BK27" s="333">
        <v>17.23815892</v>
      </c>
      <c r="BL27" s="333">
        <v>17.261935598000001</v>
      </c>
      <c r="BM27" s="333">
        <v>17.267237156</v>
      </c>
      <c r="BN27" s="333">
        <v>17.218611968000001</v>
      </c>
      <c r="BO27" s="333">
        <v>17.104693391000001</v>
      </c>
      <c r="BP27" s="333">
        <v>17.133810099000002</v>
      </c>
      <c r="BQ27" s="333">
        <v>17.076226077000001</v>
      </c>
      <c r="BR27" s="333">
        <v>16.988447896</v>
      </c>
      <c r="BS27" s="333">
        <v>17.110404198000001</v>
      </c>
      <c r="BT27" s="333">
        <v>17.167696186000001</v>
      </c>
      <c r="BU27" s="333">
        <v>17.186693195</v>
      </c>
      <c r="BV27" s="333">
        <v>17.201040445</v>
      </c>
      <c r="BW27" s="343"/>
    </row>
    <row r="28" spans="1:75" ht="11.05" customHeight="1" x14ac:dyDescent="0.2">
      <c r="A28" s="271" t="s">
        <v>343</v>
      </c>
      <c r="B28" s="355" t="s">
        <v>279</v>
      </c>
      <c r="C28" s="239">
        <v>0.75480000000000003</v>
      </c>
      <c r="D28" s="239">
        <v>0.74380000000000002</v>
      </c>
      <c r="E28" s="239">
        <v>0.73760000000000003</v>
      </c>
      <c r="F28" s="239">
        <v>0.70079999999999998</v>
      </c>
      <c r="G28" s="239">
        <v>0.67679999999999996</v>
      </c>
      <c r="H28" s="239">
        <v>0.70789999999999997</v>
      </c>
      <c r="I28" s="239">
        <v>0.7198</v>
      </c>
      <c r="J28" s="239">
        <v>0.71419999999999995</v>
      </c>
      <c r="K28" s="239">
        <v>0.70569999999999999</v>
      </c>
      <c r="L28" s="239">
        <v>0.70699999999999996</v>
      </c>
      <c r="M28" s="239">
        <v>0.71099999999999997</v>
      </c>
      <c r="N28" s="239">
        <v>0.72019999999999995</v>
      </c>
      <c r="O28" s="239">
        <v>0.70350000000000001</v>
      </c>
      <c r="P28" s="239">
        <v>0.68679999999999997</v>
      </c>
      <c r="Q28" s="239">
        <v>0.69910000000000005</v>
      </c>
      <c r="R28" s="239">
        <v>0.69579999999999997</v>
      </c>
      <c r="S28" s="239">
        <v>0.68259999999999998</v>
      </c>
      <c r="T28" s="239">
        <v>0.6351</v>
      </c>
      <c r="U28" s="239">
        <v>0.66169999999999995</v>
      </c>
      <c r="V28" s="239">
        <v>0.64370000000000005</v>
      </c>
      <c r="W28" s="239">
        <v>0.65669999999999995</v>
      </c>
      <c r="X28" s="239">
        <v>0.66649999999999998</v>
      </c>
      <c r="Y28" s="239">
        <v>0.66949999999999998</v>
      </c>
      <c r="Z28" s="239">
        <v>0.67069999999999996</v>
      </c>
      <c r="AA28" s="239">
        <v>0.65469999999999995</v>
      </c>
      <c r="AB28" s="239">
        <v>0.65080000000000005</v>
      </c>
      <c r="AC28" s="239">
        <v>0.63480000000000003</v>
      </c>
      <c r="AD28" s="239">
        <v>0.62870000000000004</v>
      </c>
      <c r="AE28" s="239">
        <v>0.61480000000000001</v>
      </c>
      <c r="AF28" s="239">
        <v>0.61280000000000001</v>
      </c>
      <c r="AG28" s="239">
        <v>0.62380000000000002</v>
      </c>
      <c r="AH28" s="239">
        <v>0.62280000000000002</v>
      </c>
      <c r="AI28" s="239">
        <v>0.60980000000000001</v>
      </c>
      <c r="AJ28" s="239">
        <v>0.60570000000000002</v>
      </c>
      <c r="AK28" s="239">
        <v>0.61180000000000001</v>
      </c>
      <c r="AL28" s="239">
        <v>0.6069</v>
      </c>
      <c r="AM28" s="239">
        <v>0.60070000000000001</v>
      </c>
      <c r="AN28" s="239">
        <v>0.6008</v>
      </c>
      <c r="AO28" s="239">
        <v>0.60770000000000002</v>
      </c>
      <c r="AP28" s="239">
        <v>0.60670000000000002</v>
      </c>
      <c r="AQ28" s="239">
        <v>0.57230000000000003</v>
      </c>
      <c r="AR28" s="239">
        <v>0.60060000000000002</v>
      </c>
      <c r="AS28" s="239">
        <v>0.60040000000000004</v>
      </c>
      <c r="AT28" s="239">
        <v>0.58330000000000004</v>
      </c>
      <c r="AU28" s="239">
        <v>0.58499999999999996</v>
      </c>
      <c r="AV28" s="239">
        <v>0.59409999999999996</v>
      </c>
      <c r="AW28" s="239">
        <v>0.60009999999999997</v>
      </c>
      <c r="AX28" s="239">
        <v>0.61170000000000002</v>
      </c>
      <c r="AY28" s="819">
        <v>0.55189999999999995</v>
      </c>
      <c r="AZ28" s="819">
        <v>0.58660000000000001</v>
      </c>
      <c r="BA28" s="819">
        <v>0.58276349660000004</v>
      </c>
      <c r="BB28" s="819">
        <v>0.56878489185000003</v>
      </c>
      <c r="BC28" s="819">
        <v>0.57548444990000003</v>
      </c>
      <c r="BD28" s="819">
        <v>0.57191472308000002</v>
      </c>
      <c r="BE28" s="303">
        <v>0.56795285585999999</v>
      </c>
      <c r="BF28" s="303">
        <v>0.56522002772000002</v>
      </c>
      <c r="BG28" s="303">
        <v>0.56157156044000001</v>
      </c>
      <c r="BH28" s="303">
        <v>0.55835899747999995</v>
      </c>
      <c r="BI28" s="303">
        <v>0.55634866504000002</v>
      </c>
      <c r="BJ28" s="303">
        <v>0.55363718587999999</v>
      </c>
      <c r="BK28" s="303">
        <v>0.55079505222000003</v>
      </c>
      <c r="BL28" s="303">
        <v>0.54833486318000002</v>
      </c>
      <c r="BM28" s="303">
        <v>0.54565976567999996</v>
      </c>
      <c r="BN28" s="303">
        <v>0.54314633678000002</v>
      </c>
      <c r="BO28" s="303">
        <v>0.54072683174000002</v>
      </c>
      <c r="BP28" s="303">
        <v>0.53829782093</v>
      </c>
      <c r="BQ28" s="303">
        <v>0.53583141051000005</v>
      </c>
      <c r="BR28" s="303">
        <v>0.53340106790999997</v>
      </c>
      <c r="BS28" s="303">
        <v>0.53102137734999999</v>
      </c>
      <c r="BT28" s="303">
        <v>0.52860532245000003</v>
      </c>
      <c r="BU28" s="303">
        <v>0.52633248510999997</v>
      </c>
      <c r="BV28" s="303">
        <v>0.52407316566999995</v>
      </c>
      <c r="BW28" s="139"/>
    </row>
    <row r="29" spans="1:75" ht="11.05" customHeight="1" x14ac:dyDescent="0.2">
      <c r="A29" s="271" t="s">
        <v>344</v>
      </c>
      <c r="B29" s="355" t="s">
        <v>345</v>
      </c>
      <c r="C29" s="239">
        <v>0.1837</v>
      </c>
      <c r="D29" s="239">
        <v>0.1837</v>
      </c>
      <c r="E29" s="239">
        <v>0.1837</v>
      </c>
      <c r="F29" s="239">
        <v>0.18360000000000001</v>
      </c>
      <c r="G29" s="239">
        <v>0.18559999999999999</v>
      </c>
      <c r="H29" s="239">
        <v>0.18759999999999999</v>
      </c>
      <c r="I29" s="239">
        <v>0.19059999999999999</v>
      </c>
      <c r="J29" s="239">
        <v>0.19239999999999999</v>
      </c>
      <c r="K29" s="239">
        <v>0.19439999999999999</v>
      </c>
      <c r="L29" s="239">
        <v>0.18140000000000001</v>
      </c>
      <c r="M29" s="239">
        <v>0.19839999999999999</v>
      </c>
      <c r="N29" s="239">
        <v>0.1973</v>
      </c>
      <c r="O29" s="239">
        <v>0.17430000000000001</v>
      </c>
      <c r="P29" s="239">
        <v>0.1943</v>
      </c>
      <c r="Q29" s="239">
        <v>0.21129999999999999</v>
      </c>
      <c r="R29" s="239">
        <v>0.20319999999999999</v>
      </c>
      <c r="S29" s="239">
        <v>0.1802</v>
      </c>
      <c r="T29" s="239">
        <v>0.2152</v>
      </c>
      <c r="U29" s="239">
        <v>0.2152</v>
      </c>
      <c r="V29" s="239">
        <v>0.21310000000000001</v>
      </c>
      <c r="W29" s="239">
        <v>0.21709999999999999</v>
      </c>
      <c r="X29" s="239">
        <v>0.21410000000000001</v>
      </c>
      <c r="Y29" s="239">
        <v>0.1671</v>
      </c>
      <c r="Z29" s="239">
        <v>0.21299999999999999</v>
      </c>
      <c r="AA29" s="239">
        <v>0.15</v>
      </c>
      <c r="AB29" s="239">
        <v>0.18010000000000001</v>
      </c>
      <c r="AC29" s="239">
        <v>0.20910000000000001</v>
      </c>
      <c r="AD29" s="239">
        <v>0.20100000000000001</v>
      </c>
      <c r="AE29" s="239">
        <v>0.20899999999999999</v>
      </c>
      <c r="AF29" s="239">
        <v>0.215</v>
      </c>
      <c r="AG29" s="239">
        <v>0.13100000000000001</v>
      </c>
      <c r="AH29" s="239">
        <v>0.2029</v>
      </c>
      <c r="AI29" s="239">
        <v>0.21190000000000001</v>
      </c>
      <c r="AJ29" s="239">
        <v>0.21490000000000001</v>
      </c>
      <c r="AK29" s="239">
        <v>0.21290000000000001</v>
      </c>
      <c r="AL29" s="239">
        <v>0.1779</v>
      </c>
      <c r="AM29" s="239">
        <v>0.20979999999999999</v>
      </c>
      <c r="AN29" s="239">
        <v>0.16089999999999999</v>
      </c>
      <c r="AO29" s="239">
        <v>0.17080000000000001</v>
      </c>
      <c r="AP29" s="239">
        <v>0.20069999999999999</v>
      </c>
      <c r="AQ29" s="239">
        <v>0.19769999999999999</v>
      </c>
      <c r="AR29" s="239">
        <v>0.19070000000000001</v>
      </c>
      <c r="AS29" s="239">
        <v>0.18959999999999999</v>
      </c>
      <c r="AT29" s="239">
        <v>0.16539999999999999</v>
      </c>
      <c r="AU29" s="239">
        <v>0.1686</v>
      </c>
      <c r="AV29" s="239">
        <v>0.18859999999999999</v>
      </c>
      <c r="AW29" s="239">
        <v>0.1966</v>
      </c>
      <c r="AX29" s="239">
        <v>0.1986</v>
      </c>
      <c r="AY29" s="819">
        <v>0.2034</v>
      </c>
      <c r="AZ29" s="819">
        <v>0.19439999999999999</v>
      </c>
      <c r="BA29" s="819">
        <v>0.19602592398999999</v>
      </c>
      <c r="BB29" s="819">
        <v>0.19905224979</v>
      </c>
      <c r="BC29" s="819">
        <v>0.18706582848</v>
      </c>
      <c r="BD29" s="819">
        <v>0.18890358099999999</v>
      </c>
      <c r="BE29" s="303">
        <v>0.17667185499999999</v>
      </c>
      <c r="BF29" s="303">
        <v>0.18734715478</v>
      </c>
      <c r="BG29" s="303">
        <v>0.19192035190000001</v>
      </c>
      <c r="BH29" s="303">
        <v>0.18974521819000001</v>
      </c>
      <c r="BI29" s="303">
        <v>0.18494841261</v>
      </c>
      <c r="BJ29" s="303">
        <v>0.1725987004</v>
      </c>
      <c r="BK29" s="303">
        <v>0.16114259274000001</v>
      </c>
      <c r="BL29" s="303">
        <v>0.17720949163999999</v>
      </c>
      <c r="BM29" s="303">
        <v>0.18441039023</v>
      </c>
      <c r="BN29" s="303">
        <v>0.18920707142000001</v>
      </c>
      <c r="BO29" s="303">
        <v>0.17817631835</v>
      </c>
      <c r="BP29" s="303">
        <v>0.18537751417000001</v>
      </c>
      <c r="BQ29" s="303">
        <v>0.17313989237999999</v>
      </c>
      <c r="BR29" s="303">
        <v>0.18381059473</v>
      </c>
      <c r="BS29" s="303">
        <v>0.18838697511999999</v>
      </c>
      <c r="BT29" s="303">
        <v>0.1861985229</v>
      </c>
      <c r="BU29" s="303">
        <v>0.18141047389000001</v>
      </c>
      <c r="BV29" s="303">
        <v>0.16906253269999999</v>
      </c>
      <c r="BW29" s="139"/>
    </row>
    <row r="30" spans="1:75" ht="11.05" customHeight="1" x14ac:dyDescent="0.2">
      <c r="A30" s="271" t="s">
        <v>346</v>
      </c>
      <c r="B30" s="355" t="s">
        <v>347</v>
      </c>
      <c r="C30" s="239">
        <v>0.1202</v>
      </c>
      <c r="D30" s="239">
        <v>0.11890000000000001</v>
      </c>
      <c r="E30" s="239">
        <v>0.10589999999999999</v>
      </c>
      <c r="F30" s="239">
        <v>0.1106</v>
      </c>
      <c r="G30" s="239">
        <v>0.1144</v>
      </c>
      <c r="H30" s="239">
        <v>0.109</v>
      </c>
      <c r="I30" s="239">
        <v>8.3400000000000002E-2</v>
      </c>
      <c r="J30" s="239">
        <v>0.11169999999999999</v>
      </c>
      <c r="K30" s="239">
        <v>9.6100000000000005E-2</v>
      </c>
      <c r="L30" s="239">
        <v>9.8000000000000004E-2</v>
      </c>
      <c r="M30" s="239">
        <v>0.1043</v>
      </c>
      <c r="N30" s="239">
        <v>0.108</v>
      </c>
      <c r="O30" s="239">
        <v>0.1027</v>
      </c>
      <c r="P30" s="239">
        <v>0.10539999999999999</v>
      </c>
      <c r="Q30" s="239">
        <v>0.1026</v>
      </c>
      <c r="R30" s="239">
        <v>0.1056</v>
      </c>
      <c r="S30" s="239">
        <v>9.1999999999999998E-2</v>
      </c>
      <c r="T30" s="239">
        <v>8.8599999999999998E-2</v>
      </c>
      <c r="U30" s="239">
        <v>8.9700000000000002E-2</v>
      </c>
      <c r="V30" s="239">
        <v>9.9900000000000003E-2</v>
      </c>
      <c r="W30" s="239">
        <v>7.3800000000000004E-2</v>
      </c>
      <c r="X30" s="239">
        <v>6.6699999999999995E-2</v>
      </c>
      <c r="Y30" s="239">
        <v>0.10009999999999999</v>
      </c>
      <c r="Z30" s="239">
        <v>9.8400000000000001E-2</v>
      </c>
      <c r="AA30" s="239">
        <v>9.6199999999999994E-2</v>
      </c>
      <c r="AB30" s="239">
        <v>9.5699999999999993E-2</v>
      </c>
      <c r="AC30" s="239">
        <v>0.12470000000000001</v>
      </c>
      <c r="AD30" s="239">
        <v>9.7500000000000003E-2</v>
      </c>
      <c r="AE30" s="239">
        <v>5.9400000000000001E-2</v>
      </c>
      <c r="AF30" s="239">
        <v>8.3299999999999999E-2</v>
      </c>
      <c r="AG30" s="239">
        <v>9.9400000000000002E-2</v>
      </c>
      <c r="AH30" s="239">
        <v>8.7900000000000006E-2</v>
      </c>
      <c r="AI30" s="239">
        <v>7.9899999999999999E-2</v>
      </c>
      <c r="AJ30" s="239">
        <v>9.5799999999999996E-2</v>
      </c>
      <c r="AK30" s="239">
        <v>0.1055</v>
      </c>
      <c r="AL30" s="239">
        <v>0.1085</v>
      </c>
      <c r="AM30" s="239">
        <v>0.1091</v>
      </c>
      <c r="AN30" s="239">
        <v>0.1011</v>
      </c>
      <c r="AO30" s="239">
        <v>0.1016</v>
      </c>
      <c r="AP30" s="239">
        <v>9.5299999999999996E-2</v>
      </c>
      <c r="AQ30" s="239">
        <v>7.0000000000000007E-2</v>
      </c>
      <c r="AR30" s="239">
        <v>8.9899999999999994E-2</v>
      </c>
      <c r="AS30" s="239">
        <v>0.1139</v>
      </c>
      <c r="AT30" s="239">
        <v>0.11310000000000001</v>
      </c>
      <c r="AU30" s="239">
        <v>0.1133</v>
      </c>
      <c r="AV30" s="239">
        <v>0.1048</v>
      </c>
      <c r="AW30" s="239">
        <v>0.10589999999999999</v>
      </c>
      <c r="AX30" s="239">
        <v>0.1129</v>
      </c>
      <c r="AY30" s="819">
        <v>0.112</v>
      </c>
      <c r="AZ30" s="819">
        <v>0.11509999999999999</v>
      </c>
      <c r="BA30" s="819">
        <v>0.10819769549</v>
      </c>
      <c r="BB30" s="819">
        <v>0.10978980938000001</v>
      </c>
      <c r="BC30" s="819">
        <v>0.10398004009</v>
      </c>
      <c r="BD30" s="819">
        <v>0.10704613142</v>
      </c>
      <c r="BE30" s="303">
        <v>0.10877530052000001</v>
      </c>
      <c r="BF30" s="303">
        <v>0.10813280292000001</v>
      </c>
      <c r="BG30" s="303">
        <v>0.1080269</v>
      </c>
      <c r="BH30" s="303">
        <v>0.10754790457000001</v>
      </c>
      <c r="BI30" s="303">
        <v>0.10807600944</v>
      </c>
      <c r="BJ30" s="303">
        <v>0.10851211705</v>
      </c>
      <c r="BK30" s="303">
        <v>0.10834599179</v>
      </c>
      <c r="BL30" s="303">
        <v>0.10788144538</v>
      </c>
      <c r="BM30" s="303">
        <v>0.1076343957</v>
      </c>
      <c r="BN30" s="303">
        <v>0.10733414953000001</v>
      </c>
      <c r="BO30" s="303">
        <v>0.10670130996</v>
      </c>
      <c r="BP30" s="303">
        <v>0.10740141783</v>
      </c>
      <c r="BQ30" s="303">
        <v>0.10773889737</v>
      </c>
      <c r="BR30" s="303">
        <v>0.10726173263</v>
      </c>
      <c r="BS30" s="303">
        <v>0.10728025606</v>
      </c>
      <c r="BT30" s="303">
        <v>0.10706034020000001</v>
      </c>
      <c r="BU30" s="303">
        <v>0.10712467011</v>
      </c>
      <c r="BV30" s="303">
        <v>0.107356864</v>
      </c>
      <c r="BW30" s="139"/>
    </row>
    <row r="31" spans="1:75" ht="11.05" customHeight="1" x14ac:dyDescent="0.2">
      <c r="A31" s="271" t="s">
        <v>348</v>
      </c>
      <c r="B31" s="355" t="s">
        <v>281</v>
      </c>
      <c r="C31" s="239">
        <v>1.8013999999999999</v>
      </c>
      <c r="D31" s="239">
        <v>1.9204000000000001</v>
      </c>
      <c r="E31" s="239">
        <v>1.8798999999999999</v>
      </c>
      <c r="F31" s="239">
        <v>1.8458000000000001</v>
      </c>
      <c r="G31" s="239">
        <v>1.8756999999999999</v>
      </c>
      <c r="H31" s="239">
        <v>1.8546</v>
      </c>
      <c r="I31" s="239">
        <v>1.8575999999999999</v>
      </c>
      <c r="J31" s="239">
        <v>1.6144000000000001</v>
      </c>
      <c r="K31" s="239">
        <v>1.6883999999999999</v>
      </c>
      <c r="L31" s="239">
        <v>1.9521999999999999</v>
      </c>
      <c r="M31" s="239">
        <v>2.0367000000000002</v>
      </c>
      <c r="N31" s="239">
        <v>2.0379999999999998</v>
      </c>
      <c r="O31" s="239">
        <v>2.0164</v>
      </c>
      <c r="P31" s="239">
        <v>2.0278</v>
      </c>
      <c r="Q31" s="239">
        <v>1.9761</v>
      </c>
      <c r="R31" s="239">
        <v>1.8005</v>
      </c>
      <c r="S31" s="239">
        <v>1.9480999999999999</v>
      </c>
      <c r="T31" s="239">
        <v>1.5671999999999999</v>
      </c>
      <c r="U31" s="239">
        <v>1.7668999999999999</v>
      </c>
      <c r="V31" s="239">
        <v>1.5881000000000001</v>
      </c>
      <c r="W31" s="239">
        <v>1.5082</v>
      </c>
      <c r="X31" s="239">
        <v>1.6626000000000001</v>
      </c>
      <c r="Y31" s="239">
        <v>2.0436999999999999</v>
      </c>
      <c r="Z31" s="239">
        <v>2.0512000000000001</v>
      </c>
      <c r="AA31" s="239">
        <v>2.0379999999999998</v>
      </c>
      <c r="AB31" s="239">
        <v>2.0146000000000002</v>
      </c>
      <c r="AC31" s="239">
        <v>2.0055000000000001</v>
      </c>
      <c r="AD31" s="239">
        <v>2.0076999999999998</v>
      </c>
      <c r="AE31" s="239">
        <v>1.9173</v>
      </c>
      <c r="AF31" s="239">
        <v>1.982</v>
      </c>
      <c r="AG31" s="239">
        <v>1.8562000000000001</v>
      </c>
      <c r="AH31" s="239">
        <v>1.8035000000000001</v>
      </c>
      <c r="AI31" s="239">
        <v>1.8896999999999999</v>
      </c>
      <c r="AJ31" s="239">
        <v>2.0131000000000001</v>
      </c>
      <c r="AK31" s="239">
        <v>1.9654</v>
      </c>
      <c r="AL31" s="239">
        <v>2.0003000000000002</v>
      </c>
      <c r="AM31" s="239">
        <v>1.9984999999999999</v>
      </c>
      <c r="AN31" s="239">
        <v>1.9910000000000001</v>
      </c>
      <c r="AO31" s="239">
        <v>1.9975000000000001</v>
      </c>
      <c r="AP31" s="239">
        <v>1.9363999999999999</v>
      </c>
      <c r="AQ31" s="239">
        <v>1.8424</v>
      </c>
      <c r="AR31" s="239">
        <v>1.9108000000000001</v>
      </c>
      <c r="AS31" s="239">
        <v>1.9367000000000001</v>
      </c>
      <c r="AT31" s="239">
        <v>1.8212999999999999</v>
      </c>
      <c r="AU31" s="239">
        <v>1.9582999999999999</v>
      </c>
      <c r="AV31" s="239">
        <v>1.7141</v>
      </c>
      <c r="AW31" s="239">
        <v>1.8777999999999999</v>
      </c>
      <c r="AX31" s="239">
        <v>1.8573</v>
      </c>
      <c r="AY31" s="819">
        <v>1.9809000000000001</v>
      </c>
      <c r="AZ31" s="819">
        <v>2.2349000000000001</v>
      </c>
      <c r="BA31" s="819">
        <v>2.2748894532000001</v>
      </c>
      <c r="BB31" s="819">
        <v>2.1824226590000002</v>
      </c>
      <c r="BC31" s="819">
        <v>2.1242562949999999</v>
      </c>
      <c r="BD31" s="819">
        <v>2.2495352976</v>
      </c>
      <c r="BE31" s="303">
        <v>2.2327274227</v>
      </c>
      <c r="BF31" s="303">
        <v>2.2293074617999999</v>
      </c>
      <c r="BG31" s="303">
        <v>2.1742391446</v>
      </c>
      <c r="BH31" s="303">
        <v>2.2510831905000002</v>
      </c>
      <c r="BI31" s="303">
        <v>2.2483075721999999</v>
      </c>
      <c r="BJ31" s="303">
        <v>2.2454762050000001</v>
      </c>
      <c r="BK31" s="303">
        <v>2.2423779419000001</v>
      </c>
      <c r="BL31" s="303">
        <v>2.2395202219999999</v>
      </c>
      <c r="BM31" s="303">
        <v>2.2366838456</v>
      </c>
      <c r="BN31" s="303">
        <v>2.2205626328000001</v>
      </c>
      <c r="BO31" s="303">
        <v>2.1572603228</v>
      </c>
      <c r="BP31" s="303">
        <v>2.2150666113000002</v>
      </c>
      <c r="BQ31" s="303">
        <v>2.2123271327</v>
      </c>
      <c r="BR31" s="303">
        <v>2.0678555098000002</v>
      </c>
      <c r="BS31" s="303">
        <v>2.1561734452999999</v>
      </c>
      <c r="BT31" s="303">
        <v>2.2329595791000001</v>
      </c>
      <c r="BU31" s="303">
        <v>2.2301242673999999</v>
      </c>
      <c r="BV31" s="303">
        <v>2.2273039902999998</v>
      </c>
      <c r="BW31" s="139"/>
    </row>
    <row r="32" spans="1:75" ht="11.05" customHeight="1" x14ac:dyDescent="0.2">
      <c r="A32" s="271" t="s">
        <v>349</v>
      </c>
      <c r="B32" s="355" t="s">
        <v>304</v>
      </c>
      <c r="C32" s="239">
        <v>0.67910000000000004</v>
      </c>
      <c r="D32" s="239">
        <v>0.65290000000000004</v>
      </c>
      <c r="E32" s="239">
        <v>0.61929999999999996</v>
      </c>
      <c r="F32" s="239">
        <v>0.61099999999999999</v>
      </c>
      <c r="G32" s="239">
        <v>0.63200000000000001</v>
      </c>
      <c r="H32" s="239">
        <v>0.63100000000000001</v>
      </c>
      <c r="I32" s="239">
        <v>0.5806</v>
      </c>
      <c r="J32" s="239">
        <v>0.56289999999999996</v>
      </c>
      <c r="K32" s="239">
        <v>0.57579999999999998</v>
      </c>
      <c r="L32" s="239">
        <v>0.56189999999999996</v>
      </c>
      <c r="M32" s="239">
        <v>0.60089999999999999</v>
      </c>
      <c r="N32" s="239">
        <v>0.59889999999999999</v>
      </c>
      <c r="O32" s="239">
        <v>0.59909999999999997</v>
      </c>
      <c r="P32" s="239">
        <v>0.6431</v>
      </c>
      <c r="Q32" s="239">
        <v>0.61109999999999998</v>
      </c>
      <c r="R32" s="239">
        <v>0.60209999999999997</v>
      </c>
      <c r="S32" s="239">
        <v>0.58389999999999997</v>
      </c>
      <c r="T32" s="239">
        <v>0.60870000000000002</v>
      </c>
      <c r="U32" s="239">
        <v>0.54559999999999997</v>
      </c>
      <c r="V32" s="239">
        <v>0.59240000000000004</v>
      </c>
      <c r="W32" s="239">
        <v>0.59619999999999995</v>
      </c>
      <c r="X32" s="239">
        <v>0.60109999999999997</v>
      </c>
      <c r="Y32" s="239">
        <v>0.62690000000000001</v>
      </c>
      <c r="Z32" s="239">
        <v>0.62470000000000003</v>
      </c>
      <c r="AA32" s="239">
        <v>0.60560000000000003</v>
      </c>
      <c r="AB32" s="239">
        <v>0.62280000000000002</v>
      </c>
      <c r="AC32" s="239">
        <v>0.60650000000000004</v>
      </c>
      <c r="AD32" s="239">
        <v>0.60229999999999995</v>
      </c>
      <c r="AE32" s="239">
        <v>0.55220000000000002</v>
      </c>
      <c r="AF32" s="239">
        <v>0.59219999999999995</v>
      </c>
      <c r="AG32" s="239">
        <v>0.59699999999999998</v>
      </c>
      <c r="AH32" s="239">
        <v>0.54779999999999995</v>
      </c>
      <c r="AI32" s="239">
        <v>0.59870000000000001</v>
      </c>
      <c r="AJ32" s="239">
        <v>0.60840000000000005</v>
      </c>
      <c r="AK32" s="239">
        <v>0.61439999999999995</v>
      </c>
      <c r="AL32" s="239">
        <v>0.62039999999999995</v>
      </c>
      <c r="AM32" s="239">
        <v>0.60089999999999999</v>
      </c>
      <c r="AN32" s="239">
        <v>0.60119999999999996</v>
      </c>
      <c r="AO32" s="239">
        <v>0.59370000000000001</v>
      </c>
      <c r="AP32" s="239">
        <v>0.58260000000000001</v>
      </c>
      <c r="AQ32" s="239">
        <v>0.57840000000000003</v>
      </c>
      <c r="AR32" s="239">
        <v>0.5867</v>
      </c>
      <c r="AS32" s="239">
        <v>0.55110000000000003</v>
      </c>
      <c r="AT32" s="239">
        <v>0.53180000000000005</v>
      </c>
      <c r="AU32" s="239">
        <v>0.50670000000000004</v>
      </c>
      <c r="AV32" s="239">
        <v>0.5625</v>
      </c>
      <c r="AW32" s="239">
        <v>0.59240000000000004</v>
      </c>
      <c r="AX32" s="239">
        <v>0.55989999999999995</v>
      </c>
      <c r="AY32" s="819">
        <v>0.57540000000000002</v>
      </c>
      <c r="AZ32" s="819">
        <v>0.57699999999999996</v>
      </c>
      <c r="BA32" s="819">
        <v>0.57986532647</v>
      </c>
      <c r="BB32" s="819">
        <v>0.57956759329999996</v>
      </c>
      <c r="BC32" s="819">
        <v>0.58122295058999995</v>
      </c>
      <c r="BD32" s="819">
        <v>0.58412938062999997</v>
      </c>
      <c r="BE32" s="303">
        <v>0.58376747396999995</v>
      </c>
      <c r="BF32" s="303">
        <v>0.58339188186000002</v>
      </c>
      <c r="BG32" s="303">
        <v>0.58305941265000005</v>
      </c>
      <c r="BH32" s="303">
        <v>0.58258355668999995</v>
      </c>
      <c r="BI32" s="303">
        <v>0.58634366300999996</v>
      </c>
      <c r="BJ32" s="303">
        <v>0.58832644621999997</v>
      </c>
      <c r="BK32" s="303">
        <v>0.55272272873999995</v>
      </c>
      <c r="BL32" s="303">
        <v>0.55451452980000004</v>
      </c>
      <c r="BM32" s="303">
        <v>0.55818722039000002</v>
      </c>
      <c r="BN32" s="303">
        <v>0.55755802418</v>
      </c>
      <c r="BO32" s="303">
        <v>0.55541796315000003</v>
      </c>
      <c r="BP32" s="303">
        <v>0.55344205614999997</v>
      </c>
      <c r="BQ32" s="303">
        <v>0.55122860398999995</v>
      </c>
      <c r="BR32" s="303">
        <v>0.54900719890000005</v>
      </c>
      <c r="BS32" s="303">
        <v>0.54686470584000002</v>
      </c>
      <c r="BT32" s="303">
        <v>0.54450207252000005</v>
      </c>
      <c r="BU32" s="303">
        <v>0.55154255255999995</v>
      </c>
      <c r="BV32" s="303">
        <v>0.54950799665000005</v>
      </c>
      <c r="BW32" s="139"/>
    </row>
    <row r="33" spans="1:75" ht="11.05" customHeight="1" x14ac:dyDescent="0.2">
      <c r="A33" s="271" t="s">
        <v>350</v>
      </c>
      <c r="B33" s="355" t="s">
        <v>258</v>
      </c>
      <c r="C33" s="239">
        <v>1.9180999999999999</v>
      </c>
      <c r="D33" s="239">
        <v>1.9441999999999999</v>
      </c>
      <c r="E33" s="239">
        <v>1.9686999999999999</v>
      </c>
      <c r="F33" s="239">
        <v>1.9645999999999999</v>
      </c>
      <c r="G33" s="239">
        <v>1.9762</v>
      </c>
      <c r="H33" s="239">
        <v>1.9841</v>
      </c>
      <c r="I33" s="239">
        <v>1.9858</v>
      </c>
      <c r="J33" s="239">
        <v>1.9278</v>
      </c>
      <c r="K33" s="239">
        <v>1.9681999999999999</v>
      </c>
      <c r="L33" s="239">
        <v>1.9801</v>
      </c>
      <c r="M33" s="239">
        <v>2.0030000000000001</v>
      </c>
      <c r="N33" s="239">
        <v>2.0055000000000001</v>
      </c>
      <c r="O33" s="239">
        <v>2.0274999999999999</v>
      </c>
      <c r="P33" s="239">
        <v>2.0091000000000001</v>
      </c>
      <c r="Q33" s="239">
        <v>2.0308999999999999</v>
      </c>
      <c r="R33" s="239">
        <v>2.0184000000000002</v>
      </c>
      <c r="S33" s="239">
        <v>2.0335000000000001</v>
      </c>
      <c r="T33" s="239">
        <v>2.0419</v>
      </c>
      <c r="U33" s="239">
        <v>2.0211999999999999</v>
      </c>
      <c r="V33" s="239">
        <v>2.0348999999999999</v>
      </c>
      <c r="W33" s="239">
        <v>2.0384000000000002</v>
      </c>
      <c r="X33" s="239">
        <v>2.0327999999999999</v>
      </c>
      <c r="Y33" s="239">
        <v>2.0383</v>
      </c>
      <c r="Z33" s="239">
        <v>2.0301</v>
      </c>
      <c r="AA33" s="239">
        <v>2.1225000000000001</v>
      </c>
      <c r="AB33" s="239">
        <v>2.1120999999999999</v>
      </c>
      <c r="AC33" s="239">
        <v>2.1221000000000001</v>
      </c>
      <c r="AD33" s="239">
        <v>2.1604999999999999</v>
      </c>
      <c r="AE33" s="239">
        <v>2.1640000000000001</v>
      </c>
      <c r="AF33" s="239">
        <v>2.1480000000000001</v>
      </c>
      <c r="AG33" s="239">
        <v>2.0912000000000002</v>
      </c>
      <c r="AH33" s="239">
        <v>2.1089000000000002</v>
      </c>
      <c r="AI33" s="239">
        <v>2.1214</v>
      </c>
      <c r="AJ33" s="239">
        <v>2.0975999999999999</v>
      </c>
      <c r="AK33" s="239">
        <v>2.0977000000000001</v>
      </c>
      <c r="AL33" s="239">
        <v>2.0855999999999999</v>
      </c>
      <c r="AM33" s="239">
        <v>2.0543999999999998</v>
      </c>
      <c r="AN33" s="239">
        <v>2.0463</v>
      </c>
      <c r="AO33" s="239">
        <v>2.0415999999999999</v>
      </c>
      <c r="AP33" s="239">
        <v>2.0036999999999998</v>
      </c>
      <c r="AQ33" s="239">
        <v>1.9936</v>
      </c>
      <c r="AR33" s="239">
        <v>2.0125000000000002</v>
      </c>
      <c r="AS33" s="239">
        <v>2.0392000000000001</v>
      </c>
      <c r="AT33" s="239">
        <v>2.0375000000000001</v>
      </c>
      <c r="AU33" s="239">
        <v>2.0428000000000002</v>
      </c>
      <c r="AV33" s="239">
        <v>1.9982</v>
      </c>
      <c r="AW33" s="239">
        <v>1.9576</v>
      </c>
      <c r="AX33" s="239">
        <v>1.8989</v>
      </c>
      <c r="AY33" s="819">
        <v>1.8745000000000001</v>
      </c>
      <c r="AZ33" s="819">
        <v>1.8758999999999999</v>
      </c>
      <c r="BA33" s="819">
        <v>1.8499425691</v>
      </c>
      <c r="BB33" s="819">
        <v>1.8586081562000001</v>
      </c>
      <c r="BC33" s="819">
        <v>1.8433703967999999</v>
      </c>
      <c r="BD33" s="819">
        <v>1.8380336214999999</v>
      </c>
      <c r="BE33" s="303">
        <v>1.8271290573000001</v>
      </c>
      <c r="BF33" s="303">
        <v>1.8259796640999999</v>
      </c>
      <c r="BG33" s="303">
        <v>1.8220267573</v>
      </c>
      <c r="BH33" s="303">
        <v>1.8077308489999999</v>
      </c>
      <c r="BI33" s="303">
        <v>1.7947423048</v>
      </c>
      <c r="BJ33" s="303">
        <v>1.7935340887</v>
      </c>
      <c r="BK33" s="303">
        <v>1.8019502629999999</v>
      </c>
      <c r="BL33" s="303">
        <v>1.8038822858000001</v>
      </c>
      <c r="BM33" s="303">
        <v>1.8002045420999999</v>
      </c>
      <c r="BN33" s="303">
        <v>1.7842595874</v>
      </c>
      <c r="BO33" s="303">
        <v>1.7778058079000001</v>
      </c>
      <c r="BP33" s="303">
        <v>1.7732347497000001</v>
      </c>
      <c r="BQ33" s="303">
        <v>1.763062275</v>
      </c>
      <c r="BR33" s="303">
        <v>1.7625882616999999</v>
      </c>
      <c r="BS33" s="303">
        <v>1.7592979247</v>
      </c>
      <c r="BT33" s="303">
        <v>1.7455162739000001</v>
      </c>
      <c r="BU33" s="303">
        <v>1.7331238900999999</v>
      </c>
      <c r="BV33" s="303">
        <v>1.7324306538000001</v>
      </c>
      <c r="BW33" s="139"/>
    </row>
    <row r="34" spans="1:75" ht="11.05" customHeight="1" x14ac:dyDescent="0.2">
      <c r="A34" s="271" t="s">
        <v>351</v>
      </c>
      <c r="B34" s="355" t="s">
        <v>287</v>
      </c>
      <c r="C34" s="239">
        <v>0.96740000000000004</v>
      </c>
      <c r="D34" s="239">
        <v>0.95840000000000003</v>
      </c>
      <c r="E34" s="239">
        <v>0.96140000000000003</v>
      </c>
      <c r="F34" s="239">
        <v>0.95940000000000003</v>
      </c>
      <c r="G34" s="239">
        <v>0.96440000000000003</v>
      </c>
      <c r="H34" s="239">
        <v>0.97140000000000004</v>
      </c>
      <c r="I34" s="239">
        <v>0.97540000000000004</v>
      </c>
      <c r="J34" s="239">
        <v>0.98229999999999995</v>
      </c>
      <c r="K34" s="239">
        <v>0.99229999999999996</v>
      </c>
      <c r="L34" s="239">
        <v>1.0013000000000001</v>
      </c>
      <c r="M34" s="239">
        <v>1.0073000000000001</v>
      </c>
      <c r="N34" s="239">
        <v>1.0193000000000001</v>
      </c>
      <c r="O34" s="239">
        <v>1.0373000000000001</v>
      </c>
      <c r="P34" s="239">
        <v>1.0463</v>
      </c>
      <c r="Q34" s="239">
        <v>1.0532999999999999</v>
      </c>
      <c r="R34" s="239">
        <v>1.0583</v>
      </c>
      <c r="S34" s="239">
        <v>1.0623</v>
      </c>
      <c r="T34" s="239">
        <v>1.0783</v>
      </c>
      <c r="U34" s="239">
        <v>1.0932999999999999</v>
      </c>
      <c r="V34" s="239">
        <v>1.1003000000000001</v>
      </c>
      <c r="W34" s="239">
        <v>1.1003000000000001</v>
      </c>
      <c r="X34" s="239">
        <v>1.1032999999999999</v>
      </c>
      <c r="Y34" s="239">
        <v>1.0703</v>
      </c>
      <c r="Z34" s="239">
        <v>1.0652999999999999</v>
      </c>
      <c r="AA34" s="239">
        <v>1.0743</v>
      </c>
      <c r="AB34" s="239">
        <v>1.0704</v>
      </c>
      <c r="AC34" s="239">
        <v>1.0723</v>
      </c>
      <c r="AD34" s="239">
        <v>1.0752999999999999</v>
      </c>
      <c r="AE34" s="239">
        <v>1.0532999999999999</v>
      </c>
      <c r="AF34" s="239">
        <v>1.0495000000000001</v>
      </c>
      <c r="AG34" s="239">
        <v>1.0478000000000001</v>
      </c>
      <c r="AH34" s="239">
        <v>1.0504</v>
      </c>
      <c r="AI34" s="239">
        <v>1.0501</v>
      </c>
      <c r="AJ34" s="239">
        <v>1.0499000000000001</v>
      </c>
      <c r="AK34" s="239">
        <v>1.0457000000000001</v>
      </c>
      <c r="AL34" s="239">
        <v>1.0490999999999999</v>
      </c>
      <c r="AM34" s="239">
        <v>1.0167999999999999</v>
      </c>
      <c r="AN34" s="239">
        <v>1.0037</v>
      </c>
      <c r="AO34" s="239">
        <v>1.0033000000000001</v>
      </c>
      <c r="AP34" s="239">
        <v>1.0015000000000001</v>
      </c>
      <c r="AQ34" s="239">
        <v>1.0011000000000001</v>
      </c>
      <c r="AR34" s="239">
        <v>1.0006999999999999</v>
      </c>
      <c r="AS34" s="239">
        <v>1.0012000000000001</v>
      </c>
      <c r="AT34" s="239">
        <v>1.0018</v>
      </c>
      <c r="AU34" s="239">
        <v>1.0006999999999999</v>
      </c>
      <c r="AV34" s="239">
        <v>1.0006999999999999</v>
      </c>
      <c r="AW34" s="239">
        <v>0.99399999999999999</v>
      </c>
      <c r="AX34" s="239">
        <v>0.99619999999999997</v>
      </c>
      <c r="AY34" s="819">
        <v>0.99670000000000003</v>
      </c>
      <c r="AZ34" s="819">
        <v>0.99560000000000004</v>
      </c>
      <c r="BA34" s="819">
        <v>0.99361900080999999</v>
      </c>
      <c r="BB34" s="819">
        <v>0.99334540519000003</v>
      </c>
      <c r="BC34" s="819">
        <v>0.99003477682999996</v>
      </c>
      <c r="BD34" s="819">
        <v>0.99402221317999995</v>
      </c>
      <c r="BE34" s="303">
        <v>0.99899935509000004</v>
      </c>
      <c r="BF34" s="303">
        <v>0.99930063382000001</v>
      </c>
      <c r="BG34" s="303">
        <v>1.0066717021</v>
      </c>
      <c r="BH34" s="303">
        <v>1.0079740461</v>
      </c>
      <c r="BI34" s="303">
        <v>1.0252982253</v>
      </c>
      <c r="BJ34" s="303">
        <v>1.0277337583999999</v>
      </c>
      <c r="BK34" s="303">
        <v>1.0266545939</v>
      </c>
      <c r="BL34" s="303">
        <v>1.0289297279</v>
      </c>
      <c r="BM34" s="303">
        <v>1.0312245279000001</v>
      </c>
      <c r="BN34" s="303">
        <v>1.0311759984</v>
      </c>
      <c r="BO34" s="303">
        <v>1.0311643422000001</v>
      </c>
      <c r="BP34" s="303">
        <v>1.0311506798000001</v>
      </c>
      <c r="BQ34" s="303">
        <v>1.0311293509999999</v>
      </c>
      <c r="BR34" s="303">
        <v>1.0310992092</v>
      </c>
      <c r="BS34" s="303">
        <v>1.0311419446000001</v>
      </c>
      <c r="BT34" s="303">
        <v>1.031108943</v>
      </c>
      <c r="BU34" s="303">
        <v>1.0311068255</v>
      </c>
      <c r="BV34" s="303">
        <v>1.0312130210999999</v>
      </c>
      <c r="BW34" s="139"/>
    </row>
    <row r="35" spans="1:75" ht="11.05" customHeight="1" x14ac:dyDescent="0.2">
      <c r="A35" s="271" t="s">
        <v>352</v>
      </c>
      <c r="B35" s="355" t="s">
        <v>283</v>
      </c>
      <c r="C35" s="239">
        <v>10.404</v>
      </c>
      <c r="D35" s="239">
        <v>10.3528</v>
      </c>
      <c r="E35" s="239">
        <v>10.508599999999999</v>
      </c>
      <c r="F35" s="239">
        <v>10.7279</v>
      </c>
      <c r="G35" s="239">
        <v>10.724500000000001</v>
      </c>
      <c r="H35" s="239">
        <v>10.682</v>
      </c>
      <c r="I35" s="239">
        <v>10.7301</v>
      </c>
      <c r="J35" s="239">
        <v>10.696199999999999</v>
      </c>
      <c r="K35" s="239">
        <v>10.989000000000001</v>
      </c>
      <c r="L35" s="239">
        <v>11.1182</v>
      </c>
      <c r="M35" s="239">
        <v>11.1816</v>
      </c>
      <c r="N35" s="239">
        <v>11.1785</v>
      </c>
      <c r="O35" s="239">
        <v>11.2776</v>
      </c>
      <c r="P35" s="239">
        <v>11.3308</v>
      </c>
      <c r="Q35" s="239">
        <v>11.287100000000001</v>
      </c>
      <c r="R35" s="239">
        <v>10.3224</v>
      </c>
      <c r="S35" s="239">
        <v>10.4674</v>
      </c>
      <c r="T35" s="239">
        <v>10.977499999999999</v>
      </c>
      <c r="U35" s="239">
        <v>10.9992</v>
      </c>
      <c r="V35" s="239">
        <v>10.8743</v>
      </c>
      <c r="W35" s="239">
        <v>10.991300000000001</v>
      </c>
      <c r="X35" s="239">
        <v>10.9664</v>
      </c>
      <c r="Y35" s="239">
        <v>11.116400000000001</v>
      </c>
      <c r="Z35" s="239">
        <v>11.144399999999999</v>
      </c>
      <c r="AA35" s="239">
        <v>11.1532</v>
      </c>
      <c r="AB35" s="239">
        <v>11.323399999999999</v>
      </c>
      <c r="AC35" s="239">
        <v>10.9947</v>
      </c>
      <c r="AD35" s="239">
        <v>10.898899999999999</v>
      </c>
      <c r="AE35" s="239">
        <v>10.859400000000001</v>
      </c>
      <c r="AF35" s="239">
        <v>10.7743</v>
      </c>
      <c r="AG35" s="239">
        <v>10.745699999999999</v>
      </c>
      <c r="AH35" s="239">
        <v>10.688700000000001</v>
      </c>
      <c r="AI35" s="239">
        <v>10.8087</v>
      </c>
      <c r="AJ35" s="239">
        <v>10.8657</v>
      </c>
      <c r="AK35" s="239">
        <v>10.8912</v>
      </c>
      <c r="AL35" s="239">
        <v>10.908099999999999</v>
      </c>
      <c r="AM35" s="239">
        <v>10.8886</v>
      </c>
      <c r="AN35" s="239">
        <v>10.8127</v>
      </c>
      <c r="AO35" s="239">
        <v>10.790100000000001</v>
      </c>
      <c r="AP35" s="239">
        <v>10.6874</v>
      </c>
      <c r="AQ35" s="239">
        <v>10.546799999999999</v>
      </c>
      <c r="AR35" s="239">
        <v>10.4055</v>
      </c>
      <c r="AS35" s="239">
        <v>10.379899999999999</v>
      </c>
      <c r="AT35" s="239">
        <v>10.3203</v>
      </c>
      <c r="AU35" s="239">
        <v>10.3203</v>
      </c>
      <c r="AV35" s="239">
        <v>10.3741</v>
      </c>
      <c r="AW35" s="239">
        <v>10.4293</v>
      </c>
      <c r="AX35" s="239">
        <v>10.4505</v>
      </c>
      <c r="AY35" s="819">
        <v>10.4506</v>
      </c>
      <c r="AZ35" s="819">
        <v>10.4412</v>
      </c>
      <c r="BA35" s="819">
        <v>10.441758208</v>
      </c>
      <c r="BB35" s="819">
        <v>10.500728090999999</v>
      </c>
      <c r="BC35" s="819">
        <v>10.466431313999999</v>
      </c>
      <c r="BD35" s="819">
        <v>10.432602295000001</v>
      </c>
      <c r="BE35" s="303">
        <v>10.398274697</v>
      </c>
      <c r="BF35" s="303">
        <v>10.490372583999999</v>
      </c>
      <c r="BG35" s="303">
        <v>10.528708161999999</v>
      </c>
      <c r="BH35" s="303">
        <v>10.531906979</v>
      </c>
      <c r="BI35" s="303">
        <v>10.57041594</v>
      </c>
      <c r="BJ35" s="303">
        <v>10.598967641</v>
      </c>
      <c r="BK35" s="303">
        <v>10.616010155</v>
      </c>
      <c r="BL35" s="303">
        <v>10.624464304</v>
      </c>
      <c r="BM35" s="303">
        <v>10.627051022</v>
      </c>
      <c r="BN35" s="303">
        <v>10.6101774</v>
      </c>
      <c r="BO35" s="303">
        <v>10.583244315</v>
      </c>
      <c r="BP35" s="303">
        <v>10.556617784</v>
      </c>
      <c r="BQ35" s="303">
        <v>10.529550446</v>
      </c>
      <c r="BR35" s="303">
        <v>10.582210579</v>
      </c>
      <c r="BS35" s="303">
        <v>10.620018583</v>
      </c>
      <c r="BT35" s="303">
        <v>10.622547478</v>
      </c>
      <c r="BU35" s="303">
        <v>10.657710819</v>
      </c>
      <c r="BV35" s="303">
        <v>10.692856622000001</v>
      </c>
      <c r="BW35" s="139"/>
    </row>
    <row r="36" spans="1:75" ht="11.05" customHeight="1" x14ac:dyDescent="0.2">
      <c r="A36" s="271" t="s">
        <v>353</v>
      </c>
      <c r="B36" s="355" t="s">
        <v>354</v>
      </c>
      <c r="C36" s="239">
        <v>0.1673</v>
      </c>
      <c r="D36" s="239">
        <v>0.16270000000000001</v>
      </c>
      <c r="E36" s="239">
        <v>0.15229999999999999</v>
      </c>
      <c r="F36" s="239">
        <v>0.15409999999999999</v>
      </c>
      <c r="G36" s="239">
        <v>0.15579999999999999</v>
      </c>
      <c r="H36" s="239">
        <v>0.1605</v>
      </c>
      <c r="I36" s="239">
        <v>0.15790000000000001</v>
      </c>
      <c r="J36" s="239">
        <v>0.14960000000000001</v>
      </c>
      <c r="K36" s="239">
        <v>0.156</v>
      </c>
      <c r="L36" s="239">
        <v>0.16059999999999999</v>
      </c>
      <c r="M36" s="239">
        <v>0.15759999999999999</v>
      </c>
      <c r="N36" s="239">
        <v>0.151</v>
      </c>
      <c r="O36" s="239">
        <v>0.15390000000000001</v>
      </c>
      <c r="P36" s="239">
        <v>0.1598</v>
      </c>
      <c r="Q36" s="239">
        <v>0.15079999999999999</v>
      </c>
      <c r="R36" s="239">
        <v>0.155</v>
      </c>
      <c r="S36" s="239">
        <v>0.15329999999999999</v>
      </c>
      <c r="T36" s="239">
        <v>0.1552</v>
      </c>
      <c r="U36" s="239">
        <v>0.15679999999999999</v>
      </c>
      <c r="V36" s="239">
        <v>0.15809999999999999</v>
      </c>
      <c r="W36" s="239">
        <v>0.16259999999999999</v>
      </c>
      <c r="X36" s="239">
        <v>0.15939999999999999</v>
      </c>
      <c r="Y36" s="239">
        <v>0.15140000000000001</v>
      </c>
      <c r="Z36" s="239">
        <v>0.14499999999999999</v>
      </c>
      <c r="AA36" s="239">
        <v>0.13950000000000001</v>
      </c>
      <c r="AB36" s="239">
        <v>0.13600000000000001</v>
      </c>
      <c r="AC36" s="239">
        <v>0.1245</v>
      </c>
      <c r="AD36" s="239">
        <v>0.1176</v>
      </c>
      <c r="AE36" s="239">
        <v>0.13400000000000001</v>
      </c>
      <c r="AF36" s="239">
        <v>0.14729999999999999</v>
      </c>
      <c r="AG36" s="239">
        <v>0.157</v>
      </c>
      <c r="AH36" s="239">
        <v>0.15720000000000001</v>
      </c>
      <c r="AI36" s="239">
        <v>0.16</v>
      </c>
      <c r="AJ36" s="239">
        <v>0.16</v>
      </c>
      <c r="AK36" s="239">
        <v>0.16</v>
      </c>
      <c r="AL36" s="239">
        <v>0.16</v>
      </c>
      <c r="AM36" s="239">
        <v>0.16</v>
      </c>
      <c r="AN36" s="239">
        <v>0.16</v>
      </c>
      <c r="AO36" s="239">
        <v>0.08</v>
      </c>
      <c r="AP36" s="239">
        <v>7.0000000000000007E-2</v>
      </c>
      <c r="AQ36" s="239">
        <v>0.06</v>
      </c>
      <c r="AR36" s="239">
        <v>0.06</v>
      </c>
      <c r="AS36" s="239">
        <v>0.06</v>
      </c>
      <c r="AT36" s="239">
        <v>0.06</v>
      </c>
      <c r="AU36" s="239">
        <v>0.06</v>
      </c>
      <c r="AV36" s="239">
        <v>0.06</v>
      </c>
      <c r="AW36" s="239">
        <v>0.06</v>
      </c>
      <c r="AX36" s="239">
        <v>0.06</v>
      </c>
      <c r="AY36" s="819">
        <v>0.06</v>
      </c>
      <c r="AZ36" s="819">
        <v>0.08</v>
      </c>
      <c r="BA36" s="819">
        <v>0.06</v>
      </c>
      <c r="BB36" s="819">
        <v>0.06</v>
      </c>
      <c r="BC36" s="819">
        <v>0.09</v>
      </c>
      <c r="BD36" s="819">
        <v>0.13</v>
      </c>
      <c r="BE36" s="303">
        <v>0.14000000000000001</v>
      </c>
      <c r="BF36" s="303">
        <v>0.14000000000000001</v>
      </c>
      <c r="BG36" s="303">
        <v>0.14000000000000001</v>
      </c>
      <c r="BH36" s="303">
        <v>0.14000000000000001</v>
      </c>
      <c r="BI36" s="303">
        <v>0.14000000000000001</v>
      </c>
      <c r="BJ36" s="303">
        <v>0.14000000000000001</v>
      </c>
      <c r="BK36" s="303">
        <v>0.13</v>
      </c>
      <c r="BL36" s="303">
        <v>0.13</v>
      </c>
      <c r="BM36" s="303">
        <v>0.13</v>
      </c>
      <c r="BN36" s="303">
        <v>0.13</v>
      </c>
      <c r="BO36" s="303">
        <v>0.13</v>
      </c>
      <c r="BP36" s="303">
        <v>0.13</v>
      </c>
      <c r="BQ36" s="303">
        <v>0.13</v>
      </c>
      <c r="BR36" s="303">
        <v>0.13</v>
      </c>
      <c r="BS36" s="303">
        <v>0.13</v>
      </c>
      <c r="BT36" s="303">
        <v>0.13</v>
      </c>
      <c r="BU36" s="303">
        <v>0.13</v>
      </c>
      <c r="BV36" s="303">
        <v>0.13</v>
      </c>
      <c r="BW36" s="139"/>
    </row>
    <row r="37" spans="1:75" ht="11.05" customHeight="1" x14ac:dyDescent="0.2">
      <c r="A37" s="271" t="s">
        <v>355</v>
      </c>
      <c r="B37" s="356" t="s">
        <v>356</v>
      </c>
      <c r="C37" s="277">
        <v>6.6100000000000006E-2</v>
      </c>
      <c r="D37" s="277">
        <v>6.6600000000000006E-2</v>
      </c>
      <c r="E37" s="277">
        <v>6.4500000000000002E-2</v>
      </c>
      <c r="F37" s="277">
        <v>6.2399999999999997E-2</v>
      </c>
      <c r="G37" s="277">
        <v>6.2399999999999997E-2</v>
      </c>
      <c r="H37" s="277">
        <v>6.2399999999999997E-2</v>
      </c>
      <c r="I37" s="277">
        <v>6.2399999999999997E-2</v>
      </c>
      <c r="J37" s="277">
        <v>6.2300000000000001E-2</v>
      </c>
      <c r="K37" s="277">
        <v>6.2300000000000001E-2</v>
      </c>
      <c r="L37" s="277">
        <v>6.2300000000000001E-2</v>
      </c>
      <c r="M37" s="277">
        <v>6.2300000000000001E-2</v>
      </c>
      <c r="N37" s="277">
        <v>6.3500000000000001E-2</v>
      </c>
      <c r="O37" s="277">
        <v>6.5699999999999995E-2</v>
      </c>
      <c r="P37" s="277">
        <v>6.7599999999999993E-2</v>
      </c>
      <c r="Q37" s="277">
        <v>6.83E-2</v>
      </c>
      <c r="R37" s="277">
        <v>6.7299999999999999E-2</v>
      </c>
      <c r="S37" s="277">
        <v>6.7299999999999999E-2</v>
      </c>
      <c r="T37" s="277">
        <v>6.5500000000000003E-2</v>
      </c>
      <c r="U37" s="277">
        <v>6.4699999999999994E-2</v>
      </c>
      <c r="V37" s="277">
        <v>6.4000000000000001E-2</v>
      </c>
      <c r="W37" s="277">
        <v>6.5199999999999994E-2</v>
      </c>
      <c r="X37" s="277">
        <v>6.7100000000000007E-2</v>
      </c>
      <c r="Y37" s="277">
        <v>6.8199999999999997E-2</v>
      </c>
      <c r="Z37" s="277">
        <v>6.88E-2</v>
      </c>
      <c r="AA37" s="277">
        <v>6.88E-2</v>
      </c>
      <c r="AB37" s="277">
        <v>6.9500000000000006E-2</v>
      </c>
      <c r="AC37" s="277">
        <v>6.9800000000000001E-2</v>
      </c>
      <c r="AD37" s="277">
        <v>7.0800000000000002E-2</v>
      </c>
      <c r="AE37" s="277">
        <v>7.0000000000000007E-2</v>
      </c>
      <c r="AF37" s="277">
        <v>7.0300000000000001E-2</v>
      </c>
      <c r="AG37" s="277">
        <v>6.8699999999999997E-2</v>
      </c>
      <c r="AH37" s="277">
        <v>6.8199999999999997E-2</v>
      </c>
      <c r="AI37" s="277">
        <v>6.7699999999999996E-2</v>
      </c>
      <c r="AJ37" s="277">
        <v>6.9199999999999998E-2</v>
      </c>
      <c r="AK37" s="277">
        <v>7.1300000000000002E-2</v>
      </c>
      <c r="AL37" s="277">
        <v>7.2800000000000004E-2</v>
      </c>
      <c r="AM37" s="277">
        <v>7.1800000000000003E-2</v>
      </c>
      <c r="AN37" s="277">
        <v>5.1799999999999999E-2</v>
      </c>
      <c r="AO37" s="277">
        <v>5.1799999999999999E-2</v>
      </c>
      <c r="AP37" s="277">
        <v>4.1799999999999997E-2</v>
      </c>
      <c r="AQ37" s="277">
        <v>3.1800000000000002E-2</v>
      </c>
      <c r="AR37" s="277">
        <v>3.1800000000000002E-2</v>
      </c>
      <c r="AS37" s="277">
        <v>3.1699999999999999E-2</v>
      </c>
      <c r="AT37" s="277">
        <v>3.1699999999999999E-2</v>
      </c>
      <c r="AU37" s="277">
        <v>3.1800000000000002E-2</v>
      </c>
      <c r="AV37" s="277">
        <v>3.1800000000000002E-2</v>
      </c>
      <c r="AW37" s="277">
        <v>3.1800000000000002E-2</v>
      </c>
      <c r="AX37" s="277">
        <v>3.1800000000000002E-2</v>
      </c>
      <c r="AY37" s="832">
        <v>3.1699999999999999E-2</v>
      </c>
      <c r="AZ37" s="832">
        <v>4.1700000000000001E-2</v>
      </c>
      <c r="BA37" s="832">
        <v>3.2103406738000002E-2</v>
      </c>
      <c r="BB37" s="832">
        <v>3.2112277137000003E-2</v>
      </c>
      <c r="BC37" s="832">
        <v>3.2114582425000003E-2</v>
      </c>
      <c r="BD37" s="832">
        <v>3.2147214216000003E-2</v>
      </c>
      <c r="BE37" s="345">
        <v>4.8147391764999999E-2</v>
      </c>
      <c r="BF37" s="345">
        <v>4.7145898146000002E-2</v>
      </c>
      <c r="BG37" s="345">
        <v>4.6149602157000001E-2</v>
      </c>
      <c r="BH37" s="345">
        <v>4.5135961560999999E-2</v>
      </c>
      <c r="BI37" s="345">
        <v>4.4150831712000002E-2</v>
      </c>
      <c r="BJ37" s="345">
        <v>4.3168433593000002E-2</v>
      </c>
      <c r="BK37" s="345">
        <v>4.8159599933000001E-2</v>
      </c>
      <c r="BL37" s="345">
        <v>4.7198728571999998E-2</v>
      </c>
      <c r="BM37" s="345">
        <v>4.6181446080000001E-2</v>
      </c>
      <c r="BN37" s="345">
        <v>4.5190768196E-2</v>
      </c>
      <c r="BO37" s="345">
        <v>4.4196180015000003E-2</v>
      </c>
      <c r="BP37" s="345">
        <v>4.3221464962000002E-2</v>
      </c>
      <c r="BQ37" s="345">
        <v>4.2218068317E-2</v>
      </c>
      <c r="BR37" s="345">
        <v>4.1213742147999999E-2</v>
      </c>
      <c r="BS37" s="345">
        <v>4.0218986392E-2</v>
      </c>
      <c r="BT37" s="345">
        <v>3.9197653467E-2</v>
      </c>
      <c r="BU37" s="345">
        <v>3.8217211464999998E-2</v>
      </c>
      <c r="BV37" s="345">
        <v>3.7235599022E-2</v>
      </c>
      <c r="BW37" s="139"/>
    </row>
    <row r="38" spans="1:75" ht="11.95" customHeight="1" x14ac:dyDescent="0.2">
      <c r="B38" s="1028" t="s">
        <v>307</v>
      </c>
      <c r="C38" s="1017"/>
      <c r="D38" s="1017"/>
      <c r="E38" s="1017"/>
      <c r="F38" s="1017"/>
      <c r="G38" s="1017"/>
      <c r="H38" s="1017"/>
      <c r="I38" s="1017"/>
      <c r="J38" s="1017"/>
      <c r="K38" s="1017"/>
      <c r="L38" s="1017"/>
      <c r="M38" s="1017"/>
      <c r="N38" s="1017"/>
      <c r="O38" s="1017"/>
      <c r="P38" s="1017"/>
      <c r="Q38" s="1017"/>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584"/>
      <c r="AZ38" s="584"/>
      <c r="BA38" s="584"/>
      <c r="BB38" s="584"/>
      <c r="BC38" s="584"/>
      <c r="BD38" s="584"/>
      <c r="BE38" s="109"/>
      <c r="BF38" s="584"/>
      <c r="BG38" s="584"/>
      <c r="BH38" s="584"/>
      <c r="BI38" s="584"/>
      <c r="BJ38" s="109"/>
      <c r="BK38" s="109"/>
      <c r="BL38" s="109"/>
      <c r="BM38" s="109"/>
      <c r="BN38" s="109"/>
      <c r="BO38" s="109"/>
      <c r="BP38" s="109"/>
      <c r="BQ38" s="109"/>
      <c r="BR38" s="109"/>
      <c r="BS38" s="109"/>
      <c r="BT38" s="109"/>
      <c r="BU38" s="109"/>
      <c r="BV38" s="109"/>
      <c r="BW38" s="139"/>
    </row>
    <row r="39" spans="1:75" ht="11.95" customHeight="1" x14ac:dyDescent="0.2">
      <c r="B39" s="1015" t="s">
        <v>357</v>
      </c>
      <c r="C39" s="1015"/>
      <c r="D39" s="1015"/>
      <c r="E39" s="1015"/>
      <c r="F39" s="1015"/>
      <c r="G39" s="1015"/>
      <c r="H39" s="1015"/>
      <c r="I39" s="1015"/>
      <c r="J39" s="1015"/>
      <c r="K39" s="1015"/>
      <c r="L39" s="1015"/>
      <c r="M39" s="1015"/>
      <c r="N39" s="1015"/>
      <c r="O39" s="1015"/>
      <c r="P39" s="1015"/>
      <c r="Q39" s="1015"/>
      <c r="BD39" s="582"/>
      <c r="BE39" s="139"/>
      <c r="BF39" s="582"/>
      <c r="BK39" s="139"/>
      <c r="BL39" s="139"/>
      <c r="BM39" s="139"/>
      <c r="BN39" s="139"/>
      <c r="BO39" s="139"/>
      <c r="BP39" s="139"/>
      <c r="BQ39" s="139"/>
      <c r="BR39" s="139"/>
      <c r="BS39" s="139"/>
      <c r="BT39" s="139"/>
      <c r="BU39" s="139"/>
      <c r="BV39" s="139"/>
      <c r="BW39" s="139"/>
    </row>
    <row r="40" spans="1:75" ht="11.95" customHeight="1" x14ac:dyDescent="0.2">
      <c r="B40" s="1015" t="s">
        <v>358</v>
      </c>
      <c r="C40" s="1015"/>
      <c r="D40" s="1015"/>
      <c r="E40" s="1015"/>
      <c r="F40" s="1015"/>
      <c r="G40" s="1015"/>
      <c r="H40" s="1015"/>
      <c r="I40" s="1015"/>
      <c r="J40" s="1015"/>
      <c r="K40" s="1015"/>
      <c r="L40" s="1015"/>
      <c r="M40" s="1015"/>
      <c r="N40" s="1015"/>
      <c r="O40" s="1015"/>
      <c r="P40" s="1015"/>
      <c r="Q40" s="1015"/>
      <c r="BD40" s="582"/>
      <c r="BE40" s="139"/>
      <c r="BF40" s="582"/>
      <c r="BK40" s="139"/>
      <c r="BL40" s="139"/>
      <c r="BM40" s="139"/>
      <c r="BN40" s="139"/>
      <c r="BO40" s="139"/>
      <c r="BP40" s="139"/>
      <c r="BQ40" s="139"/>
      <c r="BR40" s="139"/>
      <c r="BS40" s="139"/>
      <c r="BT40" s="139"/>
      <c r="BU40" s="139"/>
      <c r="BV40" s="139"/>
      <c r="BW40" s="139"/>
    </row>
    <row r="41" spans="1:75" s="115" customFormat="1" ht="11.95" customHeight="1" x14ac:dyDescent="0.2">
      <c r="A41" s="114"/>
      <c r="B41" s="1028" t="s">
        <v>359</v>
      </c>
      <c r="C41" s="1017"/>
      <c r="D41" s="1017"/>
      <c r="E41" s="1017"/>
      <c r="F41" s="1017"/>
      <c r="G41" s="1017"/>
      <c r="H41" s="1017"/>
      <c r="I41" s="1017"/>
      <c r="J41" s="1017"/>
      <c r="K41" s="1017"/>
      <c r="L41" s="1017"/>
      <c r="M41" s="1017"/>
      <c r="N41" s="1017"/>
      <c r="O41" s="1017"/>
      <c r="P41" s="1017"/>
      <c r="Q41" s="1017"/>
      <c r="R41" s="249"/>
      <c r="AY41" s="768"/>
      <c r="AZ41" s="768"/>
      <c r="BA41" s="768"/>
      <c r="BB41" s="768"/>
      <c r="BC41" s="768"/>
      <c r="BD41" s="577"/>
      <c r="BE41" s="216"/>
      <c r="BF41" s="577"/>
      <c r="BG41" s="768"/>
      <c r="BH41" s="768"/>
      <c r="BI41" s="768"/>
      <c r="BJ41" s="165"/>
    </row>
    <row r="42" spans="1:75" s="116" customFormat="1" ht="11.95" customHeight="1" x14ac:dyDescent="0.2">
      <c r="A42" s="117"/>
      <c r="B42" s="718" t="s">
        <v>114</v>
      </c>
      <c r="C42" s="733"/>
      <c r="D42" s="733"/>
      <c r="E42" s="733"/>
      <c r="F42" s="733"/>
      <c r="G42" s="733"/>
      <c r="H42" s="745"/>
      <c r="I42" s="733"/>
      <c r="J42" s="733"/>
      <c r="K42" s="733"/>
      <c r="L42" s="733"/>
      <c r="M42" s="733"/>
      <c r="N42" s="733"/>
      <c r="O42" s="733"/>
      <c r="P42" s="733"/>
      <c r="Q42" s="733"/>
      <c r="AY42" s="583"/>
      <c r="AZ42" s="583"/>
      <c r="BA42" s="583"/>
      <c r="BB42" s="583"/>
      <c r="BC42" s="583"/>
      <c r="BD42" s="583"/>
      <c r="BE42" s="164"/>
      <c r="BF42" s="583"/>
      <c r="BG42" s="583"/>
      <c r="BH42" s="583"/>
      <c r="BI42" s="583"/>
      <c r="BJ42" s="164"/>
      <c r="BK42" s="164"/>
      <c r="BL42" s="164"/>
      <c r="BM42" s="164"/>
      <c r="BN42" s="164"/>
      <c r="BO42" s="164"/>
      <c r="BP42" s="164"/>
      <c r="BQ42" s="164"/>
      <c r="BR42" s="164"/>
      <c r="BS42" s="164"/>
      <c r="BT42" s="164"/>
      <c r="BU42" s="164"/>
      <c r="BV42" s="164"/>
      <c r="BW42" s="164"/>
    </row>
    <row r="43" spans="1:75" s="116" customFormat="1" ht="11.95" customHeight="1" x14ac:dyDescent="0.2">
      <c r="A43" s="117"/>
      <c r="B43" s="742" t="str">
        <f>Dates!$G$2</f>
        <v>EIA completed modeling and analysis for this report on Wednesday, July 2, 2025.</v>
      </c>
      <c r="C43" s="731"/>
      <c r="D43" s="731"/>
      <c r="E43" s="731"/>
      <c r="F43" s="731"/>
      <c r="G43" s="731"/>
      <c r="H43" s="731"/>
      <c r="I43" s="731"/>
      <c r="J43" s="731"/>
      <c r="K43" s="731"/>
      <c r="L43" s="731"/>
      <c r="M43" s="731"/>
      <c r="N43" s="731"/>
      <c r="O43" s="731"/>
      <c r="P43" s="731"/>
      <c r="Q43" s="731"/>
      <c r="AY43" s="583"/>
      <c r="AZ43" s="583"/>
      <c r="BA43" s="583"/>
      <c r="BB43" s="583"/>
      <c r="BC43" s="583"/>
      <c r="BD43" s="581"/>
      <c r="BE43" s="215"/>
      <c r="BF43" s="581"/>
      <c r="BG43" s="583"/>
      <c r="BH43" s="583"/>
      <c r="BI43" s="583"/>
      <c r="BJ43" s="164"/>
    </row>
    <row r="44" spans="1:75" s="116" customFormat="1" ht="11.95" customHeight="1" x14ac:dyDescent="0.2">
      <c r="A44" s="117"/>
      <c r="B44" s="1025" t="s">
        <v>115</v>
      </c>
      <c r="C44" s="1026"/>
      <c r="D44" s="1026"/>
      <c r="E44" s="1026"/>
      <c r="F44" s="1026"/>
      <c r="G44" s="1026"/>
      <c r="H44" s="1026"/>
      <c r="I44" s="1026"/>
      <c r="J44" s="1026"/>
      <c r="K44" s="1026"/>
      <c r="L44" s="1026"/>
      <c r="M44" s="1026"/>
      <c r="N44" s="1026"/>
      <c r="O44" s="1026"/>
      <c r="P44" s="1026"/>
      <c r="Q44" s="1026"/>
      <c r="AY44" s="583"/>
      <c r="AZ44" s="583"/>
      <c r="BA44" s="583"/>
      <c r="BB44" s="583"/>
      <c r="BC44" s="583"/>
      <c r="BD44" s="581"/>
      <c r="BE44" s="215"/>
      <c r="BF44" s="581"/>
      <c r="BG44" s="583"/>
      <c r="BH44" s="583"/>
      <c r="BI44" s="583"/>
      <c r="BJ44" s="164"/>
    </row>
    <row r="45" spans="1:75" s="116" customFormat="1" ht="11.95" customHeight="1" x14ac:dyDescent="0.2">
      <c r="A45" s="117"/>
      <c r="B45" s="1001" t="s">
        <v>116</v>
      </c>
      <c r="C45" s="988"/>
      <c r="D45" s="988"/>
      <c r="E45" s="988"/>
      <c r="F45" s="988"/>
      <c r="G45" s="988"/>
      <c r="H45" s="988"/>
      <c r="I45" s="988"/>
      <c r="J45" s="988"/>
      <c r="K45" s="988"/>
      <c r="L45" s="988"/>
      <c r="M45" s="988"/>
      <c r="N45" s="988"/>
      <c r="O45" s="988"/>
      <c r="P45" s="988"/>
      <c r="Q45" s="988"/>
      <c r="AY45" s="583"/>
      <c r="AZ45" s="583"/>
      <c r="BA45" s="583"/>
      <c r="BB45" s="583"/>
      <c r="BC45" s="583"/>
      <c r="BD45" s="581"/>
      <c r="BE45" s="215"/>
      <c r="BF45" s="581"/>
      <c r="BG45" s="583"/>
      <c r="BH45" s="583"/>
      <c r="BI45" s="583"/>
      <c r="BJ45" s="164"/>
    </row>
    <row r="46" spans="1:75" s="116" customFormat="1" ht="11.95" customHeight="1" x14ac:dyDescent="0.2">
      <c r="A46" s="117"/>
      <c r="B46" s="996" t="s">
        <v>122</v>
      </c>
      <c r="C46" s="1017"/>
      <c r="D46" s="1017"/>
      <c r="E46" s="1017"/>
      <c r="F46" s="1017"/>
      <c r="G46" s="1017"/>
      <c r="H46" s="1017"/>
      <c r="I46" s="1017"/>
      <c r="J46" s="1017"/>
      <c r="K46" s="1017"/>
      <c r="L46" s="1017"/>
      <c r="M46" s="1017"/>
      <c r="N46" s="1017"/>
      <c r="O46" s="1017"/>
      <c r="P46" s="1017"/>
      <c r="Q46" s="1017"/>
      <c r="AY46" s="583"/>
      <c r="AZ46" s="583"/>
      <c r="BA46" s="583"/>
      <c r="BB46" s="583"/>
      <c r="BC46" s="583"/>
      <c r="BD46" s="581"/>
      <c r="BE46" s="215"/>
      <c r="BF46" s="581"/>
      <c r="BG46" s="583"/>
      <c r="BH46" s="583"/>
      <c r="BI46" s="583"/>
      <c r="BJ46" s="164"/>
    </row>
    <row r="47" spans="1:75" s="116" customFormat="1" ht="11.95" customHeight="1" x14ac:dyDescent="0.2">
      <c r="A47" s="197"/>
      <c r="B47" s="735" t="s">
        <v>118</v>
      </c>
      <c r="C47" s="736"/>
      <c r="D47" s="736"/>
      <c r="E47" s="736"/>
      <c r="F47" s="736"/>
      <c r="G47" s="736"/>
      <c r="H47" s="746"/>
      <c r="I47" s="736"/>
      <c r="J47" s="736"/>
      <c r="K47" s="736"/>
      <c r="L47" s="736"/>
      <c r="M47" s="736"/>
      <c r="N47" s="736"/>
      <c r="O47" s="736"/>
      <c r="P47" s="736"/>
      <c r="Q47" s="734"/>
      <c r="AY47" s="583"/>
      <c r="AZ47" s="583"/>
      <c r="BA47" s="583"/>
      <c r="BB47" s="583"/>
      <c r="BC47" s="583"/>
      <c r="BD47" s="581"/>
      <c r="BE47" s="215"/>
      <c r="BF47" s="581"/>
      <c r="BG47" s="583"/>
      <c r="BH47" s="583"/>
      <c r="BI47" s="583"/>
      <c r="BJ47" s="164"/>
    </row>
    <row r="48" spans="1:75" ht="12.85" x14ac:dyDescent="0.2">
      <c r="B48" s="1018" t="s">
        <v>250</v>
      </c>
      <c r="C48" s="1017"/>
      <c r="D48" s="1017"/>
      <c r="E48" s="1017"/>
      <c r="F48" s="1017"/>
      <c r="G48" s="1017"/>
      <c r="H48" s="1017"/>
      <c r="I48" s="1017"/>
      <c r="J48" s="1017"/>
      <c r="K48" s="1017"/>
      <c r="L48" s="1017"/>
      <c r="M48" s="1017"/>
      <c r="N48" s="1017"/>
      <c r="O48" s="1017"/>
      <c r="P48" s="1017"/>
      <c r="Q48" s="1017"/>
      <c r="BK48" s="139"/>
      <c r="BL48" s="139"/>
      <c r="BM48" s="139"/>
      <c r="BN48" s="139"/>
      <c r="BO48" s="139"/>
      <c r="BP48" s="139"/>
      <c r="BQ48" s="139"/>
      <c r="BR48" s="139"/>
      <c r="BS48" s="139"/>
      <c r="BT48" s="139"/>
      <c r="BU48" s="139"/>
      <c r="BV48" s="139"/>
    </row>
    <row r="49" spans="2:74" ht="12.85" x14ac:dyDescent="0.2">
      <c r="B49" s="1003" t="s">
        <v>191</v>
      </c>
      <c r="C49" s="1017"/>
      <c r="D49" s="1017"/>
      <c r="E49" s="1017"/>
      <c r="F49" s="1017"/>
      <c r="G49" s="1017"/>
      <c r="H49" s="1017"/>
      <c r="I49" s="1017"/>
      <c r="J49" s="1017"/>
      <c r="K49" s="1017"/>
      <c r="L49" s="1017"/>
      <c r="M49" s="1017"/>
      <c r="N49" s="1017"/>
      <c r="O49" s="1017"/>
      <c r="P49" s="1017"/>
      <c r="Q49" s="1017"/>
      <c r="BK49" s="139"/>
      <c r="BL49" s="139"/>
      <c r="BM49" s="139"/>
      <c r="BN49" s="139"/>
      <c r="BO49" s="139"/>
      <c r="BP49" s="139"/>
      <c r="BQ49" s="139"/>
      <c r="BR49" s="139"/>
      <c r="BS49" s="139"/>
      <c r="BT49" s="139"/>
      <c r="BU49" s="139"/>
      <c r="BV49" s="139"/>
    </row>
    <row r="50" spans="2:74" x14ac:dyDescent="0.2">
      <c r="BK50" s="139"/>
      <c r="BL50" s="139"/>
      <c r="BM50" s="139"/>
      <c r="BN50" s="139"/>
      <c r="BO50" s="139"/>
      <c r="BP50" s="139"/>
      <c r="BQ50" s="139"/>
      <c r="BR50" s="139"/>
      <c r="BS50" s="139"/>
      <c r="BT50" s="139"/>
      <c r="BU50" s="139"/>
      <c r="BV50" s="139"/>
    </row>
    <row r="51" spans="2:74" x14ac:dyDescent="0.2">
      <c r="BK51" s="139"/>
      <c r="BL51" s="139"/>
      <c r="BM51" s="139"/>
      <c r="BN51" s="139"/>
      <c r="BO51" s="139"/>
      <c r="BP51" s="139"/>
      <c r="BQ51" s="139"/>
      <c r="BR51" s="139"/>
      <c r="BS51" s="139"/>
      <c r="BT51" s="139"/>
      <c r="BU51" s="139"/>
      <c r="BV51" s="139"/>
    </row>
    <row r="52" spans="2:74" x14ac:dyDescent="0.2">
      <c r="BK52" s="139"/>
      <c r="BL52" s="139"/>
      <c r="BM52" s="139"/>
      <c r="BN52" s="139"/>
      <c r="BO52" s="139"/>
      <c r="BP52" s="139"/>
      <c r="BQ52" s="139"/>
      <c r="BR52" s="139"/>
      <c r="BS52" s="139"/>
      <c r="BT52" s="139"/>
      <c r="BU52" s="139"/>
      <c r="BV52" s="139"/>
    </row>
    <row r="53" spans="2:74" x14ac:dyDescent="0.2">
      <c r="BK53" s="139"/>
      <c r="BL53" s="139"/>
      <c r="BM53" s="139"/>
      <c r="BN53" s="139"/>
      <c r="BO53" s="139"/>
      <c r="BP53" s="139"/>
      <c r="BQ53" s="139"/>
      <c r="BR53" s="139"/>
      <c r="BS53" s="139"/>
      <c r="BT53" s="139"/>
      <c r="BU53" s="139"/>
      <c r="BV53" s="139"/>
    </row>
    <row r="54" spans="2:74" x14ac:dyDescent="0.2">
      <c r="BK54" s="139"/>
      <c r="BL54" s="139"/>
      <c r="BM54" s="139"/>
      <c r="BN54" s="139"/>
      <c r="BO54" s="139"/>
      <c r="BP54" s="139"/>
      <c r="BQ54" s="139"/>
      <c r="BR54" s="139"/>
      <c r="BS54" s="139"/>
      <c r="BT54" s="139"/>
      <c r="BU54" s="139"/>
      <c r="BV54" s="139"/>
    </row>
    <row r="55" spans="2:74" x14ac:dyDescent="0.2">
      <c r="BK55" s="139"/>
      <c r="BL55" s="139"/>
      <c r="BM55" s="139"/>
      <c r="BN55" s="139"/>
      <c r="BO55" s="139"/>
      <c r="BP55" s="139"/>
      <c r="BQ55" s="139"/>
      <c r="BR55" s="139"/>
      <c r="BS55" s="139"/>
      <c r="BT55" s="139"/>
      <c r="BU55" s="139"/>
      <c r="BV55" s="139"/>
    </row>
    <row r="56" spans="2:74" x14ac:dyDescent="0.2">
      <c r="BK56" s="139"/>
      <c r="BL56" s="139"/>
      <c r="BM56" s="139"/>
      <c r="BN56" s="139"/>
      <c r="BO56" s="139"/>
      <c r="BP56" s="139"/>
      <c r="BQ56" s="139"/>
      <c r="BR56" s="139"/>
      <c r="BS56" s="139"/>
      <c r="BT56" s="139"/>
      <c r="BU56" s="139"/>
      <c r="BV56" s="139"/>
    </row>
    <row r="57" spans="2:74" x14ac:dyDescent="0.2">
      <c r="BK57" s="139"/>
      <c r="BL57" s="139"/>
      <c r="BM57" s="139"/>
      <c r="BN57" s="139"/>
      <c r="BO57" s="139"/>
      <c r="BP57" s="139"/>
      <c r="BQ57" s="139"/>
      <c r="BR57" s="139"/>
      <c r="BS57" s="139"/>
      <c r="BT57" s="139"/>
      <c r="BU57" s="139"/>
      <c r="BV57" s="139"/>
    </row>
    <row r="58" spans="2:74" x14ac:dyDescent="0.2">
      <c r="BK58" s="139"/>
      <c r="BL58" s="139"/>
      <c r="BM58" s="139"/>
      <c r="BN58" s="139"/>
      <c r="BO58" s="139"/>
      <c r="BP58" s="139"/>
      <c r="BQ58" s="139"/>
      <c r="BR58" s="139"/>
      <c r="BS58" s="139"/>
      <c r="BT58" s="139"/>
      <c r="BU58" s="139"/>
      <c r="BV58" s="139"/>
    </row>
    <row r="59" spans="2:74" x14ac:dyDescent="0.2">
      <c r="BK59" s="139"/>
      <c r="BL59" s="139"/>
      <c r="BM59" s="139"/>
      <c r="BN59" s="139"/>
      <c r="BO59" s="139"/>
      <c r="BP59" s="139"/>
      <c r="BQ59" s="139"/>
      <c r="BR59" s="139"/>
      <c r="BS59" s="139"/>
      <c r="BT59" s="139"/>
      <c r="BU59" s="139"/>
      <c r="BV59" s="139"/>
    </row>
    <row r="60" spans="2:74" x14ac:dyDescent="0.2">
      <c r="BK60" s="139"/>
      <c r="BL60" s="139"/>
      <c r="BM60" s="139"/>
      <c r="BN60" s="139"/>
      <c r="BO60" s="139"/>
      <c r="BP60" s="139"/>
      <c r="BQ60" s="139"/>
      <c r="BR60" s="139"/>
      <c r="BS60" s="139"/>
      <c r="BT60" s="139"/>
      <c r="BU60" s="139"/>
      <c r="BV60" s="139"/>
    </row>
    <row r="61" spans="2:74" x14ac:dyDescent="0.2">
      <c r="BK61" s="139"/>
      <c r="BL61" s="139"/>
      <c r="BM61" s="139"/>
      <c r="BN61" s="139"/>
      <c r="BO61" s="139"/>
      <c r="BP61" s="139"/>
      <c r="BQ61" s="139"/>
      <c r="BR61" s="139"/>
      <c r="BS61" s="139"/>
      <c r="BT61" s="139"/>
      <c r="BU61" s="139"/>
      <c r="BV61" s="139"/>
    </row>
    <row r="62" spans="2:74" x14ac:dyDescent="0.2">
      <c r="BK62" s="139"/>
      <c r="BL62" s="139"/>
      <c r="BM62" s="139"/>
      <c r="BN62" s="139"/>
      <c r="BO62" s="139"/>
      <c r="BP62" s="139"/>
      <c r="BQ62" s="139"/>
      <c r="BR62" s="139"/>
      <c r="BS62" s="139"/>
      <c r="BT62" s="139"/>
      <c r="BU62" s="139"/>
      <c r="BV62" s="139"/>
    </row>
    <row r="63" spans="2:74" x14ac:dyDescent="0.2">
      <c r="BK63" s="139"/>
      <c r="BL63" s="139"/>
      <c r="BM63" s="139"/>
      <c r="BN63" s="139"/>
      <c r="BO63" s="139"/>
      <c r="BP63" s="139"/>
      <c r="BQ63" s="139"/>
      <c r="BR63" s="139"/>
      <c r="BS63" s="139"/>
      <c r="BT63" s="139"/>
      <c r="BU63" s="139"/>
      <c r="BV63" s="139"/>
    </row>
    <row r="64" spans="2:74" x14ac:dyDescent="0.2">
      <c r="BK64" s="139"/>
      <c r="BL64" s="139"/>
      <c r="BM64" s="139"/>
      <c r="BN64" s="139"/>
      <c r="BO64" s="139"/>
      <c r="BP64" s="139"/>
      <c r="BQ64" s="139"/>
      <c r="BR64" s="139"/>
      <c r="BS64" s="139"/>
      <c r="BT64" s="139"/>
      <c r="BU64" s="139"/>
      <c r="BV64" s="139"/>
    </row>
    <row r="65" spans="63:74" x14ac:dyDescent="0.2">
      <c r="BK65" s="139"/>
      <c r="BL65" s="139"/>
      <c r="BM65" s="139"/>
      <c r="BN65" s="139"/>
      <c r="BO65" s="139"/>
      <c r="BP65" s="139"/>
      <c r="BQ65" s="139"/>
      <c r="BR65" s="139"/>
      <c r="BS65" s="139"/>
      <c r="BT65" s="139"/>
      <c r="BU65" s="139"/>
      <c r="BV65" s="139"/>
    </row>
    <row r="66" spans="63:74" x14ac:dyDescent="0.2">
      <c r="BK66" s="139"/>
      <c r="BL66" s="139"/>
      <c r="BM66" s="139"/>
      <c r="BN66" s="139"/>
      <c r="BO66" s="139"/>
      <c r="BP66" s="139"/>
      <c r="BQ66" s="139"/>
      <c r="BR66" s="139"/>
      <c r="BS66" s="139"/>
      <c r="BT66" s="139"/>
      <c r="BU66" s="139"/>
      <c r="BV66" s="139"/>
    </row>
    <row r="67" spans="63:74" x14ac:dyDescent="0.2">
      <c r="BK67" s="139"/>
      <c r="BL67" s="139"/>
      <c r="BM67" s="139"/>
      <c r="BN67" s="139"/>
      <c r="BO67" s="139"/>
      <c r="BP67" s="139"/>
      <c r="BQ67" s="139"/>
      <c r="BR67" s="139"/>
      <c r="BS67" s="139"/>
      <c r="BT67" s="139"/>
      <c r="BU67" s="139"/>
      <c r="BV67" s="139"/>
    </row>
    <row r="68" spans="63:74" x14ac:dyDescent="0.2">
      <c r="BK68" s="139"/>
      <c r="BL68" s="139"/>
      <c r="BM68" s="139"/>
      <c r="BN68" s="139"/>
      <c r="BO68" s="139"/>
      <c r="BP68" s="139"/>
      <c r="BQ68" s="139"/>
      <c r="BR68" s="139"/>
      <c r="BS68" s="139"/>
      <c r="BT68" s="139"/>
      <c r="BU68" s="139"/>
      <c r="BV68" s="139"/>
    </row>
    <row r="69" spans="63:74" x14ac:dyDescent="0.2">
      <c r="BK69" s="139"/>
      <c r="BL69" s="139"/>
      <c r="BM69" s="139"/>
      <c r="BN69" s="139"/>
      <c r="BO69" s="139"/>
      <c r="BP69" s="139"/>
      <c r="BQ69" s="139"/>
      <c r="BR69" s="139"/>
      <c r="BS69" s="139"/>
      <c r="BT69" s="139"/>
      <c r="BU69" s="139"/>
      <c r="BV69" s="139"/>
    </row>
    <row r="70" spans="63:74" x14ac:dyDescent="0.2">
      <c r="BK70" s="139"/>
      <c r="BL70" s="139"/>
      <c r="BM70" s="139"/>
      <c r="BN70" s="139"/>
      <c r="BO70" s="139"/>
      <c r="BP70" s="139"/>
      <c r="BQ70" s="139"/>
      <c r="BR70" s="139"/>
      <c r="BS70" s="139"/>
      <c r="BT70" s="139"/>
      <c r="BU70" s="139"/>
      <c r="BV70" s="139"/>
    </row>
    <row r="71" spans="63:74" x14ac:dyDescent="0.2">
      <c r="BK71" s="139"/>
      <c r="BL71" s="139"/>
      <c r="BM71" s="139"/>
      <c r="BN71" s="139"/>
      <c r="BO71" s="139"/>
      <c r="BP71" s="139"/>
      <c r="BQ71" s="139"/>
      <c r="BR71" s="139"/>
      <c r="BS71" s="139"/>
      <c r="BT71" s="139"/>
      <c r="BU71" s="139"/>
      <c r="BV71" s="139"/>
    </row>
    <row r="72" spans="63:74" x14ac:dyDescent="0.2">
      <c r="BK72" s="139"/>
      <c r="BL72" s="139"/>
      <c r="BM72" s="139"/>
      <c r="BN72" s="139"/>
      <c r="BO72" s="139"/>
      <c r="BP72" s="139"/>
      <c r="BQ72" s="139"/>
      <c r="BR72" s="139"/>
      <c r="BS72" s="139"/>
      <c r="BT72" s="139"/>
      <c r="BU72" s="139"/>
      <c r="BV72" s="139"/>
    </row>
    <row r="73" spans="63:74" x14ac:dyDescent="0.2">
      <c r="BK73" s="139"/>
      <c r="BL73" s="139"/>
      <c r="BM73" s="139"/>
      <c r="BN73" s="139"/>
      <c r="BO73" s="139"/>
      <c r="BP73" s="139"/>
      <c r="BQ73" s="139"/>
      <c r="BR73" s="139"/>
      <c r="BS73" s="139"/>
      <c r="BT73" s="139"/>
      <c r="BU73" s="139"/>
      <c r="BV73" s="139"/>
    </row>
    <row r="74" spans="63:74" x14ac:dyDescent="0.2">
      <c r="BK74" s="139"/>
      <c r="BL74" s="139"/>
      <c r="BM74" s="139"/>
      <c r="BN74" s="139"/>
      <c r="BO74" s="139"/>
      <c r="BP74" s="139"/>
      <c r="BQ74" s="139"/>
      <c r="BR74" s="139"/>
      <c r="BS74" s="139"/>
      <c r="BT74" s="139"/>
      <c r="BU74" s="139"/>
      <c r="BV74" s="139"/>
    </row>
    <row r="75" spans="63:74" x14ac:dyDescent="0.2">
      <c r="BK75" s="139"/>
      <c r="BL75" s="139"/>
      <c r="BM75" s="139"/>
      <c r="BN75" s="139"/>
      <c r="BO75" s="139"/>
      <c r="BP75" s="139"/>
      <c r="BQ75" s="139"/>
      <c r="BR75" s="139"/>
      <c r="BS75" s="139"/>
      <c r="BT75" s="139"/>
      <c r="BU75" s="139"/>
      <c r="BV75" s="139"/>
    </row>
    <row r="76" spans="63:74" x14ac:dyDescent="0.2">
      <c r="BK76" s="139"/>
      <c r="BL76" s="139"/>
      <c r="BM76" s="139"/>
      <c r="BN76" s="139"/>
      <c r="BO76" s="139"/>
      <c r="BP76" s="139"/>
      <c r="BQ76" s="139"/>
      <c r="BR76" s="139"/>
      <c r="BS76" s="139"/>
      <c r="BT76" s="139"/>
      <c r="BU76" s="139"/>
      <c r="BV76" s="139"/>
    </row>
    <row r="77" spans="63:74" x14ac:dyDescent="0.2">
      <c r="BK77" s="139"/>
      <c r="BL77" s="139"/>
      <c r="BM77" s="139"/>
      <c r="BN77" s="139"/>
      <c r="BO77" s="139"/>
      <c r="BP77" s="139"/>
      <c r="BQ77" s="139"/>
      <c r="BR77" s="139"/>
      <c r="BS77" s="139"/>
      <c r="BT77" s="139"/>
      <c r="BU77" s="139"/>
      <c r="BV77" s="139"/>
    </row>
    <row r="78" spans="63:74" x14ac:dyDescent="0.2">
      <c r="BK78" s="139"/>
      <c r="BL78" s="139"/>
      <c r="BM78" s="139"/>
      <c r="BN78" s="139"/>
      <c r="BO78" s="139"/>
      <c r="BP78" s="139"/>
      <c r="BQ78" s="139"/>
      <c r="BR78" s="139"/>
      <c r="BS78" s="139"/>
      <c r="BT78" s="139"/>
      <c r="BU78" s="139"/>
      <c r="BV78" s="139"/>
    </row>
    <row r="79" spans="63:74" x14ac:dyDescent="0.2">
      <c r="BK79" s="139"/>
      <c r="BL79" s="139"/>
      <c r="BM79" s="139"/>
      <c r="BN79" s="139"/>
      <c r="BO79" s="139"/>
      <c r="BP79" s="139"/>
      <c r="BQ79" s="139"/>
      <c r="BR79" s="139"/>
      <c r="BS79" s="139"/>
      <c r="BT79" s="139"/>
      <c r="BU79" s="139"/>
      <c r="BV79" s="139"/>
    </row>
    <row r="80" spans="63:74" x14ac:dyDescent="0.2">
      <c r="BK80" s="139"/>
      <c r="BL80" s="139"/>
      <c r="BM80" s="139"/>
      <c r="BN80" s="139"/>
      <c r="BO80" s="139"/>
      <c r="BP80" s="139"/>
      <c r="BQ80" s="139"/>
      <c r="BR80" s="139"/>
      <c r="BS80" s="139"/>
      <c r="BT80" s="139"/>
      <c r="BU80" s="139"/>
      <c r="BV80" s="139"/>
    </row>
    <row r="81" spans="63:74" x14ac:dyDescent="0.2">
      <c r="BK81" s="139"/>
      <c r="BL81" s="139"/>
      <c r="BM81" s="139"/>
      <c r="BN81" s="139"/>
      <c r="BO81" s="139"/>
      <c r="BP81" s="139"/>
      <c r="BQ81" s="139"/>
      <c r="BR81" s="139"/>
      <c r="BS81" s="139"/>
      <c r="BT81" s="139"/>
      <c r="BU81" s="139"/>
      <c r="BV81" s="139"/>
    </row>
    <row r="82" spans="63:74" x14ac:dyDescent="0.2">
      <c r="BK82" s="139"/>
      <c r="BL82" s="139"/>
      <c r="BM82" s="139"/>
      <c r="BN82" s="139"/>
      <c r="BO82" s="139"/>
      <c r="BP82" s="139"/>
      <c r="BQ82" s="139"/>
      <c r="BR82" s="139"/>
      <c r="BS82" s="139"/>
      <c r="BT82" s="139"/>
      <c r="BU82" s="139"/>
      <c r="BV82" s="139"/>
    </row>
    <row r="83" spans="63:74" x14ac:dyDescent="0.2">
      <c r="BK83" s="139"/>
      <c r="BL83" s="139"/>
      <c r="BM83" s="139"/>
      <c r="BN83" s="139"/>
      <c r="BO83" s="139"/>
      <c r="BP83" s="139"/>
      <c r="BQ83" s="139"/>
      <c r="BR83" s="139"/>
      <c r="BS83" s="139"/>
      <c r="BT83" s="139"/>
      <c r="BU83" s="139"/>
      <c r="BV83" s="139"/>
    </row>
    <row r="84" spans="63:74" x14ac:dyDescent="0.2">
      <c r="BK84" s="139"/>
      <c r="BL84" s="139"/>
      <c r="BM84" s="139"/>
      <c r="BN84" s="139"/>
      <c r="BO84" s="139"/>
      <c r="BP84" s="139"/>
      <c r="BQ84" s="139"/>
      <c r="BR84" s="139"/>
      <c r="BS84" s="139"/>
      <c r="BT84" s="139"/>
      <c r="BU84" s="139"/>
      <c r="BV84" s="139"/>
    </row>
    <row r="85" spans="63:74" x14ac:dyDescent="0.2">
      <c r="BK85" s="139"/>
      <c r="BL85" s="139"/>
      <c r="BM85" s="139"/>
      <c r="BN85" s="139"/>
      <c r="BO85" s="139"/>
      <c r="BP85" s="139"/>
      <c r="BQ85" s="139"/>
      <c r="BR85" s="139"/>
      <c r="BS85" s="139"/>
      <c r="BT85" s="139"/>
      <c r="BU85" s="139"/>
      <c r="BV85" s="139"/>
    </row>
    <row r="86" spans="63:74" x14ac:dyDescent="0.2">
      <c r="BK86" s="139"/>
      <c r="BL86" s="139"/>
      <c r="BM86" s="139"/>
      <c r="BN86" s="139"/>
      <c r="BO86" s="139"/>
      <c r="BP86" s="139"/>
      <c r="BQ86" s="139"/>
      <c r="BR86" s="139"/>
      <c r="BS86" s="139"/>
      <c r="BT86" s="139"/>
      <c r="BU86" s="139"/>
      <c r="BV86" s="139"/>
    </row>
    <row r="87" spans="63:74" x14ac:dyDescent="0.2">
      <c r="BK87" s="139"/>
      <c r="BL87" s="139"/>
      <c r="BM87" s="139"/>
      <c r="BN87" s="139"/>
      <c r="BO87" s="139"/>
      <c r="BP87" s="139"/>
      <c r="BQ87" s="139"/>
      <c r="BR87" s="139"/>
      <c r="BS87" s="139"/>
      <c r="BT87" s="139"/>
      <c r="BU87" s="139"/>
      <c r="BV87" s="139"/>
    </row>
    <row r="88" spans="63:74" x14ac:dyDescent="0.2">
      <c r="BK88" s="139"/>
      <c r="BL88" s="139"/>
      <c r="BM88" s="139"/>
      <c r="BN88" s="139"/>
      <c r="BO88" s="139"/>
      <c r="BP88" s="139"/>
      <c r="BQ88" s="139"/>
      <c r="BR88" s="139"/>
      <c r="BS88" s="139"/>
      <c r="BT88" s="139"/>
      <c r="BU88" s="139"/>
      <c r="BV88" s="139"/>
    </row>
    <row r="89" spans="63:74" x14ac:dyDescent="0.2">
      <c r="BK89" s="139"/>
      <c r="BL89" s="139"/>
      <c r="BM89" s="139"/>
      <c r="BN89" s="139"/>
      <c r="BO89" s="139"/>
      <c r="BP89" s="139"/>
      <c r="BQ89" s="139"/>
      <c r="BR89" s="139"/>
      <c r="BS89" s="139"/>
      <c r="BT89" s="139"/>
      <c r="BU89" s="139"/>
      <c r="BV89" s="139"/>
    </row>
    <row r="90" spans="63:74" x14ac:dyDescent="0.2">
      <c r="BK90" s="139"/>
      <c r="BL90" s="139"/>
      <c r="BM90" s="139"/>
      <c r="BN90" s="139"/>
      <c r="BO90" s="139"/>
      <c r="BP90" s="139"/>
      <c r="BQ90" s="139"/>
      <c r="BR90" s="139"/>
      <c r="BS90" s="139"/>
      <c r="BT90" s="139"/>
      <c r="BU90" s="139"/>
      <c r="BV90" s="139"/>
    </row>
    <row r="91" spans="63:74" x14ac:dyDescent="0.2">
      <c r="BK91" s="139"/>
      <c r="BL91" s="139"/>
      <c r="BM91" s="139"/>
      <c r="BN91" s="139"/>
      <c r="BO91" s="139"/>
      <c r="BP91" s="139"/>
      <c r="BQ91" s="139"/>
      <c r="BR91" s="139"/>
      <c r="BS91" s="139"/>
      <c r="BT91" s="139"/>
      <c r="BU91" s="139"/>
      <c r="BV91" s="139"/>
    </row>
    <row r="92" spans="63:74" x14ac:dyDescent="0.2">
      <c r="BK92" s="139"/>
      <c r="BL92" s="139"/>
      <c r="BM92" s="139"/>
      <c r="BN92" s="139"/>
      <c r="BO92" s="139"/>
      <c r="BP92" s="139"/>
      <c r="BQ92" s="139"/>
      <c r="BR92" s="139"/>
      <c r="BS92" s="139"/>
      <c r="BT92" s="139"/>
      <c r="BU92" s="139"/>
      <c r="BV92" s="139"/>
    </row>
    <row r="93" spans="63:74" x14ac:dyDescent="0.2">
      <c r="BK93" s="139"/>
      <c r="BL93" s="139"/>
      <c r="BM93" s="139"/>
      <c r="BN93" s="139"/>
      <c r="BO93" s="139"/>
      <c r="BP93" s="139"/>
      <c r="BQ93" s="139"/>
      <c r="BR93" s="139"/>
      <c r="BS93" s="139"/>
      <c r="BT93" s="139"/>
      <c r="BU93" s="139"/>
      <c r="BV93" s="139"/>
    </row>
    <row r="94" spans="63:74" x14ac:dyDescent="0.2">
      <c r="BK94" s="139"/>
      <c r="BL94" s="139"/>
      <c r="BM94" s="139"/>
      <c r="BN94" s="139"/>
      <c r="BO94" s="139"/>
      <c r="BP94" s="139"/>
      <c r="BQ94" s="139"/>
      <c r="BR94" s="139"/>
      <c r="BS94" s="139"/>
      <c r="BT94" s="139"/>
      <c r="BU94" s="139"/>
      <c r="BV94" s="139"/>
    </row>
    <row r="95" spans="63:74" x14ac:dyDescent="0.2">
      <c r="BK95" s="139"/>
      <c r="BL95" s="139"/>
      <c r="BM95" s="139"/>
      <c r="BN95" s="139"/>
      <c r="BO95" s="139"/>
      <c r="BP95" s="139"/>
      <c r="BQ95" s="139"/>
      <c r="BR95" s="139"/>
      <c r="BS95" s="139"/>
      <c r="BT95" s="139"/>
      <c r="BU95" s="139"/>
      <c r="BV95" s="139"/>
    </row>
    <row r="96" spans="63:74" x14ac:dyDescent="0.2">
      <c r="BK96" s="139"/>
      <c r="BL96" s="139"/>
      <c r="BM96" s="139"/>
      <c r="BN96" s="139"/>
      <c r="BO96" s="139"/>
      <c r="BP96" s="139"/>
      <c r="BQ96" s="139"/>
      <c r="BR96" s="139"/>
      <c r="BS96" s="139"/>
      <c r="BT96" s="139"/>
      <c r="BU96" s="139"/>
      <c r="BV96" s="139"/>
    </row>
    <row r="97" spans="63:74" x14ac:dyDescent="0.2">
      <c r="BK97" s="139"/>
      <c r="BL97" s="139"/>
      <c r="BM97" s="139"/>
      <c r="BN97" s="139"/>
      <c r="BO97" s="139"/>
      <c r="BP97" s="139"/>
      <c r="BQ97" s="139"/>
      <c r="BR97" s="139"/>
      <c r="BS97" s="139"/>
      <c r="BT97" s="139"/>
      <c r="BU97" s="139"/>
      <c r="BV97" s="139"/>
    </row>
    <row r="98" spans="63:74" x14ac:dyDescent="0.2">
      <c r="BK98" s="139"/>
      <c r="BL98" s="139"/>
      <c r="BM98" s="139"/>
      <c r="BN98" s="139"/>
      <c r="BO98" s="139"/>
      <c r="BP98" s="139"/>
      <c r="BQ98" s="139"/>
      <c r="BR98" s="139"/>
      <c r="BS98" s="139"/>
      <c r="BT98" s="139"/>
      <c r="BU98" s="139"/>
      <c r="BV98" s="139"/>
    </row>
    <row r="99" spans="63:74" x14ac:dyDescent="0.2">
      <c r="BK99" s="139"/>
      <c r="BL99" s="139"/>
      <c r="BM99" s="139"/>
      <c r="BN99" s="139"/>
      <c r="BO99" s="139"/>
      <c r="BP99" s="139"/>
      <c r="BQ99" s="139"/>
      <c r="BR99" s="139"/>
      <c r="BS99" s="139"/>
      <c r="BT99" s="139"/>
      <c r="BU99" s="139"/>
      <c r="BV99" s="139"/>
    </row>
    <row r="100" spans="63:74" x14ac:dyDescent="0.2">
      <c r="BK100" s="139"/>
      <c r="BL100" s="139"/>
      <c r="BM100" s="139"/>
      <c r="BN100" s="139"/>
      <c r="BO100" s="139"/>
      <c r="BP100" s="139"/>
      <c r="BQ100" s="139"/>
      <c r="BR100" s="139"/>
      <c r="BS100" s="139"/>
      <c r="BT100" s="139"/>
      <c r="BU100" s="139"/>
      <c r="BV100" s="139"/>
    </row>
    <row r="101" spans="63:74" x14ac:dyDescent="0.2">
      <c r="BK101" s="139"/>
      <c r="BL101" s="139"/>
      <c r="BM101" s="139"/>
      <c r="BN101" s="139"/>
      <c r="BO101" s="139"/>
      <c r="BP101" s="139"/>
      <c r="BQ101" s="139"/>
      <c r="BR101" s="139"/>
      <c r="BS101" s="139"/>
      <c r="BT101" s="139"/>
      <c r="BU101" s="139"/>
      <c r="BV101" s="139"/>
    </row>
    <row r="102" spans="63:74" x14ac:dyDescent="0.2">
      <c r="BK102" s="139"/>
      <c r="BL102" s="139"/>
      <c r="BM102" s="139"/>
      <c r="BN102" s="139"/>
      <c r="BO102" s="139"/>
      <c r="BP102" s="139"/>
      <c r="BQ102" s="139"/>
      <c r="BR102" s="139"/>
      <c r="BS102" s="139"/>
      <c r="BT102" s="139"/>
      <c r="BU102" s="139"/>
      <c r="BV102" s="139"/>
    </row>
    <row r="103" spans="63:74" x14ac:dyDescent="0.2">
      <c r="BK103" s="139"/>
      <c r="BL103" s="139"/>
      <c r="BM103" s="139"/>
      <c r="BN103" s="139"/>
      <c r="BO103" s="139"/>
      <c r="BP103" s="139"/>
      <c r="BQ103" s="139"/>
      <c r="BR103" s="139"/>
      <c r="BS103" s="139"/>
      <c r="BT103" s="139"/>
      <c r="BU103" s="139"/>
      <c r="BV103" s="139"/>
    </row>
    <row r="104" spans="63:74" x14ac:dyDescent="0.2">
      <c r="BK104" s="139"/>
      <c r="BL104" s="139"/>
      <c r="BM104" s="139"/>
      <c r="BN104" s="139"/>
      <c r="BO104" s="139"/>
      <c r="BP104" s="139"/>
      <c r="BQ104" s="139"/>
      <c r="BR104" s="139"/>
      <c r="BS104" s="139"/>
      <c r="BT104" s="139"/>
      <c r="BU104" s="139"/>
      <c r="BV104" s="139"/>
    </row>
    <row r="105" spans="63:74" x14ac:dyDescent="0.2">
      <c r="BK105" s="139"/>
      <c r="BL105" s="139"/>
      <c r="BM105" s="139"/>
      <c r="BN105" s="139"/>
      <c r="BO105" s="139"/>
      <c r="BP105" s="139"/>
      <c r="BQ105" s="139"/>
      <c r="BR105" s="139"/>
      <c r="BS105" s="139"/>
      <c r="BT105" s="139"/>
      <c r="BU105" s="139"/>
      <c r="BV105" s="139"/>
    </row>
    <row r="106" spans="63:74" x14ac:dyDescent="0.2">
      <c r="BK106" s="139"/>
      <c r="BL106" s="139"/>
      <c r="BM106" s="139"/>
      <c r="BN106" s="139"/>
      <c r="BO106" s="139"/>
      <c r="BP106" s="139"/>
      <c r="BQ106" s="139"/>
      <c r="BR106" s="139"/>
      <c r="BS106" s="139"/>
      <c r="BT106" s="139"/>
      <c r="BU106" s="139"/>
      <c r="BV106" s="139"/>
    </row>
    <row r="107" spans="63:74" x14ac:dyDescent="0.2">
      <c r="BK107" s="139"/>
      <c r="BL107" s="139"/>
      <c r="BM107" s="139"/>
      <c r="BN107" s="139"/>
      <c r="BO107" s="139"/>
      <c r="BP107" s="139"/>
      <c r="BQ107" s="139"/>
      <c r="BR107" s="139"/>
      <c r="BS107" s="139"/>
      <c r="BT107" s="139"/>
      <c r="BU107" s="139"/>
      <c r="BV107" s="139"/>
    </row>
    <row r="108" spans="63:74" x14ac:dyDescent="0.2">
      <c r="BK108" s="139"/>
      <c r="BL108" s="139"/>
      <c r="BM108" s="139"/>
      <c r="BN108" s="139"/>
      <c r="BO108" s="139"/>
      <c r="BP108" s="139"/>
      <c r="BQ108" s="139"/>
      <c r="BR108" s="139"/>
      <c r="BS108" s="139"/>
      <c r="BT108" s="139"/>
      <c r="BU108" s="139"/>
      <c r="BV108" s="139"/>
    </row>
    <row r="109" spans="63:74" x14ac:dyDescent="0.2">
      <c r="BK109" s="139"/>
      <c r="BL109" s="139"/>
      <c r="BM109" s="139"/>
      <c r="BN109" s="139"/>
      <c r="BO109" s="139"/>
      <c r="BP109" s="139"/>
      <c r="BQ109" s="139"/>
      <c r="BR109" s="139"/>
      <c r="BS109" s="139"/>
      <c r="BT109" s="139"/>
      <c r="BU109" s="139"/>
      <c r="BV109" s="139"/>
    </row>
    <row r="110" spans="63:74" x14ac:dyDescent="0.2">
      <c r="BK110" s="139"/>
      <c r="BL110" s="139"/>
      <c r="BM110" s="139"/>
      <c r="BN110" s="139"/>
      <c r="BO110" s="139"/>
      <c r="BP110" s="139"/>
      <c r="BQ110" s="139"/>
      <c r="BR110" s="139"/>
      <c r="BS110" s="139"/>
      <c r="BT110" s="139"/>
      <c r="BU110" s="139"/>
      <c r="BV110" s="139"/>
    </row>
    <row r="111" spans="63:74" x14ac:dyDescent="0.2">
      <c r="BK111" s="139"/>
      <c r="BL111" s="139"/>
      <c r="BM111" s="139"/>
      <c r="BN111" s="139"/>
      <c r="BO111" s="139"/>
      <c r="BP111" s="139"/>
      <c r="BQ111" s="139"/>
      <c r="BR111" s="139"/>
      <c r="BS111" s="139"/>
      <c r="BT111" s="139"/>
      <c r="BU111" s="139"/>
      <c r="BV111" s="139"/>
    </row>
    <row r="112" spans="63:74" x14ac:dyDescent="0.2">
      <c r="BK112" s="139"/>
      <c r="BL112" s="139"/>
      <c r="BM112" s="139"/>
      <c r="BN112" s="139"/>
      <c r="BO112" s="139"/>
      <c r="BP112" s="139"/>
      <c r="BQ112" s="139"/>
      <c r="BR112" s="139"/>
      <c r="BS112" s="139"/>
      <c r="BT112" s="139"/>
      <c r="BU112" s="139"/>
      <c r="BV112" s="139"/>
    </row>
    <row r="113" spans="63:74" x14ac:dyDescent="0.2">
      <c r="BK113" s="139"/>
      <c r="BL113" s="139"/>
      <c r="BM113" s="139"/>
      <c r="BN113" s="139"/>
      <c r="BO113" s="139"/>
      <c r="BP113" s="139"/>
      <c r="BQ113" s="139"/>
      <c r="BR113" s="139"/>
      <c r="BS113" s="139"/>
      <c r="BT113" s="139"/>
      <c r="BU113" s="139"/>
      <c r="BV113" s="139"/>
    </row>
    <row r="114" spans="63:74" x14ac:dyDescent="0.2">
      <c r="BK114" s="139"/>
      <c r="BL114" s="139"/>
      <c r="BM114" s="139"/>
      <c r="BN114" s="139"/>
      <c r="BO114" s="139"/>
      <c r="BP114" s="139"/>
      <c r="BQ114" s="139"/>
      <c r="BR114" s="139"/>
      <c r="BS114" s="139"/>
      <c r="BT114" s="139"/>
      <c r="BU114" s="139"/>
      <c r="BV114" s="139"/>
    </row>
    <row r="115" spans="63:74" x14ac:dyDescent="0.2">
      <c r="BK115" s="139"/>
      <c r="BL115" s="139"/>
      <c r="BM115" s="139"/>
      <c r="BN115" s="139"/>
      <c r="BO115" s="139"/>
      <c r="BP115" s="139"/>
      <c r="BQ115" s="139"/>
      <c r="BR115" s="139"/>
      <c r="BS115" s="139"/>
      <c r="BT115" s="139"/>
      <c r="BU115" s="139"/>
      <c r="BV115" s="139"/>
    </row>
    <row r="116" spans="63:74" x14ac:dyDescent="0.2">
      <c r="BK116" s="139"/>
      <c r="BL116" s="139"/>
      <c r="BM116" s="139"/>
      <c r="BN116" s="139"/>
      <c r="BO116" s="139"/>
      <c r="BP116" s="139"/>
      <c r="BQ116" s="139"/>
      <c r="BR116" s="139"/>
      <c r="BS116" s="139"/>
      <c r="BT116" s="139"/>
      <c r="BU116" s="139"/>
      <c r="BV116" s="139"/>
    </row>
    <row r="117" spans="63:74" x14ac:dyDescent="0.2">
      <c r="BK117" s="139"/>
      <c r="BL117" s="139"/>
      <c r="BM117" s="139"/>
      <c r="BN117" s="139"/>
      <c r="BO117" s="139"/>
      <c r="BP117" s="139"/>
      <c r="BQ117" s="139"/>
      <c r="BR117" s="139"/>
      <c r="BS117" s="139"/>
      <c r="BT117" s="139"/>
      <c r="BU117" s="139"/>
      <c r="BV117" s="139"/>
    </row>
    <row r="118" spans="63:74" x14ac:dyDescent="0.2">
      <c r="BK118" s="139"/>
      <c r="BL118" s="139"/>
      <c r="BM118" s="139"/>
      <c r="BN118" s="139"/>
      <c r="BO118" s="139"/>
      <c r="BP118" s="139"/>
      <c r="BQ118" s="139"/>
      <c r="BR118" s="139"/>
      <c r="BS118" s="139"/>
      <c r="BT118" s="139"/>
      <c r="BU118" s="139"/>
      <c r="BV118" s="139"/>
    </row>
    <row r="119" spans="63:74" x14ac:dyDescent="0.2">
      <c r="BK119" s="139"/>
      <c r="BL119" s="139"/>
      <c r="BM119" s="139"/>
      <c r="BN119" s="139"/>
      <c r="BO119" s="139"/>
      <c r="BP119" s="139"/>
      <c r="BQ119" s="139"/>
      <c r="BR119" s="139"/>
      <c r="BS119" s="139"/>
      <c r="BT119" s="139"/>
      <c r="BU119" s="139"/>
      <c r="BV119" s="139"/>
    </row>
    <row r="120" spans="63:74" x14ac:dyDescent="0.2">
      <c r="BK120" s="139"/>
      <c r="BL120" s="139"/>
      <c r="BM120" s="139"/>
      <c r="BN120" s="139"/>
      <c r="BO120" s="139"/>
      <c r="BP120" s="139"/>
      <c r="BQ120" s="139"/>
      <c r="BR120" s="139"/>
      <c r="BS120" s="139"/>
      <c r="BT120" s="139"/>
      <c r="BU120" s="139"/>
      <c r="BV120" s="139"/>
    </row>
    <row r="121" spans="63:74" x14ac:dyDescent="0.2">
      <c r="BK121" s="139"/>
      <c r="BL121" s="139"/>
      <c r="BM121" s="139"/>
      <c r="BN121" s="139"/>
      <c r="BO121" s="139"/>
      <c r="BP121" s="139"/>
      <c r="BQ121" s="139"/>
      <c r="BR121" s="139"/>
      <c r="BS121" s="139"/>
      <c r="BT121" s="139"/>
      <c r="BU121" s="139"/>
      <c r="BV121" s="139"/>
    </row>
    <row r="122" spans="63:74" x14ac:dyDescent="0.2">
      <c r="BK122" s="139"/>
      <c r="BL122" s="139"/>
      <c r="BM122" s="139"/>
      <c r="BN122" s="139"/>
      <c r="BO122" s="139"/>
      <c r="BP122" s="139"/>
      <c r="BQ122" s="139"/>
      <c r="BR122" s="139"/>
      <c r="BS122" s="139"/>
      <c r="BT122" s="139"/>
      <c r="BU122" s="139"/>
      <c r="BV122" s="139"/>
    </row>
    <row r="123" spans="63:74" x14ac:dyDescent="0.2">
      <c r="BK123" s="139"/>
      <c r="BL123" s="139"/>
      <c r="BM123" s="139"/>
      <c r="BN123" s="139"/>
      <c r="BO123" s="139"/>
      <c r="BP123" s="139"/>
      <c r="BQ123" s="139"/>
      <c r="BR123" s="139"/>
      <c r="BS123" s="139"/>
      <c r="BT123" s="139"/>
      <c r="BU123" s="139"/>
      <c r="BV123" s="139"/>
    </row>
    <row r="124" spans="63:74" x14ac:dyDescent="0.2">
      <c r="BK124" s="139"/>
      <c r="BL124" s="139"/>
      <c r="BM124" s="139"/>
      <c r="BN124" s="139"/>
      <c r="BO124" s="139"/>
      <c r="BP124" s="139"/>
      <c r="BQ124" s="139"/>
      <c r="BR124" s="139"/>
      <c r="BS124" s="139"/>
      <c r="BT124" s="139"/>
      <c r="BU124" s="139"/>
      <c r="BV124" s="139"/>
    </row>
    <row r="125" spans="63:74" x14ac:dyDescent="0.2">
      <c r="BK125" s="139"/>
      <c r="BL125" s="139"/>
      <c r="BM125" s="139"/>
      <c r="BN125" s="139"/>
      <c r="BO125" s="139"/>
      <c r="BP125" s="139"/>
      <c r="BQ125" s="139"/>
      <c r="BR125" s="139"/>
      <c r="BS125" s="139"/>
      <c r="BT125" s="139"/>
      <c r="BU125" s="139"/>
      <c r="BV125" s="139"/>
    </row>
    <row r="126" spans="63:74" x14ac:dyDescent="0.2">
      <c r="BK126" s="139"/>
      <c r="BL126" s="139"/>
      <c r="BM126" s="139"/>
      <c r="BN126" s="139"/>
      <c r="BO126" s="139"/>
      <c r="BP126" s="139"/>
      <c r="BQ126" s="139"/>
      <c r="BR126" s="139"/>
      <c r="BS126" s="139"/>
      <c r="BT126" s="139"/>
      <c r="BU126" s="139"/>
      <c r="BV126" s="139"/>
    </row>
    <row r="127" spans="63:74" x14ac:dyDescent="0.2">
      <c r="BK127" s="139"/>
      <c r="BL127" s="139"/>
      <c r="BM127" s="139"/>
      <c r="BN127" s="139"/>
      <c r="BO127" s="139"/>
      <c r="BP127" s="139"/>
      <c r="BQ127" s="139"/>
      <c r="BR127" s="139"/>
      <c r="BS127" s="139"/>
      <c r="BT127" s="139"/>
      <c r="BU127" s="139"/>
      <c r="BV127" s="139"/>
    </row>
    <row r="128" spans="63:74" x14ac:dyDescent="0.2">
      <c r="BK128" s="139"/>
      <c r="BL128" s="139"/>
      <c r="BM128" s="139"/>
      <c r="BN128" s="139"/>
      <c r="BO128" s="139"/>
      <c r="BP128" s="139"/>
      <c r="BQ128" s="139"/>
      <c r="BR128" s="139"/>
      <c r="BS128" s="139"/>
      <c r="BT128" s="139"/>
      <c r="BU128" s="139"/>
      <c r="BV128" s="139"/>
    </row>
    <row r="129" spans="63:74" x14ac:dyDescent="0.2">
      <c r="BK129" s="139"/>
      <c r="BL129" s="139"/>
      <c r="BM129" s="139"/>
      <c r="BN129" s="139"/>
      <c r="BO129" s="139"/>
      <c r="BP129" s="139"/>
      <c r="BQ129" s="139"/>
      <c r="BR129" s="139"/>
      <c r="BS129" s="139"/>
      <c r="BT129" s="139"/>
      <c r="BU129" s="139"/>
      <c r="BV129" s="139"/>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27" activePane="bottomRight" state="frozen"/>
      <selection pane="topRight" activeCell="BF63" sqref="BF63"/>
      <selection pane="bottomLeft" activeCell="BF63" sqref="BF63"/>
      <selection pane="bottomRight" activeCell="BE16" sqref="BE16"/>
    </sheetView>
  </sheetViews>
  <sheetFormatPr defaultColWidth="8.625" defaultRowHeight="10.7" x14ac:dyDescent="0.2"/>
  <cols>
    <col min="1" max="1" width="17.625" style="58" customWidth="1"/>
    <col min="2" max="2" width="42.625" style="54" customWidth="1"/>
    <col min="3" max="50" width="6.625" style="54" customWidth="1"/>
    <col min="51" max="55" width="6.625" style="582" customWidth="1"/>
    <col min="56" max="56" width="6.625" style="579" customWidth="1"/>
    <col min="57" max="57" width="6.625" style="214" customWidth="1"/>
    <col min="58" max="58" width="6.625" style="579" customWidth="1"/>
    <col min="59" max="61" width="6.625" style="582" customWidth="1"/>
    <col min="62" max="62" width="6.625" style="139" customWidth="1"/>
    <col min="63" max="74" width="6.625" style="54" customWidth="1"/>
    <col min="75" max="16384" width="8.625" style="54"/>
  </cols>
  <sheetData>
    <row r="1" spans="1:74" ht="12.85" customHeight="1" x14ac:dyDescent="0.2">
      <c r="A1" s="976" t="s">
        <v>38</v>
      </c>
      <c r="B1" s="1031" t="s">
        <v>360</v>
      </c>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1031"/>
      <c r="AO1" s="1031"/>
      <c r="AP1" s="1031"/>
      <c r="AQ1" s="1031"/>
      <c r="AR1" s="1031"/>
      <c r="AS1" s="1031"/>
      <c r="AT1" s="1031"/>
      <c r="AU1" s="1031"/>
      <c r="AV1" s="1031"/>
      <c r="AW1" s="1031"/>
      <c r="AX1" s="1031"/>
      <c r="AY1" s="1031"/>
      <c r="AZ1" s="1031"/>
      <c r="BA1" s="1031"/>
      <c r="BB1" s="1031"/>
      <c r="BC1" s="1031"/>
      <c r="BD1" s="1031"/>
      <c r="BE1" s="1031"/>
      <c r="BF1" s="1031"/>
      <c r="BG1" s="1031"/>
      <c r="BH1" s="1031"/>
      <c r="BI1" s="1031"/>
      <c r="BJ1" s="1031"/>
      <c r="BK1" s="1031"/>
      <c r="BL1" s="1031"/>
      <c r="BM1" s="1031"/>
      <c r="BN1" s="1031"/>
      <c r="BO1" s="1031"/>
      <c r="BP1" s="1031"/>
      <c r="BQ1" s="1031"/>
      <c r="BR1" s="1031"/>
      <c r="BS1" s="1031"/>
      <c r="BT1" s="1031"/>
      <c r="BU1" s="1031"/>
      <c r="BV1" s="1031"/>
    </row>
    <row r="2" spans="1:74" ht="12.85" customHeight="1" x14ac:dyDescent="0.2">
      <c r="A2" s="977"/>
      <c r="B2" s="916" t="str">
        <f>"U.S. Energy Information Administration  |  Short-Term Energy Outlook  - "&amp;Dates!D1</f>
        <v>U.S. Energy Information Administration  |  Short-Term Energy Outlook  - July 2025</v>
      </c>
      <c r="C2" s="166"/>
      <c r="D2" s="166"/>
      <c r="E2" s="166"/>
      <c r="F2" s="166"/>
      <c r="G2" s="248"/>
      <c r="H2" s="282"/>
      <c r="I2" s="282"/>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932"/>
      <c r="AN2" s="932"/>
      <c r="AO2" s="932"/>
      <c r="AP2" s="932"/>
      <c r="AQ2" s="932"/>
      <c r="AR2" s="932"/>
      <c r="AS2" s="932"/>
      <c r="AT2" s="932"/>
      <c r="AU2" s="932"/>
      <c r="AV2" s="932"/>
      <c r="AW2" s="932"/>
      <c r="AX2" s="932"/>
      <c r="AY2" s="769"/>
      <c r="AZ2" s="769"/>
      <c r="BA2" s="769"/>
      <c r="BB2" s="769"/>
      <c r="BC2" s="769"/>
      <c r="BD2" s="585"/>
      <c r="BE2" s="219"/>
      <c r="BF2" s="585"/>
      <c r="BG2" s="769"/>
      <c r="BH2" s="769"/>
      <c r="BI2" s="769"/>
      <c r="BJ2" s="204"/>
      <c r="BK2" s="932"/>
      <c r="BL2" s="932"/>
      <c r="BM2" s="932"/>
      <c r="BN2" s="932"/>
      <c r="BO2" s="932"/>
      <c r="BP2" s="932"/>
      <c r="BQ2" s="932"/>
      <c r="BR2" s="932"/>
      <c r="BS2" s="932"/>
      <c r="BT2" s="932"/>
      <c r="BU2" s="932"/>
      <c r="BV2" s="933"/>
    </row>
    <row r="3" spans="1:74" ht="12.85" x14ac:dyDescent="0.2">
      <c r="A3" s="264" t="s">
        <v>39</v>
      </c>
      <c r="B3" s="138"/>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x14ac:dyDescent="0.2">
      <c r="A4" s="270" t="str">
        <f>TEXT(Dates!$D$2,"dddd, mmmm d, yyyy")</f>
        <v>Wednesday, July 2, 2025</v>
      </c>
      <c r="B4" s="285"/>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ht="11.05" customHeight="1" x14ac:dyDescent="0.2">
      <c r="A5" s="283"/>
      <c r="B5" s="275" t="s">
        <v>361</v>
      </c>
      <c r="AY5" s="586"/>
      <c r="BE5" s="795"/>
      <c r="BF5" s="795"/>
      <c r="BG5" s="795"/>
      <c r="BH5" s="795"/>
      <c r="BI5" s="795"/>
      <c r="BJ5" s="344"/>
      <c r="BK5" s="344"/>
      <c r="BL5" s="344"/>
      <c r="BM5" s="344"/>
      <c r="BN5" s="344"/>
      <c r="BO5" s="344"/>
      <c r="BP5" s="344"/>
      <c r="BQ5" s="344"/>
      <c r="BR5" s="344"/>
      <c r="BS5" s="344"/>
      <c r="BT5" s="344"/>
      <c r="BU5" s="344"/>
      <c r="BV5" s="344"/>
    </row>
    <row r="6" spans="1:74" s="214" customFormat="1" ht="11.05" customHeight="1" x14ac:dyDescent="0.2">
      <c r="A6" s="363" t="s">
        <v>195</v>
      </c>
      <c r="B6" s="357" t="s">
        <v>194</v>
      </c>
      <c r="C6" s="72">
        <v>71.061902978000006</v>
      </c>
      <c r="D6" s="72">
        <v>69.217073287999995</v>
      </c>
      <c r="E6" s="72">
        <v>71.104291802000006</v>
      </c>
      <c r="F6" s="72">
        <v>70.663789648999995</v>
      </c>
      <c r="G6" s="72">
        <v>71.173057302000004</v>
      </c>
      <c r="H6" s="72">
        <v>71.748881647000005</v>
      </c>
      <c r="I6" s="72">
        <v>72.990766840999996</v>
      </c>
      <c r="J6" s="72">
        <v>72.690730794000004</v>
      </c>
      <c r="K6" s="72">
        <v>72.948187288</v>
      </c>
      <c r="L6" s="72">
        <v>74.214105172999993</v>
      </c>
      <c r="M6" s="72">
        <v>74.978694649999994</v>
      </c>
      <c r="N6" s="72">
        <v>74.554056192000004</v>
      </c>
      <c r="O6" s="72">
        <v>74.595542699000006</v>
      </c>
      <c r="P6" s="72">
        <v>75.693018506000001</v>
      </c>
      <c r="Q6" s="72">
        <v>75.621927853000003</v>
      </c>
      <c r="R6" s="72">
        <v>74.876055362000002</v>
      </c>
      <c r="S6" s="72">
        <v>74.228625675000004</v>
      </c>
      <c r="T6" s="72">
        <v>74.502361296000004</v>
      </c>
      <c r="U6" s="72">
        <v>75.569375003000005</v>
      </c>
      <c r="V6" s="72">
        <v>76.617226501999994</v>
      </c>
      <c r="W6" s="72">
        <v>77.139616935000006</v>
      </c>
      <c r="X6" s="72">
        <v>76.987411062000007</v>
      </c>
      <c r="Y6" s="72">
        <v>77.041142894000004</v>
      </c>
      <c r="Z6" s="72">
        <v>76.498481827000006</v>
      </c>
      <c r="AA6" s="72">
        <v>76.530900017999997</v>
      </c>
      <c r="AB6" s="72">
        <v>77.130492388999997</v>
      </c>
      <c r="AC6" s="72">
        <v>77.094231035000007</v>
      </c>
      <c r="AD6" s="72">
        <v>76.517498215000003</v>
      </c>
      <c r="AE6" s="72">
        <v>75.868021025000004</v>
      </c>
      <c r="AF6" s="72">
        <v>76.485124476999999</v>
      </c>
      <c r="AG6" s="72">
        <v>75.822692849000006</v>
      </c>
      <c r="AH6" s="72">
        <v>75.487503989999993</v>
      </c>
      <c r="AI6" s="72">
        <v>76.402717764000002</v>
      </c>
      <c r="AJ6" s="72">
        <v>76.488866978999994</v>
      </c>
      <c r="AK6" s="72">
        <v>77.204362110000005</v>
      </c>
      <c r="AL6" s="72">
        <v>77.438830263</v>
      </c>
      <c r="AM6" s="72">
        <v>76.074937978999998</v>
      </c>
      <c r="AN6" s="72">
        <v>76.708557041999995</v>
      </c>
      <c r="AO6" s="72">
        <v>77.195204125000004</v>
      </c>
      <c r="AP6" s="72">
        <v>76.743318947999995</v>
      </c>
      <c r="AQ6" s="72">
        <v>76.026022713000003</v>
      </c>
      <c r="AR6" s="72">
        <v>75.768511191000002</v>
      </c>
      <c r="AS6" s="72">
        <v>76.100103954999994</v>
      </c>
      <c r="AT6" s="72">
        <v>76.261165512999995</v>
      </c>
      <c r="AU6" s="72">
        <v>75.139039553999993</v>
      </c>
      <c r="AV6" s="72">
        <v>75.998239538999997</v>
      </c>
      <c r="AW6" s="72">
        <v>76.221433153999996</v>
      </c>
      <c r="AX6" s="72">
        <v>76.662205583000002</v>
      </c>
      <c r="AY6" s="830">
        <v>76.498075280999998</v>
      </c>
      <c r="AZ6" s="830">
        <v>76.761394999999993</v>
      </c>
      <c r="BA6" s="830">
        <v>77.771548445999997</v>
      </c>
      <c r="BB6" s="830">
        <v>77.354142222999997</v>
      </c>
      <c r="BC6" s="830">
        <v>77.293765590000007</v>
      </c>
      <c r="BD6" s="830">
        <v>77.720583538</v>
      </c>
      <c r="BE6" s="333">
        <v>77.674977431000002</v>
      </c>
      <c r="BF6" s="333">
        <v>77.822451326999996</v>
      </c>
      <c r="BG6" s="333">
        <v>77.845939340000001</v>
      </c>
      <c r="BH6" s="333">
        <v>78.018780049</v>
      </c>
      <c r="BI6" s="333">
        <v>78.585598309000005</v>
      </c>
      <c r="BJ6" s="333">
        <v>78.464553727999999</v>
      </c>
      <c r="BK6" s="333">
        <v>78.231840238999993</v>
      </c>
      <c r="BL6" s="333">
        <v>78.633428738000006</v>
      </c>
      <c r="BM6" s="333">
        <v>78.233849112000001</v>
      </c>
      <c r="BN6" s="333">
        <v>78.277332577999999</v>
      </c>
      <c r="BO6" s="333">
        <v>77.813928765</v>
      </c>
      <c r="BP6" s="333">
        <v>78.031455160999997</v>
      </c>
      <c r="BQ6" s="333">
        <v>78.058802119000006</v>
      </c>
      <c r="BR6" s="333">
        <v>77.918826906000007</v>
      </c>
      <c r="BS6" s="333">
        <v>78.038477094000001</v>
      </c>
      <c r="BT6" s="333">
        <v>78.130422491000004</v>
      </c>
      <c r="BU6" s="333">
        <v>78.574721135000004</v>
      </c>
      <c r="BV6" s="333">
        <v>78.336125926999998</v>
      </c>
    </row>
    <row r="7" spans="1:74" ht="11.05" customHeight="1" x14ac:dyDescent="0.2">
      <c r="A7" s="283" t="s">
        <v>362</v>
      </c>
      <c r="B7" s="349" t="s">
        <v>310</v>
      </c>
      <c r="C7" s="239">
        <v>35.046900000000001</v>
      </c>
      <c r="D7" s="239">
        <v>34.469700000000003</v>
      </c>
      <c r="E7" s="239">
        <v>34.597200000000001</v>
      </c>
      <c r="F7" s="239">
        <v>34.743899999999996</v>
      </c>
      <c r="G7" s="239">
        <v>35.1648</v>
      </c>
      <c r="H7" s="239">
        <v>35.684600000000003</v>
      </c>
      <c r="I7" s="239">
        <v>36.364800000000002</v>
      </c>
      <c r="J7" s="239">
        <v>36.278599999999997</v>
      </c>
      <c r="K7" s="239">
        <v>36.898699999999998</v>
      </c>
      <c r="L7" s="239">
        <v>37.441200000000002</v>
      </c>
      <c r="M7" s="239">
        <v>37.848700000000001</v>
      </c>
      <c r="N7" s="239">
        <v>37.994100000000003</v>
      </c>
      <c r="O7" s="239">
        <v>38.100099999999998</v>
      </c>
      <c r="P7" s="239">
        <v>38.624000000000002</v>
      </c>
      <c r="Q7" s="239">
        <v>38.154899999999998</v>
      </c>
      <c r="R7" s="239">
        <v>37.618099999999998</v>
      </c>
      <c r="S7" s="239">
        <v>37.645699999999998</v>
      </c>
      <c r="T7" s="239">
        <v>38.124600000000001</v>
      </c>
      <c r="U7" s="239">
        <v>38.712499999999999</v>
      </c>
      <c r="V7" s="239">
        <v>38.875100000000003</v>
      </c>
      <c r="W7" s="239">
        <v>39.130899999999997</v>
      </c>
      <c r="X7" s="239">
        <v>38.659199999999998</v>
      </c>
      <c r="Y7" s="239">
        <v>38.617699999999999</v>
      </c>
      <c r="Z7" s="239">
        <v>38.689399999999999</v>
      </c>
      <c r="AA7" s="239">
        <v>37.954700000000003</v>
      </c>
      <c r="AB7" s="239">
        <v>38.356900000000003</v>
      </c>
      <c r="AC7" s="239">
        <v>38.246899999999997</v>
      </c>
      <c r="AD7" s="239">
        <v>38.024900000000002</v>
      </c>
      <c r="AE7" s="239">
        <v>37.188600000000001</v>
      </c>
      <c r="AF7" s="239">
        <v>37.301499999999997</v>
      </c>
      <c r="AG7" s="239">
        <v>36.2121</v>
      </c>
      <c r="AH7" s="239">
        <v>35.847900000000003</v>
      </c>
      <c r="AI7" s="239">
        <v>36.6768</v>
      </c>
      <c r="AJ7" s="239">
        <v>36.585500000000003</v>
      </c>
      <c r="AK7" s="239">
        <v>36.390099999999997</v>
      </c>
      <c r="AL7" s="239">
        <v>36.277500000000003</v>
      </c>
      <c r="AM7" s="239">
        <v>36.253</v>
      </c>
      <c r="AN7" s="239">
        <v>36.223300000000002</v>
      </c>
      <c r="AO7" s="239">
        <v>36.407699999999998</v>
      </c>
      <c r="AP7" s="239">
        <v>36.224699999999999</v>
      </c>
      <c r="AQ7" s="239">
        <v>35.761600000000001</v>
      </c>
      <c r="AR7" s="239">
        <v>35.332500000000003</v>
      </c>
      <c r="AS7" s="239">
        <v>35.799300000000002</v>
      </c>
      <c r="AT7" s="239">
        <v>35.692900000000002</v>
      </c>
      <c r="AU7" s="239">
        <v>35.326300000000003</v>
      </c>
      <c r="AV7" s="239">
        <v>35.042299999999997</v>
      </c>
      <c r="AW7" s="239">
        <v>35.118400000000001</v>
      </c>
      <c r="AX7" s="239">
        <v>35.029000000000003</v>
      </c>
      <c r="AY7" s="819">
        <v>35.158499999999997</v>
      </c>
      <c r="AZ7" s="819">
        <v>35.466799999999999</v>
      </c>
      <c r="BA7" s="819">
        <v>35.813855619000002</v>
      </c>
      <c r="BB7" s="819">
        <v>35.566656637000001</v>
      </c>
      <c r="BC7" s="819">
        <v>35.874076629999998</v>
      </c>
      <c r="BD7" s="819">
        <v>36.391249608000003</v>
      </c>
      <c r="BE7" s="303">
        <v>36.312055387999997</v>
      </c>
      <c r="BF7" s="303">
        <v>36.451264762000001</v>
      </c>
      <c r="BG7" s="303">
        <v>36.494764705000001</v>
      </c>
      <c r="BH7" s="303">
        <v>36.502968350000003</v>
      </c>
      <c r="BI7" s="303">
        <v>36.522963294</v>
      </c>
      <c r="BJ7" s="303">
        <v>36.514544291999997</v>
      </c>
      <c r="BK7" s="303">
        <v>36.516133844999999</v>
      </c>
      <c r="BL7" s="303">
        <v>36.574058287</v>
      </c>
      <c r="BM7" s="303">
        <v>36.619280967999998</v>
      </c>
      <c r="BN7" s="303">
        <v>36.592397290000001</v>
      </c>
      <c r="BO7" s="303">
        <v>36.522384023000001</v>
      </c>
      <c r="BP7" s="303">
        <v>36.595265245</v>
      </c>
      <c r="BQ7" s="303">
        <v>36.651401708000002</v>
      </c>
      <c r="BR7" s="303">
        <v>36.524217669999999</v>
      </c>
      <c r="BS7" s="303">
        <v>36.675695185999999</v>
      </c>
      <c r="BT7" s="303">
        <v>36.643289793000001</v>
      </c>
      <c r="BU7" s="303">
        <v>36.621577258000002</v>
      </c>
      <c r="BV7" s="303">
        <v>36.570981394999997</v>
      </c>
    </row>
    <row r="8" spans="1:74" ht="11.05" customHeight="1" x14ac:dyDescent="0.2">
      <c r="A8" s="283" t="s">
        <v>363</v>
      </c>
      <c r="B8" s="349" t="s">
        <v>218</v>
      </c>
      <c r="C8" s="239">
        <v>11.152018</v>
      </c>
      <c r="D8" s="239">
        <v>9.9382450000000002</v>
      </c>
      <c r="E8" s="239">
        <v>11.372411</v>
      </c>
      <c r="F8" s="239">
        <v>11.352838999999999</v>
      </c>
      <c r="G8" s="239">
        <v>11.422691</v>
      </c>
      <c r="H8" s="239">
        <v>11.393758</v>
      </c>
      <c r="I8" s="239">
        <v>11.416297999999999</v>
      </c>
      <c r="J8" s="239">
        <v>11.314076999999999</v>
      </c>
      <c r="K8" s="239">
        <v>10.957162</v>
      </c>
      <c r="L8" s="239">
        <v>11.636974</v>
      </c>
      <c r="M8" s="239">
        <v>11.867466</v>
      </c>
      <c r="N8" s="239">
        <v>11.752307</v>
      </c>
      <c r="O8" s="239">
        <v>11.442453</v>
      </c>
      <c r="P8" s="239">
        <v>11.467150999999999</v>
      </c>
      <c r="Q8" s="239">
        <v>11.875298000000001</v>
      </c>
      <c r="R8" s="239">
        <v>11.812170999999999</v>
      </c>
      <c r="S8" s="239">
        <v>11.741680000000001</v>
      </c>
      <c r="T8" s="239">
        <v>11.912832999999999</v>
      </c>
      <c r="U8" s="239">
        <v>11.991593</v>
      </c>
      <c r="V8" s="239">
        <v>12.122529</v>
      </c>
      <c r="W8" s="239">
        <v>12.438625999999999</v>
      </c>
      <c r="X8" s="239">
        <v>12.431267</v>
      </c>
      <c r="Y8" s="239">
        <v>12.466752</v>
      </c>
      <c r="Z8" s="239">
        <v>12.17512</v>
      </c>
      <c r="AA8" s="239">
        <v>12.610580000000001</v>
      </c>
      <c r="AB8" s="239">
        <v>12.590515</v>
      </c>
      <c r="AC8" s="239">
        <v>12.815473000000001</v>
      </c>
      <c r="AD8" s="239">
        <v>12.680327999999999</v>
      </c>
      <c r="AE8" s="239">
        <v>12.729638</v>
      </c>
      <c r="AF8" s="239">
        <v>12.865575</v>
      </c>
      <c r="AG8" s="239">
        <v>12.935294000000001</v>
      </c>
      <c r="AH8" s="239">
        <v>13.047376</v>
      </c>
      <c r="AI8" s="239">
        <v>13.176662</v>
      </c>
      <c r="AJ8" s="239">
        <v>13.148883</v>
      </c>
      <c r="AK8" s="239">
        <v>13.281094</v>
      </c>
      <c r="AL8" s="239">
        <v>13.307957999999999</v>
      </c>
      <c r="AM8" s="239">
        <v>12.553566</v>
      </c>
      <c r="AN8" s="239">
        <v>13.102080000000001</v>
      </c>
      <c r="AO8" s="239">
        <v>13.170783</v>
      </c>
      <c r="AP8" s="239">
        <v>13.248628999999999</v>
      </c>
      <c r="AQ8" s="239">
        <v>13.201128000000001</v>
      </c>
      <c r="AR8" s="239">
        <v>13.239855</v>
      </c>
      <c r="AS8" s="239">
        <v>13.191927</v>
      </c>
      <c r="AT8" s="239">
        <v>13.363545</v>
      </c>
      <c r="AU8" s="239">
        <v>13.184703000000001</v>
      </c>
      <c r="AV8" s="239">
        <v>13.450094</v>
      </c>
      <c r="AW8" s="239">
        <v>13.352046</v>
      </c>
      <c r="AX8" s="239">
        <v>13.437830999999999</v>
      </c>
      <c r="AY8" s="819">
        <v>13.140518</v>
      </c>
      <c r="AZ8" s="819">
        <v>13.239694999999999</v>
      </c>
      <c r="BA8" s="819">
        <v>13.450243</v>
      </c>
      <c r="BB8" s="819">
        <v>13.468432999999999</v>
      </c>
      <c r="BC8" s="819">
        <v>13.406067876</v>
      </c>
      <c r="BD8" s="819">
        <v>13.367578321</v>
      </c>
      <c r="BE8" s="303">
        <v>13.38434</v>
      </c>
      <c r="BF8" s="303">
        <v>13.40705</v>
      </c>
      <c r="BG8" s="303">
        <v>13.29349</v>
      </c>
      <c r="BH8" s="303">
        <v>13.34132</v>
      </c>
      <c r="BI8" s="303">
        <v>13.4658</v>
      </c>
      <c r="BJ8" s="303">
        <v>13.481</v>
      </c>
      <c r="BK8" s="303">
        <v>13.46665</v>
      </c>
      <c r="BL8" s="303">
        <v>13.37302</v>
      </c>
      <c r="BM8" s="303">
        <v>13.422420000000001</v>
      </c>
      <c r="BN8" s="303">
        <v>13.498089999999999</v>
      </c>
      <c r="BO8" s="303">
        <v>13.490790000000001</v>
      </c>
      <c r="BP8" s="303">
        <v>13.44281</v>
      </c>
      <c r="BQ8" s="303">
        <v>13.3886</v>
      </c>
      <c r="BR8" s="303">
        <v>13.37768</v>
      </c>
      <c r="BS8" s="303">
        <v>13.220179999999999</v>
      </c>
      <c r="BT8" s="303">
        <v>13.24211</v>
      </c>
      <c r="BU8" s="303">
        <v>13.292350000000001</v>
      </c>
      <c r="BV8" s="303">
        <v>13.25151</v>
      </c>
    </row>
    <row r="9" spans="1:74" ht="11.05" customHeight="1" x14ac:dyDescent="0.2">
      <c r="A9" s="283" t="s">
        <v>364</v>
      </c>
      <c r="B9" s="349" t="s">
        <v>313</v>
      </c>
      <c r="C9" s="239">
        <v>24.862984978</v>
      </c>
      <c r="D9" s="239">
        <v>24.809128288</v>
      </c>
      <c r="E9" s="239">
        <v>25.134680801999998</v>
      </c>
      <c r="F9" s="239">
        <v>24.567050648999999</v>
      </c>
      <c r="G9" s="239">
        <v>24.585566302</v>
      </c>
      <c r="H9" s="239">
        <v>24.670523647</v>
      </c>
      <c r="I9" s="239">
        <v>25.209668840999999</v>
      </c>
      <c r="J9" s="239">
        <v>25.098053793999998</v>
      </c>
      <c r="K9" s="239">
        <v>25.092325288000001</v>
      </c>
      <c r="L9" s="239">
        <v>25.135931172999999</v>
      </c>
      <c r="M9" s="239">
        <v>25.26252865</v>
      </c>
      <c r="N9" s="239">
        <v>24.807649192</v>
      </c>
      <c r="O9" s="239">
        <v>25.052989699000001</v>
      </c>
      <c r="P9" s="239">
        <v>25.601867506000001</v>
      </c>
      <c r="Q9" s="239">
        <v>25.591729853</v>
      </c>
      <c r="R9" s="239">
        <v>25.445784362000001</v>
      </c>
      <c r="S9" s="239">
        <v>24.841245675</v>
      </c>
      <c r="T9" s="239">
        <v>24.464928296</v>
      </c>
      <c r="U9" s="239">
        <v>24.865282003000001</v>
      </c>
      <c r="V9" s="239">
        <v>25.619597502000001</v>
      </c>
      <c r="W9" s="239">
        <v>25.570090935</v>
      </c>
      <c r="X9" s="239">
        <v>25.896944061999999</v>
      </c>
      <c r="Y9" s="239">
        <v>25.956690894000001</v>
      </c>
      <c r="Z9" s="239">
        <v>25.633961827</v>
      </c>
      <c r="AA9" s="239">
        <v>25.965620017999999</v>
      </c>
      <c r="AB9" s="239">
        <v>26.183077389000001</v>
      </c>
      <c r="AC9" s="239">
        <v>26.031858034999999</v>
      </c>
      <c r="AD9" s="239">
        <v>25.812270215000002</v>
      </c>
      <c r="AE9" s="239">
        <v>25.949783024999999</v>
      </c>
      <c r="AF9" s="239">
        <v>26.318049476999999</v>
      </c>
      <c r="AG9" s="239">
        <v>26.675298849000001</v>
      </c>
      <c r="AH9" s="239">
        <v>26.592227990000001</v>
      </c>
      <c r="AI9" s="239">
        <v>26.549255764000002</v>
      </c>
      <c r="AJ9" s="239">
        <v>26.754483979</v>
      </c>
      <c r="AK9" s="239">
        <v>27.533168109999998</v>
      </c>
      <c r="AL9" s="239">
        <v>27.853372263000001</v>
      </c>
      <c r="AM9" s="239">
        <v>27.268371979000001</v>
      </c>
      <c r="AN9" s="239">
        <v>27.383177042</v>
      </c>
      <c r="AO9" s="239">
        <v>27.616721125000002</v>
      </c>
      <c r="AP9" s="239">
        <v>27.269989947999999</v>
      </c>
      <c r="AQ9" s="239">
        <v>27.063294713000001</v>
      </c>
      <c r="AR9" s="239">
        <v>27.196156191</v>
      </c>
      <c r="AS9" s="239">
        <v>27.108876954999999</v>
      </c>
      <c r="AT9" s="239">
        <v>27.204720513000002</v>
      </c>
      <c r="AU9" s="239">
        <v>26.628036554000001</v>
      </c>
      <c r="AV9" s="239">
        <v>27.505845538999999</v>
      </c>
      <c r="AW9" s="239">
        <v>27.750987154000001</v>
      </c>
      <c r="AX9" s="239">
        <v>28.195374583</v>
      </c>
      <c r="AY9" s="819">
        <v>28.199057281000002</v>
      </c>
      <c r="AZ9" s="819">
        <v>28.0549</v>
      </c>
      <c r="BA9" s="819">
        <v>28.507449827999999</v>
      </c>
      <c r="BB9" s="819">
        <v>28.319052586000002</v>
      </c>
      <c r="BC9" s="819">
        <v>28.013621084</v>
      </c>
      <c r="BD9" s="819">
        <v>27.961755609000001</v>
      </c>
      <c r="BE9" s="303">
        <v>27.978582042999999</v>
      </c>
      <c r="BF9" s="303">
        <v>27.964136565</v>
      </c>
      <c r="BG9" s="303">
        <v>28.057684634000001</v>
      </c>
      <c r="BH9" s="303">
        <v>28.174491700000001</v>
      </c>
      <c r="BI9" s="303">
        <v>28.596835015</v>
      </c>
      <c r="BJ9" s="303">
        <v>28.469009436</v>
      </c>
      <c r="BK9" s="303">
        <v>28.249056394</v>
      </c>
      <c r="BL9" s="303">
        <v>28.686350451999999</v>
      </c>
      <c r="BM9" s="303">
        <v>28.192148145000001</v>
      </c>
      <c r="BN9" s="303">
        <v>28.186845288000001</v>
      </c>
      <c r="BO9" s="303">
        <v>27.800754741999999</v>
      </c>
      <c r="BP9" s="303">
        <v>27.993379915999999</v>
      </c>
      <c r="BQ9" s="303">
        <v>28.018800412000001</v>
      </c>
      <c r="BR9" s="303">
        <v>28.016929235999999</v>
      </c>
      <c r="BS9" s="303">
        <v>28.142601908</v>
      </c>
      <c r="BT9" s="303">
        <v>28.245022699</v>
      </c>
      <c r="BU9" s="303">
        <v>28.660793877</v>
      </c>
      <c r="BV9" s="303">
        <v>28.513634532000001</v>
      </c>
    </row>
    <row r="10" spans="1:74" ht="11.05" customHeight="1" x14ac:dyDescent="0.2">
      <c r="A10" s="283"/>
      <c r="B10" s="358"/>
      <c r="AY10" s="586"/>
      <c r="AZ10" s="586"/>
      <c r="BA10" s="586"/>
      <c r="BB10" s="586"/>
      <c r="BC10" s="586"/>
      <c r="BD10" s="586"/>
      <c r="BE10" s="344"/>
      <c r="BF10" s="344"/>
      <c r="BG10" s="344"/>
      <c r="BH10" s="344"/>
      <c r="BI10" s="344"/>
      <c r="BJ10" s="344"/>
      <c r="BK10" s="344"/>
      <c r="BL10" s="344"/>
      <c r="BM10" s="344"/>
      <c r="BN10" s="344"/>
      <c r="BO10" s="344"/>
      <c r="BP10" s="344"/>
      <c r="BQ10" s="344"/>
      <c r="BR10" s="344"/>
      <c r="BS10" s="344"/>
      <c r="BT10" s="344"/>
      <c r="BU10" s="344"/>
      <c r="BV10" s="344"/>
    </row>
    <row r="11" spans="1:74" s="214" customFormat="1" ht="11.05" customHeight="1" x14ac:dyDescent="0.2">
      <c r="A11" s="363" t="s">
        <v>201</v>
      </c>
      <c r="B11" s="359" t="s">
        <v>314</v>
      </c>
      <c r="C11" s="72">
        <v>24.204999999999998</v>
      </c>
      <c r="D11" s="72">
        <v>23.785</v>
      </c>
      <c r="E11" s="72">
        <v>23.895</v>
      </c>
      <c r="F11" s="72">
        <v>23.885000000000002</v>
      </c>
      <c r="G11" s="72">
        <v>24.391999999999999</v>
      </c>
      <c r="H11" s="72">
        <v>24.954999999999998</v>
      </c>
      <c r="I11" s="72">
        <v>25.61</v>
      </c>
      <c r="J11" s="72">
        <v>25.635000000000002</v>
      </c>
      <c r="K11" s="72">
        <v>25.965</v>
      </c>
      <c r="L11" s="72">
        <v>26.285</v>
      </c>
      <c r="M11" s="72">
        <v>26.635000000000002</v>
      </c>
      <c r="N11" s="72">
        <v>26.7</v>
      </c>
      <c r="O11" s="72">
        <v>26.7</v>
      </c>
      <c r="P11" s="72">
        <v>27.395</v>
      </c>
      <c r="Q11" s="72">
        <v>27.055</v>
      </c>
      <c r="R11" s="72">
        <v>27.38</v>
      </c>
      <c r="S11" s="72">
        <v>26.9346</v>
      </c>
      <c r="T11" s="72">
        <v>27.1</v>
      </c>
      <c r="U11" s="72">
        <v>27.37</v>
      </c>
      <c r="V11" s="72">
        <v>28.35</v>
      </c>
      <c r="W11" s="72">
        <v>28.5</v>
      </c>
      <c r="X11" s="72">
        <v>28.085000000000001</v>
      </c>
      <c r="Y11" s="72">
        <v>27.66</v>
      </c>
      <c r="Z11" s="72">
        <v>27.71</v>
      </c>
      <c r="AA11" s="72">
        <v>27.114999999999998</v>
      </c>
      <c r="AB11" s="72">
        <v>27.4</v>
      </c>
      <c r="AC11" s="72">
        <v>27.614999999999998</v>
      </c>
      <c r="AD11" s="72">
        <v>27.59</v>
      </c>
      <c r="AE11" s="72">
        <v>26.984999999999999</v>
      </c>
      <c r="AF11" s="72">
        <v>27.135000000000002</v>
      </c>
      <c r="AG11" s="72">
        <v>26.29</v>
      </c>
      <c r="AH11" s="72">
        <v>26.085000000000001</v>
      </c>
      <c r="AI11" s="72">
        <v>26.745000000000001</v>
      </c>
      <c r="AJ11" s="72">
        <v>26.645</v>
      </c>
      <c r="AK11" s="72">
        <v>26.66</v>
      </c>
      <c r="AL11" s="72">
        <v>26.59</v>
      </c>
      <c r="AM11" s="72">
        <v>26.46</v>
      </c>
      <c r="AN11" s="72">
        <v>26.754999999999999</v>
      </c>
      <c r="AO11" s="72">
        <v>27.085000000000001</v>
      </c>
      <c r="AP11" s="72">
        <v>27.09</v>
      </c>
      <c r="AQ11" s="72">
        <v>26.92</v>
      </c>
      <c r="AR11" s="72">
        <v>26.49</v>
      </c>
      <c r="AS11" s="72">
        <v>26.98</v>
      </c>
      <c r="AT11" s="72">
        <v>26.88</v>
      </c>
      <c r="AU11" s="72">
        <v>26.17</v>
      </c>
      <c r="AV11" s="72">
        <v>26.65</v>
      </c>
      <c r="AW11" s="72">
        <v>26.675000000000001</v>
      </c>
      <c r="AX11" s="72">
        <v>26.76</v>
      </c>
      <c r="AY11" s="830">
        <v>26.78</v>
      </c>
      <c r="AZ11" s="830">
        <v>26.95</v>
      </c>
      <c r="BA11" s="830">
        <v>27.18</v>
      </c>
      <c r="BB11" s="830">
        <v>26.975000000000001</v>
      </c>
      <c r="BC11" s="830">
        <v>27.32</v>
      </c>
      <c r="BD11" s="830">
        <v>27.49</v>
      </c>
      <c r="BE11" s="333">
        <v>27.121894999999999</v>
      </c>
      <c r="BF11" s="333">
        <v>27.103276999999999</v>
      </c>
      <c r="BG11" s="333">
        <v>27.129660000000001</v>
      </c>
      <c r="BH11" s="333">
        <v>27.142040999999999</v>
      </c>
      <c r="BI11" s="333">
        <v>27.153423</v>
      </c>
      <c r="BJ11" s="333">
        <v>27.150804999999998</v>
      </c>
      <c r="BK11" s="333">
        <v>27.158522000000001</v>
      </c>
      <c r="BL11" s="333">
        <v>27.191403000000001</v>
      </c>
      <c r="BM11" s="333">
        <v>27.223285000000001</v>
      </c>
      <c r="BN11" s="333">
        <v>27.201445</v>
      </c>
      <c r="BO11" s="333">
        <v>27.207605000000001</v>
      </c>
      <c r="BP11" s="333">
        <v>27.218764</v>
      </c>
      <c r="BQ11" s="333">
        <v>27.292923999999999</v>
      </c>
      <c r="BR11" s="333">
        <v>27.295083999999999</v>
      </c>
      <c r="BS11" s="333">
        <v>27.296243</v>
      </c>
      <c r="BT11" s="333">
        <v>27.270403000000002</v>
      </c>
      <c r="BU11" s="333">
        <v>27.254563000000001</v>
      </c>
      <c r="BV11" s="333">
        <v>27.218723000000001</v>
      </c>
    </row>
    <row r="12" spans="1:74" ht="11.05" customHeight="1" x14ac:dyDescent="0.2">
      <c r="A12" s="283" t="s">
        <v>365</v>
      </c>
      <c r="B12" s="349" t="s">
        <v>316</v>
      </c>
      <c r="C12" s="239">
        <v>0.85</v>
      </c>
      <c r="D12" s="239">
        <v>0.87</v>
      </c>
      <c r="E12" s="239">
        <v>0.87</v>
      </c>
      <c r="F12" s="239">
        <v>0.87</v>
      </c>
      <c r="G12" s="239">
        <v>0.88</v>
      </c>
      <c r="H12" s="239">
        <v>0.89500000000000002</v>
      </c>
      <c r="I12" s="239">
        <v>0.91</v>
      </c>
      <c r="J12" s="239">
        <v>0.92</v>
      </c>
      <c r="K12" s="239">
        <v>0.93</v>
      </c>
      <c r="L12" s="239">
        <v>0.94</v>
      </c>
      <c r="M12" s="239">
        <v>0.95</v>
      </c>
      <c r="N12" s="239">
        <v>0.96</v>
      </c>
      <c r="O12" s="239">
        <v>0.97</v>
      </c>
      <c r="P12" s="239">
        <v>0.97</v>
      </c>
      <c r="Q12" s="239">
        <v>0.98</v>
      </c>
      <c r="R12" s="239">
        <v>0.99</v>
      </c>
      <c r="S12" s="239">
        <v>1</v>
      </c>
      <c r="T12" s="239">
        <v>1.01</v>
      </c>
      <c r="U12" s="239">
        <v>1.01</v>
      </c>
      <c r="V12" s="239">
        <v>1.02</v>
      </c>
      <c r="W12" s="239">
        <v>1.02</v>
      </c>
      <c r="X12" s="239">
        <v>1.03</v>
      </c>
      <c r="Y12" s="239">
        <v>1.01</v>
      </c>
      <c r="Z12" s="239">
        <v>1.01</v>
      </c>
      <c r="AA12" s="239">
        <v>1.01</v>
      </c>
      <c r="AB12" s="239">
        <v>1.01</v>
      </c>
      <c r="AC12" s="239">
        <v>1</v>
      </c>
      <c r="AD12" s="239">
        <v>1.01</v>
      </c>
      <c r="AE12" s="239">
        <v>0.98</v>
      </c>
      <c r="AF12" s="239">
        <v>0.95</v>
      </c>
      <c r="AG12" s="239">
        <v>0.96</v>
      </c>
      <c r="AH12" s="239">
        <v>0.94</v>
      </c>
      <c r="AI12" s="239">
        <v>0.95</v>
      </c>
      <c r="AJ12" s="239">
        <v>0.96</v>
      </c>
      <c r="AK12" s="239">
        <v>0.96</v>
      </c>
      <c r="AL12" s="239">
        <v>0.95</v>
      </c>
      <c r="AM12" s="239">
        <v>0.92</v>
      </c>
      <c r="AN12" s="239">
        <v>0.91</v>
      </c>
      <c r="AO12" s="239">
        <v>0.91</v>
      </c>
      <c r="AP12" s="239">
        <v>0.91</v>
      </c>
      <c r="AQ12" s="239">
        <v>0.9</v>
      </c>
      <c r="AR12" s="239">
        <v>0.9</v>
      </c>
      <c r="AS12" s="239">
        <v>0.91</v>
      </c>
      <c r="AT12" s="239">
        <v>0.91</v>
      </c>
      <c r="AU12" s="239">
        <v>0.91</v>
      </c>
      <c r="AV12" s="239">
        <v>0.91</v>
      </c>
      <c r="AW12" s="239">
        <v>0.90500000000000003</v>
      </c>
      <c r="AX12" s="239">
        <v>0.92</v>
      </c>
      <c r="AY12" s="819">
        <v>0.91</v>
      </c>
      <c r="AZ12" s="819">
        <v>0.92</v>
      </c>
      <c r="BA12" s="819">
        <v>0.91</v>
      </c>
      <c r="BB12" s="819">
        <v>0.91500000000000004</v>
      </c>
      <c r="BC12" s="819">
        <v>0.92</v>
      </c>
      <c r="BD12" s="819">
        <v>0.92</v>
      </c>
      <c r="BE12" s="303" t="s">
        <v>159</v>
      </c>
      <c r="BF12" s="303" t="s">
        <v>159</v>
      </c>
      <c r="BG12" s="303" t="s">
        <v>159</v>
      </c>
      <c r="BH12" s="303" t="s">
        <v>159</v>
      </c>
      <c r="BI12" s="303" t="s">
        <v>159</v>
      </c>
      <c r="BJ12" s="303" t="s">
        <v>159</v>
      </c>
      <c r="BK12" s="303" t="s">
        <v>159</v>
      </c>
      <c r="BL12" s="303" t="s">
        <v>159</v>
      </c>
      <c r="BM12" s="303" t="s">
        <v>159</v>
      </c>
      <c r="BN12" s="303" t="s">
        <v>159</v>
      </c>
      <c r="BO12" s="303" t="s">
        <v>159</v>
      </c>
      <c r="BP12" s="303" t="s">
        <v>159</v>
      </c>
      <c r="BQ12" s="303" t="s">
        <v>159</v>
      </c>
      <c r="BR12" s="303" t="s">
        <v>159</v>
      </c>
      <c r="BS12" s="303" t="s">
        <v>159</v>
      </c>
      <c r="BT12" s="303" t="s">
        <v>159</v>
      </c>
      <c r="BU12" s="303" t="s">
        <v>159</v>
      </c>
      <c r="BV12" s="303" t="s">
        <v>159</v>
      </c>
    </row>
    <row r="13" spans="1:74" ht="11.05" customHeight="1" x14ac:dyDescent="0.2">
      <c r="A13" s="283" t="s">
        <v>366</v>
      </c>
      <c r="B13" s="349" t="s">
        <v>318</v>
      </c>
      <c r="C13" s="239">
        <v>0.27</v>
      </c>
      <c r="D13" s="239">
        <v>0.27</v>
      </c>
      <c r="E13" s="239">
        <v>0.28999999999999998</v>
      </c>
      <c r="F13" s="239">
        <v>0.27500000000000002</v>
      </c>
      <c r="G13" s="239">
        <v>0.26</v>
      </c>
      <c r="H13" s="239">
        <v>0.27</v>
      </c>
      <c r="I13" s="239">
        <v>0.26</v>
      </c>
      <c r="J13" s="239">
        <v>0.26</v>
      </c>
      <c r="K13" s="239">
        <v>0.25</v>
      </c>
      <c r="L13" s="239">
        <v>0.26</v>
      </c>
      <c r="M13" s="239">
        <v>0.25</v>
      </c>
      <c r="N13" s="239">
        <v>0.26</v>
      </c>
      <c r="O13" s="239">
        <v>0.27</v>
      </c>
      <c r="P13" s="239">
        <v>0.28000000000000003</v>
      </c>
      <c r="Q13" s="239">
        <v>0.26</v>
      </c>
      <c r="R13" s="239">
        <v>0.27</v>
      </c>
      <c r="S13" s="239">
        <v>0.28000000000000003</v>
      </c>
      <c r="T13" s="239">
        <v>0.28999999999999998</v>
      </c>
      <c r="U13" s="239">
        <v>0.27</v>
      </c>
      <c r="V13" s="239">
        <v>0.28000000000000003</v>
      </c>
      <c r="W13" s="239">
        <v>0.28999999999999998</v>
      </c>
      <c r="X13" s="239">
        <v>0.27</v>
      </c>
      <c r="Y13" s="239">
        <v>0.25</v>
      </c>
      <c r="Z13" s="239">
        <v>0.25</v>
      </c>
      <c r="AA13" s="239">
        <v>0.26</v>
      </c>
      <c r="AB13" s="239">
        <v>0.28000000000000003</v>
      </c>
      <c r="AC13" s="239">
        <v>0.26</v>
      </c>
      <c r="AD13" s="239">
        <v>0.26</v>
      </c>
      <c r="AE13" s="239">
        <v>0.25</v>
      </c>
      <c r="AF13" s="239">
        <v>0.25</v>
      </c>
      <c r="AG13" s="239">
        <v>0.26</v>
      </c>
      <c r="AH13" s="239">
        <v>0.25</v>
      </c>
      <c r="AI13" s="239">
        <v>0.26</v>
      </c>
      <c r="AJ13" s="239">
        <v>0.26</v>
      </c>
      <c r="AK13" s="239">
        <v>0.27</v>
      </c>
      <c r="AL13" s="239">
        <v>0.25</v>
      </c>
      <c r="AM13" s="239">
        <v>0.25</v>
      </c>
      <c r="AN13" s="239">
        <v>0.24</v>
      </c>
      <c r="AO13" s="239">
        <v>0.25</v>
      </c>
      <c r="AP13" s="239">
        <v>0.26</v>
      </c>
      <c r="AQ13" s="239">
        <v>0.25</v>
      </c>
      <c r="AR13" s="239">
        <v>0.25</v>
      </c>
      <c r="AS13" s="239">
        <v>0.24</v>
      </c>
      <c r="AT13" s="239">
        <v>0.25</v>
      </c>
      <c r="AU13" s="239">
        <v>0.24</v>
      </c>
      <c r="AV13" s="239">
        <v>0.24</v>
      </c>
      <c r="AW13" s="239">
        <v>0.22</v>
      </c>
      <c r="AX13" s="239">
        <v>0.24</v>
      </c>
      <c r="AY13" s="819">
        <v>0.24</v>
      </c>
      <c r="AZ13" s="819">
        <v>0.24</v>
      </c>
      <c r="BA13" s="819">
        <v>0.23</v>
      </c>
      <c r="BB13" s="819">
        <v>0.23</v>
      </c>
      <c r="BC13" s="819">
        <v>0.22</v>
      </c>
      <c r="BD13" s="819">
        <v>0.23</v>
      </c>
      <c r="BE13" s="303" t="s">
        <v>159</v>
      </c>
      <c r="BF13" s="303" t="s">
        <v>159</v>
      </c>
      <c r="BG13" s="303" t="s">
        <v>159</v>
      </c>
      <c r="BH13" s="303" t="s">
        <v>159</v>
      </c>
      <c r="BI13" s="303" t="s">
        <v>159</v>
      </c>
      <c r="BJ13" s="303" t="s">
        <v>159</v>
      </c>
      <c r="BK13" s="303" t="s">
        <v>159</v>
      </c>
      <c r="BL13" s="303" t="s">
        <v>159</v>
      </c>
      <c r="BM13" s="303" t="s">
        <v>159</v>
      </c>
      <c r="BN13" s="303" t="s">
        <v>159</v>
      </c>
      <c r="BO13" s="303" t="s">
        <v>159</v>
      </c>
      <c r="BP13" s="303" t="s">
        <v>159</v>
      </c>
      <c r="BQ13" s="303" t="s">
        <v>159</v>
      </c>
      <c r="BR13" s="303" t="s">
        <v>159</v>
      </c>
      <c r="BS13" s="303" t="s">
        <v>159</v>
      </c>
      <c r="BT13" s="303" t="s">
        <v>159</v>
      </c>
      <c r="BU13" s="303" t="s">
        <v>159</v>
      </c>
      <c r="BV13" s="303" t="s">
        <v>159</v>
      </c>
    </row>
    <row r="14" spans="1:74" ht="11.05" customHeight="1" x14ac:dyDescent="0.2">
      <c r="A14" s="283" t="s">
        <v>367</v>
      </c>
      <c r="B14" s="349" t="s">
        <v>320</v>
      </c>
      <c r="C14" s="239">
        <v>0.105</v>
      </c>
      <c r="D14" s="239">
        <v>0.105</v>
      </c>
      <c r="E14" s="239">
        <v>0.105</v>
      </c>
      <c r="F14" s="239">
        <v>0.1</v>
      </c>
      <c r="G14" s="239">
        <v>0.105</v>
      </c>
      <c r="H14" s="239">
        <v>0.1</v>
      </c>
      <c r="I14" s="239">
        <v>0.1</v>
      </c>
      <c r="J14" s="239">
        <v>0.1</v>
      </c>
      <c r="K14" s="239">
        <v>0.1</v>
      </c>
      <c r="L14" s="239">
        <v>8.5000000000000006E-2</v>
      </c>
      <c r="M14" s="239">
        <v>0.09</v>
      </c>
      <c r="N14" s="239">
        <v>0.1</v>
      </c>
      <c r="O14" s="239">
        <v>0.1</v>
      </c>
      <c r="P14" s="239">
        <v>0.09</v>
      </c>
      <c r="Q14" s="239">
        <v>0.09</v>
      </c>
      <c r="R14" s="239">
        <v>0.09</v>
      </c>
      <c r="S14" s="239">
        <v>0.09</v>
      </c>
      <c r="T14" s="239">
        <v>0.09</v>
      </c>
      <c r="U14" s="239">
        <v>0.1</v>
      </c>
      <c r="V14" s="239">
        <v>0.08</v>
      </c>
      <c r="W14" s="239">
        <v>0.1</v>
      </c>
      <c r="X14" s="239">
        <v>7.4999999999999997E-2</v>
      </c>
      <c r="Y14" s="239">
        <v>0.06</v>
      </c>
      <c r="Z14" s="239">
        <v>0.06</v>
      </c>
      <c r="AA14" s="239">
        <v>5.5E-2</v>
      </c>
      <c r="AB14" s="239">
        <v>0.06</v>
      </c>
      <c r="AC14" s="239">
        <v>5.5E-2</v>
      </c>
      <c r="AD14" s="239">
        <v>0.06</v>
      </c>
      <c r="AE14" s="239">
        <v>5.5E-2</v>
      </c>
      <c r="AF14" s="239">
        <v>6.5000000000000002E-2</v>
      </c>
      <c r="AG14" s="239">
        <v>0.06</v>
      </c>
      <c r="AH14" s="239">
        <v>6.5000000000000002E-2</v>
      </c>
      <c r="AI14" s="239">
        <v>0.05</v>
      </c>
      <c r="AJ14" s="239">
        <v>0.06</v>
      </c>
      <c r="AK14" s="239">
        <v>0.05</v>
      </c>
      <c r="AL14" s="239">
        <v>0.05</v>
      </c>
      <c r="AM14" s="239">
        <v>0.06</v>
      </c>
      <c r="AN14" s="239">
        <v>0.05</v>
      </c>
      <c r="AO14" s="239">
        <v>0.06</v>
      </c>
      <c r="AP14" s="239">
        <v>0.05</v>
      </c>
      <c r="AQ14" s="239">
        <v>0.06</v>
      </c>
      <c r="AR14" s="239">
        <v>0.05</v>
      </c>
      <c r="AS14" s="239">
        <v>0.06</v>
      </c>
      <c r="AT14" s="239">
        <v>0.06</v>
      </c>
      <c r="AU14" s="239">
        <v>0.06</v>
      </c>
      <c r="AV14" s="239">
        <v>0.05</v>
      </c>
      <c r="AW14" s="239">
        <v>0.06</v>
      </c>
      <c r="AX14" s="239">
        <v>7.0000000000000007E-2</v>
      </c>
      <c r="AY14" s="819">
        <v>0.05</v>
      </c>
      <c r="AZ14" s="819">
        <v>0.06</v>
      </c>
      <c r="BA14" s="819">
        <v>0.06</v>
      </c>
      <c r="BB14" s="819">
        <v>0.05</v>
      </c>
      <c r="BC14" s="819">
        <v>0.06</v>
      </c>
      <c r="BD14" s="819">
        <v>0.05</v>
      </c>
      <c r="BE14" s="303" t="s">
        <v>159</v>
      </c>
      <c r="BF14" s="303" t="s">
        <v>159</v>
      </c>
      <c r="BG14" s="303" t="s">
        <v>159</v>
      </c>
      <c r="BH14" s="303" t="s">
        <v>159</v>
      </c>
      <c r="BI14" s="303" t="s">
        <v>159</v>
      </c>
      <c r="BJ14" s="303" t="s">
        <v>159</v>
      </c>
      <c r="BK14" s="303" t="s">
        <v>159</v>
      </c>
      <c r="BL14" s="303" t="s">
        <v>159</v>
      </c>
      <c r="BM14" s="303" t="s">
        <v>159</v>
      </c>
      <c r="BN14" s="303" t="s">
        <v>159</v>
      </c>
      <c r="BO14" s="303" t="s">
        <v>159</v>
      </c>
      <c r="BP14" s="303" t="s">
        <v>159</v>
      </c>
      <c r="BQ14" s="303" t="s">
        <v>159</v>
      </c>
      <c r="BR14" s="303" t="s">
        <v>159</v>
      </c>
      <c r="BS14" s="303" t="s">
        <v>159</v>
      </c>
      <c r="BT14" s="303" t="s">
        <v>159</v>
      </c>
      <c r="BU14" s="303" t="s">
        <v>159</v>
      </c>
      <c r="BV14" s="303" t="s">
        <v>159</v>
      </c>
    </row>
    <row r="15" spans="1:74" ht="11.05" customHeight="1" x14ac:dyDescent="0.2">
      <c r="A15" s="283" t="s">
        <v>368</v>
      </c>
      <c r="B15" s="349" t="s">
        <v>322</v>
      </c>
      <c r="C15" s="239">
        <v>0.16</v>
      </c>
      <c r="D15" s="239">
        <v>0.16</v>
      </c>
      <c r="E15" s="239">
        <v>0.15</v>
      </c>
      <c r="F15" s="239">
        <v>0.17</v>
      </c>
      <c r="G15" s="239">
        <v>0.17</v>
      </c>
      <c r="H15" s="239">
        <v>0.18</v>
      </c>
      <c r="I15" s="239">
        <v>0.18</v>
      </c>
      <c r="J15" s="239">
        <v>0.18</v>
      </c>
      <c r="K15" s="239">
        <v>0.19</v>
      </c>
      <c r="L15" s="239">
        <v>0.18</v>
      </c>
      <c r="M15" s="239">
        <v>0.19</v>
      </c>
      <c r="N15" s="239">
        <v>0.19</v>
      </c>
      <c r="O15" s="239">
        <v>0.18</v>
      </c>
      <c r="P15" s="239">
        <v>0.19</v>
      </c>
      <c r="Q15" s="239">
        <v>0.19</v>
      </c>
      <c r="R15" s="239">
        <v>0.2</v>
      </c>
      <c r="S15" s="239">
        <v>0.18</v>
      </c>
      <c r="T15" s="239">
        <v>0.19</v>
      </c>
      <c r="U15" s="239">
        <v>0.2</v>
      </c>
      <c r="V15" s="239">
        <v>0.19</v>
      </c>
      <c r="W15" s="239">
        <v>0.21</v>
      </c>
      <c r="X15" s="239">
        <v>0.22</v>
      </c>
      <c r="Y15" s="239">
        <v>0.21</v>
      </c>
      <c r="Z15" s="239">
        <v>0.19</v>
      </c>
      <c r="AA15" s="239">
        <v>0.2</v>
      </c>
      <c r="AB15" s="239">
        <v>0.19</v>
      </c>
      <c r="AC15" s="239">
        <v>0.2</v>
      </c>
      <c r="AD15" s="239">
        <v>0.21</v>
      </c>
      <c r="AE15" s="239">
        <v>0.21</v>
      </c>
      <c r="AF15" s="239">
        <v>0.2</v>
      </c>
      <c r="AG15" s="239">
        <v>0.21</v>
      </c>
      <c r="AH15" s="239">
        <v>0.2</v>
      </c>
      <c r="AI15" s="239">
        <v>0.2</v>
      </c>
      <c r="AJ15" s="239">
        <v>0.2</v>
      </c>
      <c r="AK15" s="239">
        <v>0.21</v>
      </c>
      <c r="AL15" s="239">
        <v>0.22</v>
      </c>
      <c r="AM15" s="239">
        <v>0.21</v>
      </c>
      <c r="AN15" s="239">
        <v>0.21</v>
      </c>
      <c r="AO15" s="239">
        <v>0.22</v>
      </c>
      <c r="AP15" s="239">
        <v>0.21</v>
      </c>
      <c r="AQ15" s="239">
        <v>0.22</v>
      </c>
      <c r="AR15" s="239">
        <v>0.22</v>
      </c>
      <c r="AS15" s="239">
        <v>0.21</v>
      </c>
      <c r="AT15" s="239">
        <v>0.21</v>
      </c>
      <c r="AU15" s="239">
        <v>0.21</v>
      </c>
      <c r="AV15" s="239">
        <v>0.22</v>
      </c>
      <c r="AW15" s="239">
        <v>0.22</v>
      </c>
      <c r="AX15" s="239">
        <v>0.22</v>
      </c>
      <c r="AY15" s="819">
        <v>0.24</v>
      </c>
      <c r="AZ15" s="819">
        <v>0.22</v>
      </c>
      <c r="BA15" s="819">
        <v>0.24</v>
      </c>
      <c r="BB15" s="819">
        <v>0.23</v>
      </c>
      <c r="BC15" s="819">
        <v>0.24</v>
      </c>
      <c r="BD15" s="819">
        <v>0.23</v>
      </c>
      <c r="BE15" s="303" t="s">
        <v>159</v>
      </c>
      <c r="BF15" s="303" t="s">
        <v>159</v>
      </c>
      <c r="BG15" s="303" t="s">
        <v>159</v>
      </c>
      <c r="BH15" s="303" t="s">
        <v>159</v>
      </c>
      <c r="BI15" s="303" t="s">
        <v>159</v>
      </c>
      <c r="BJ15" s="303" t="s">
        <v>159</v>
      </c>
      <c r="BK15" s="303" t="s">
        <v>159</v>
      </c>
      <c r="BL15" s="303" t="s">
        <v>159</v>
      </c>
      <c r="BM15" s="303" t="s">
        <v>159</v>
      </c>
      <c r="BN15" s="303" t="s">
        <v>159</v>
      </c>
      <c r="BO15" s="303" t="s">
        <v>159</v>
      </c>
      <c r="BP15" s="303" t="s">
        <v>159</v>
      </c>
      <c r="BQ15" s="303" t="s">
        <v>159</v>
      </c>
      <c r="BR15" s="303" t="s">
        <v>159</v>
      </c>
      <c r="BS15" s="303" t="s">
        <v>159</v>
      </c>
      <c r="BT15" s="303" t="s">
        <v>159</v>
      </c>
      <c r="BU15" s="303" t="s">
        <v>159</v>
      </c>
      <c r="BV15" s="303" t="s">
        <v>159</v>
      </c>
    </row>
    <row r="16" spans="1:74" ht="11.05" customHeight="1" x14ac:dyDescent="0.2">
      <c r="A16" s="283" t="s">
        <v>369</v>
      </c>
      <c r="B16" s="349" t="s">
        <v>324</v>
      </c>
      <c r="C16" s="239">
        <v>2.0499999999999998</v>
      </c>
      <c r="D16" s="239">
        <v>2.2000000000000002</v>
      </c>
      <c r="E16" s="239">
        <v>2.2999999999999998</v>
      </c>
      <c r="F16" s="239">
        <v>2.4500000000000002</v>
      </c>
      <c r="G16" s="239">
        <v>2.4500000000000002</v>
      </c>
      <c r="H16" s="239">
        <v>2.5</v>
      </c>
      <c r="I16" s="239">
        <v>2.5</v>
      </c>
      <c r="J16" s="239">
        <v>2.4500000000000002</v>
      </c>
      <c r="K16" s="239">
        <v>2.4500000000000002</v>
      </c>
      <c r="L16" s="239">
        <v>2.4500000000000002</v>
      </c>
      <c r="M16" s="239">
        <v>2.4500000000000002</v>
      </c>
      <c r="N16" s="239">
        <v>2.4500000000000002</v>
      </c>
      <c r="O16" s="239">
        <v>2.5</v>
      </c>
      <c r="P16" s="239">
        <v>2.5499999999999998</v>
      </c>
      <c r="Q16" s="239">
        <v>2.6</v>
      </c>
      <c r="R16" s="239">
        <v>2.6</v>
      </c>
      <c r="S16" s="239">
        <v>2.5</v>
      </c>
      <c r="T16" s="239">
        <v>2.5</v>
      </c>
      <c r="U16" s="239">
        <v>2.5</v>
      </c>
      <c r="V16" s="239">
        <v>2.5499999999999998</v>
      </c>
      <c r="W16" s="239">
        <v>2.5299999999999998</v>
      </c>
      <c r="X16" s="239">
        <v>2.5499999999999998</v>
      </c>
      <c r="Y16" s="239">
        <v>2.56</v>
      </c>
      <c r="Z16" s="239">
        <v>2.56</v>
      </c>
      <c r="AA16" s="239">
        <v>2.5499999999999998</v>
      </c>
      <c r="AB16" s="239">
        <v>2.6</v>
      </c>
      <c r="AC16" s="239">
        <v>2.65</v>
      </c>
      <c r="AD16" s="239">
        <v>2.68</v>
      </c>
      <c r="AE16" s="239">
        <v>2.75</v>
      </c>
      <c r="AF16" s="239">
        <v>2.78</v>
      </c>
      <c r="AG16" s="239">
        <v>2.85</v>
      </c>
      <c r="AH16" s="239">
        <v>3</v>
      </c>
      <c r="AI16" s="239">
        <v>3.05</v>
      </c>
      <c r="AJ16" s="239">
        <v>3.1</v>
      </c>
      <c r="AK16" s="239">
        <v>3.2</v>
      </c>
      <c r="AL16" s="239">
        <v>3.25</v>
      </c>
      <c r="AM16" s="239">
        <v>3.22</v>
      </c>
      <c r="AN16" s="239">
        <v>3.22</v>
      </c>
      <c r="AO16" s="239">
        <v>3.28</v>
      </c>
      <c r="AP16" s="239">
        <v>3.26</v>
      </c>
      <c r="AQ16" s="239">
        <v>3.26</v>
      </c>
      <c r="AR16" s="239">
        <v>3.26</v>
      </c>
      <c r="AS16" s="239">
        <v>3.3</v>
      </c>
      <c r="AT16" s="239">
        <v>3.33</v>
      </c>
      <c r="AU16" s="239">
        <v>3.4</v>
      </c>
      <c r="AV16" s="239">
        <v>3.35</v>
      </c>
      <c r="AW16" s="239">
        <v>3.42</v>
      </c>
      <c r="AX16" s="239">
        <v>3.4</v>
      </c>
      <c r="AY16" s="819">
        <v>3.4</v>
      </c>
      <c r="AZ16" s="819">
        <v>3.45</v>
      </c>
      <c r="BA16" s="819">
        <v>3.35</v>
      </c>
      <c r="BB16" s="819">
        <v>3.4</v>
      </c>
      <c r="BC16" s="819">
        <v>3.35</v>
      </c>
      <c r="BD16" s="819">
        <v>3.2</v>
      </c>
      <c r="BE16" s="303" t="s">
        <v>159</v>
      </c>
      <c r="BF16" s="303" t="s">
        <v>159</v>
      </c>
      <c r="BG16" s="303" t="s">
        <v>159</v>
      </c>
      <c r="BH16" s="303" t="s">
        <v>159</v>
      </c>
      <c r="BI16" s="303" t="s">
        <v>159</v>
      </c>
      <c r="BJ16" s="303" t="s">
        <v>159</v>
      </c>
      <c r="BK16" s="303" t="s">
        <v>159</v>
      </c>
      <c r="BL16" s="303" t="s">
        <v>159</v>
      </c>
      <c r="BM16" s="303" t="s">
        <v>159</v>
      </c>
      <c r="BN16" s="303" t="s">
        <v>159</v>
      </c>
      <c r="BO16" s="303" t="s">
        <v>159</v>
      </c>
      <c r="BP16" s="303" t="s">
        <v>159</v>
      </c>
      <c r="BQ16" s="303" t="s">
        <v>159</v>
      </c>
      <c r="BR16" s="303" t="s">
        <v>159</v>
      </c>
      <c r="BS16" s="303" t="s">
        <v>159</v>
      </c>
      <c r="BT16" s="303" t="s">
        <v>159</v>
      </c>
      <c r="BU16" s="303" t="s">
        <v>159</v>
      </c>
      <c r="BV16" s="303" t="s">
        <v>159</v>
      </c>
    </row>
    <row r="17" spans="1:74" ht="11.05" customHeight="1" x14ac:dyDescent="0.2">
      <c r="A17" s="283" t="s">
        <v>370</v>
      </c>
      <c r="B17" s="349" t="s">
        <v>326</v>
      </c>
      <c r="C17" s="239">
        <v>3.86</v>
      </c>
      <c r="D17" s="239">
        <v>3.95</v>
      </c>
      <c r="E17" s="239">
        <v>4</v>
      </c>
      <c r="F17" s="239">
        <v>4</v>
      </c>
      <c r="G17" s="239">
        <v>4</v>
      </c>
      <c r="H17" s="239">
        <v>3.95</v>
      </c>
      <c r="I17" s="239">
        <v>4</v>
      </c>
      <c r="J17" s="239">
        <v>4.0750000000000002</v>
      </c>
      <c r="K17" s="239">
        <v>4.125</v>
      </c>
      <c r="L17" s="239">
        <v>4.2</v>
      </c>
      <c r="M17" s="239">
        <v>4.25</v>
      </c>
      <c r="N17" s="239">
        <v>4.3</v>
      </c>
      <c r="O17" s="239">
        <v>4.25</v>
      </c>
      <c r="P17" s="239">
        <v>4.3499999999999996</v>
      </c>
      <c r="Q17" s="239">
        <v>4.3</v>
      </c>
      <c r="R17" s="239">
        <v>4.4000000000000004</v>
      </c>
      <c r="S17" s="239">
        <v>4.4000000000000004</v>
      </c>
      <c r="T17" s="239">
        <v>4.45</v>
      </c>
      <c r="U17" s="239">
        <v>4.55</v>
      </c>
      <c r="V17" s="239">
        <v>4.55</v>
      </c>
      <c r="W17" s="239">
        <v>4.55</v>
      </c>
      <c r="X17" s="239">
        <v>4.58</v>
      </c>
      <c r="Y17" s="239">
        <v>4.4800000000000004</v>
      </c>
      <c r="Z17" s="239">
        <v>4.4800000000000004</v>
      </c>
      <c r="AA17" s="239">
        <v>4.43</v>
      </c>
      <c r="AB17" s="239">
        <v>4.43</v>
      </c>
      <c r="AC17" s="239">
        <v>4.38</v>
      </c>
      <c r="AD17" s="239">
        <v>4.17</v>
      </c>
      <c r="AE17" s="239">
        <v>4.2</v>
      </c>
      <c r="AF17" s="239">
        <v>4.21</v>
      </c>
      <c r="AG17" s="239">
        <v>4.28</v>
      </c>
      <c r="AH17" s="239">
        <v>4.3600000000000003</v>
      </c>
      <c r="AI17" s="239">
        <v>4.3499999999999996</v>
      </c>
      <c r="AJ17" s="239">
        <v>4.37</v>
      </c>
      <c r="AK17" s="239">
        <v>4.34</v>
      </c>
      <c r="AL17" s="239">
        <v>4.42</v>
      </c>
      <c r="AM17" s="239">
        <v>4.4000000000000004</v>
      </c>
      <c r="AN17" s="239">
        <v>4.41</v>
      </c>
      <c r="AO17" s="239">
        <v>4.49</v>
      </c>
      <c r="AP17" s="239">
        <v>4.4800000000000004</v>
      </c>
      <c r="AQ17" s="239">
        <v>4.47</v>
      </c>
      <c r="AR17" s="239">
        <v>4.4400000000000004</v>
      </c>
      <c r="AS17" s="239">
        <v>4.55</v>
      </c>
      <c r="AT17" s="239">
        <v>4.47</v>
      </c>
      <c r="AU17" s="239">
        <v>4.32</v>
      </c>
      <c r="AV17" s="239">
        <v>4.2699999999999996</v>
      </c>
      <c r="AW17" s="239">
        <v>4.25</v>
      </c>
      <c r="AX17" s="239">
        <v>4.22</v>
      </c>
      <c r="AY17" s="819">
        <v>4.3</v>
      </c>
      <c r="AZ17" s="819">
        <v>4.2699999999999996</v>
      </c>
      <c r="BA17" s="819">
        <v>4.3499999999999996</v>
      </c>
      <c r="BB17" s="819">
        <v>4.3</v>
      </c>
      <c r="BC17" s="819">
        <v>4.3099999999999996</v>
      </c>
      <c r="BD17" s="819">
        <v>4.3499999999999996</v>
      </c>
      <c r="BE17" s="303" t="s">
        <v>159</v>
      </c>
      <c r="BF17" s="303" t="s">
        <v>159</v>
      </c>
      <c r="BG17" s="303" t="s">
        <v>159</v>
      </c>
      <c r="BH17" s="303" t="s">
        <v>159</v>
      </c>
      <c r="BI17" s="303" t="s">
        <v>159</v>
      </c>
      <c r="BJ17" s="303" t="s">
        <v>159</v>
      </c>
      <c r="BK17" s="303" t="s">
        <v>159</v>
      </c>
      <c r="BL17" s="303" t="s">
        <v>159</v>
      </c>
      <c r="BM17" s="303" t="s">
        <v>159</v>
      </c>
      <c r="BN17" s="303" t="s">
        <v>159</v>
      </c>
      <c r="BO17" s="303" t="s">
        <v>159</v>
      </c>
      <c r="BP17" s="303" t="s">
        <v>159</v>
      </c>
      <c r="BQ17" s="303" t="s">
        <v>159</v>
      </c>
      <c r="BR17" s="303" t="s">
        <v>159</v>
      </c>
      <c r="BS17" s="303" t="s">
        <v>159</v>
      </c>
      <c r="BT17" s="303" t="s">
        <v>159</v>
      </c>
      <c r="BU17" s="303" t="s">
        <v>159</v>
      </c>
      <c r="BV17" s="303" t="s">
        <v>159</v>
      </c>
    </row>
    <row r="18" spans="1:74" ht="11.05" customHeight="1" x14ac:dyDescent="0.2">
      <c r="A18" s="283" t="s">
        <v>371</v>
      </c>
      <c r="B18" s="349" t="s">
        <v>328</v>
      </c>
      <c r="C18" s="239">
        <v>2.33</v>
      </c>
      <c r="D18" s="239">
        <v>2.33</v>
      </c>
      <c r="E18" s="239">
        <v>2.33</v>
      </c>
      <c r="F18" s="239">
        <v>2.33</v>
      </c>
      <c r="G18" s="239">
        <v>2.36</v>
      </c>
      <c r="H18" s="239">
        <v>2.383</v>
      </c>
      <c r="I18" s="239">
        <v>2.42</v>
      </c>
      <c r="J18" s="239">
        <v>2.4500000000000002</v>
      </c>
      <c r="K18" s="239">
        <v>2.4700000000000002</v>
      </c>
      <c r="L18" s="239">
        <v>2.5</v>
      </c>
      <c r="M18" s="239">
        <v>2.5350000000000001</v>
      </c>
      <c r="N18" s="239">
        <v>2.5499999999999998</v>
      </c>
      <c r="O18" s="239">
        <v>2.58</v>
      </c>
      <c r="P18" s="239">
        <v>2.61</v>
      </c>
      <c r="Q18" s="239">
        <v>2.64</v>
      </c>
      <c r="R18" s="239">
        <v>2.66</v>
      </c>
      <c r="S18" s="239">
        <v>2.6945999999999999</v>
      </c>
      <c r="T18" s="239">
        <v>2.72</v>
      </c>
      <c r="U18" s="239">
        <v>2.77</v>
      </c>
      <c r="V18" s="239">
        <v>2.81</v>
      </c>
      <c r="W18" s="239">
        <v>2.82</v>
      </c>
      <c r="X18" s="239">
        <v>2.8</v>
      </c>
      <c r="Y18" s="239">
        <v>2.7</v>
      </c>
      <c r="Z18" s="239">
        <v>2.65</v>
      </c>
      <c r="AA18" s="239">
        <v>2.7</v>
      </c>
      <c r="AB18" s="239">
        <v>2.68</v>
      </c>
      <c r="AC18" s="239">
        <v>2.67</v>
      </c>
      <c r="AD18" s="239">
        <v>2.63</v>
      </c>
      <c r="AE18" s="239">
        <v>2.57</v>
      </c>
      <c r="AF18" s="239">
        <v>2.57</v>
      </c>
      <c r="AG18" s="239">
        <v>2.5499999999999998</v>
      </c>
      <c r="AH18" s="239">
        <v>2.54</v>
      </c>
      <c r="AI18" s="239">
        <v>2.58</v>
      </c>
      <c r="AJ18" s="239">
        <v>2.52</v>
      </c>
      <c r="AK18" s="239">
        <v>2.5499999999999998</v>
      </c>
      <c r="AL18" s="239">
        <v>2.52</v>
      </c>
      <c r="AM18" s="239">
        <v>2.4500000000000002</v>
      </c>
      <c r="AN18" s="239">
        <v>2.4500000000000002</v>
      </c>
      <c r="AO18" s="239">
        <v>2.48</v>
      </c>
      <c r="AP18" s="239">
        <v>2.5</v>
      </c>
      <c r="AQ18" s="239">
        <v>2.5</v>
      </c>
      <c r="AR18" s="239">
        <v>2.48</v>
      </c>
      <c r="AS18" s="239">
        <v>2.44</v>
      </c>
      <c r="AT18" s="239">
        <v>2.44</v>
      </c>
      <c r="AU18" s="239">
        <v>2.4500000000000002</v>
      </c>
      <c r="AV18" s="239">
        <v>2.4500000000000002</v>
      </c>
      <c r="AW18" s="239">
        <v>2.42</v>
      </c>
      <c r="AX18" s="239">
        <v>2.4500000000000002</v>
      </c>
      <c r="AY18" s="819">
        <v>2.42</v>
      </c>
      <c r="AZ18" s="819">
        <v>2.4300000000000002</v>
      </c>
      <c r="BA18" s="819">
        <v>2.4500000000000002</v>
      </c>
      <c r="BB18" s="819">
        <v>2.46</v>
      </c>
      <c r="BC18" s="819">
        <v>2.4900000000000002</v>
      </c>
      <c r="BD18" s="819">
        <v>2.5</v>
      </c>
      <c r="BE18" s="303" t="s">
        <v>159</v>
      </c>
      <c r="BF18" s="303" t="s">
        <v>159</v>
      </c>
      <c r="BG18" s="303" t="s">
        <v>159</v>
      </c>
      <c r="BH18" s="303" t="s">
        <v>159</v>
      </c>
      <c r="BI18" s="303" t="s">
        <v>159</v>
      </c>
      <c r="BJ18" s="303" t="s">
        <v>159</v>
      </c>
      <c r="BK18" s="303" t="s">
        <v>159</v>
      </c>
      <c r="BL18" s="303" t="s">
        <v>159</v>
      </c>
      <c r="BM18" s="303" t="s">
        <v>159</v>
      </c>
      <c r="BN18" s="303" t="s">
        <v>159</v>
      </c>
      <c r="BO18" s="303" t="s">
        <v>159</v>
      </c>
      <c r="BP18" s="303" t="s">
        <v>159</v>
      </c>
      <c r="BQ18" s="303" t="s">
        <v>159</v>
      </c>
      <c r="BR18" s="303" t="s">
        <v>159</v>
      </c>
      <c r="BS18" s="303" t="s">
        <v>159</v>
      </c>
      <c r="BT18" s="303" t="s">
        <v>159</v>
      </c>
      <c r="BU18" s="303" t="s">
        <v>159</v>
      </c>
      <c r="BV18" s="303" t="s">
        <v>159</v>
      </c>
    </row>
    <row r="19" spans="1:74" ht="11.05" customHeight="1" x14ac:dyDescent="0.2">
      <c r="A19" s="283" t="s">
        <v>372</v>
      </c>
      <c r="B19" s="349" t="s">
        <v>330</v>
      </c>
      <c r="C19" s="239">
        <v>1.1499999999999999</v>
      </c>
      <c r="D19" s="239">
        <v>1.19</v>
      </c>
      <c r="E19" s="239">
        <v>1.21</v>
      </c>
      <c r="F19" s="239">
        <v>1.1399999999999999</v>
      </c>
      <c r="G19" s="239">
        <v>1.17</v>
      </c>
      <c r="H19" s="239">
        <v>1.18</v>
      </c>
      <c r="I19" s="239">
        <v>1.19</v>
      </c>
      <c r="J19" s="239">
        <v>1.18</v>
      </c>
      <c r="K19" s="239">
        <v>1.1599999999999999</v>
      </c>
      <c r="L19" s="239">
        <v>1.1599999999999999</v>
      </c>
      <c r="M19" s="239">
        <v>1.1399999999999999</v>
      </c>
      <c r="N19" s="239">
        <v>1.05</v>
      </c>
      <c r="O19" s="239">
        <v>0.98</v>
      </c>
      <c r="P19" s="239">
        <v>1.1299999999999999</v>
      </c>
      <c r="Q19" s="239">
        <v>1.08</v>
      </c>
      <c r="R19" s="239">
        <v>0.91</v>
      </c>
      <c r="S19" s="239">
        <v>0.73</v>
      </c>
      <c r="T19" s="239">
        <v>0.65</v>
      </c>
      <c r="U19" s="239">
        <v>0.6</v>
      </c>
      <c r="V19" s="239">
        <v>1.1200000000000001</v>
      </c>
      <c r="W19" s="239">
        <v>1.1499999999999999</v>
      </c>
      <c r="X19" s="239">
        <v>1.1599999999999999</v>
      </c>
      <c r="Y19" s="239">
        <v>1.1100000000000001</v>
      </c>
      <c r="Z19" s="239">
        <v>1.1499999999999999</v>
      </c>
      <c r="AA19" s="239">
        <v>1.1299999999999999</v>
      </c>
      <c r="AB19" s="239">
        <v>1.1599999999999999</v>
      </c>
      <c r="AC19" s="239">
        <v>1.1399999999999999</v>
      </c>
      <c r="AD19" s="239">
        <v>1.1399999999999999</v>
      </c>
      <c r="AE19" s="239">
        <v>1.1499999999999999</v>
      </c>
      <c r="AF19" s="239">
        <v>1.1499999999999999</v>
      </c>
      <c r="AG19" s="239">
        <v>1.1299999999999999</v>
      </c>
      <c r="AH19" s="239">
        <v>1.1599999999999999</v>
      </c>
      <c r="AI19" s="239">
        <v>1.1599999999999999</v>
      </c>
      <c r="AJ19" s="239">
        <v>1.1499999999999999</v>
      </c>
      <c r="AK19" s="239">
        <v>1.19</v>
      </c>
      <c r="AL19" s="239">
        <v>1.17</v>
      </c>
      <c r="AM19" s="239">
        <v>1.02</v>
      </c>
      <c r="AN19" s="239">
        <v>1.1399999999999999</v>
      </c>
      <c r="AO19" s="239">
        <v>1.1399999999999999</v>
      </c>
      <c r="AP19" s="239">
        <v>1.18</v>
      </c>
      <c r="AQ19" s="239">
        <v>1.18</v>
      </c>
      <c r="AR19" s="239">
        <v>1.2</v>
      </c>
      <c r="AS19" s="239">
        <v>1.17</v>
      </c>
      <c r="AT19" s="239">
        <v>0.92</v>
      </c>
      <c r="AU19" s="239">
        <v>0.56999999999999995</v>
      </c>
      <c r="AV19" s="239">
        <v>1.07</v>
      </c>
      <c r="AW19" s="239">
        <v>1.18</v>
      </c>
      <c r="AX19" s="239">
        <v>1.25</v>
      </c>
      <c r="AY19" s="819">
        <v>1.23</v>
      </c>
      <c r="AZ19" s="819">
        <v>1.27</v>
      </c>
      <c r="BA19" s="819">
        <v>1.24</v>
      </c>
      <c r="BB19" s="819">
        <v>1.28</v>
      </c>
      <c r="BC19" s="819">
        <v>1.31</v>
      </c>
      <c r="BD19" s="819">
        <v>1.29</v>
      </c>
      <c r="BE19" s="303" t="s">
        <v>159</v>
      </c>
      <c r="BF19" s="303" t="s">
        <v>159</v>
      </c>
      <c r="BG19" s="303" t="s">
        <v>159</v>
      </c>
      <c r="BH19" s="303" t="s">
        <v>159</v>
      </c>
      <c r="BI19" s="303" t="s">
        <v>159</v>
      </c>
      <c r="BJ19" s="303" t="s">
        <v>159</v>
      </c>
      <c r="BK19" s="303" t="s">
        <v>159</v>
      </c>
      <c r="BL19" s="303" t="s">
        <v>159</v>
      </c>
      <c r="BM19" s="303" t="s">
        <v>159</v>
      </c>
      <c r="BN19" s="303" t="s">
        <v>159</v>
      </c>
      <c r="BO19" s="303" t="s">
        <v>159</v>
      </c>
      <c r="BP19" s="303" t="s">
        <v>159</v>
      </c>
      <c r="BQ19" s="303" t="s">
        <v>159</v>
      </c>
      <c r="BR19" s="303" t="s">
        <v>159</v>
      </c>
      <c r="BS19" s="303" t="s">
        <v>159</v>
      </c>
      <c r="BT19" s="303" t="s">
        <v>159</v>
      </c>
      <c r="BU19" s="303" t="s">
        <v>159</v>
      </c>
      <c r="BV19" s="303" t="s">
        <v>159</v>
      </c>
    </row>
    <row r="20" spans="1:74" ht="11.05" customHeight="1" x14ac:dyDescent="0.2">
      <c r="A20" s="283" t="s">
        <v>373</v>
      </c>
      <c r="B20" s="349" t="s">
        <v>332</v>
      </c>
      <c r="C20" s="239">
        <v>1.22</v>
      </c>
      <c r="D20" s="239">
        <v>1.36</v>
      </c>
      <c r="E20" s="239">
        <v>1.35</v>
      </c>
      <c r="F20" s="239">
        <v>1.3</v>
      </c>
      <c r="G20" s="239">
        <v>1.34</v>
      </c>
      <c r="H20" s="239">
        <v>1.31</v>
      </c>
      <c r="I20" s="239">
        <v>1.34</v>
      </c>
      <c r="J20" s="239">
        <v>1.17</v>
      </c>
      <c r="K20" s="239">
        <v>1.32</v>
      </c>
      <c r="L20" s="239">
        <v>1.28</v>
      </c>
      <c r="M20" s="239">
        <v>1.35</v>
      </c>
      <c r="N20" s="239">
        <v>1.29</v>
      </c>
      <c r="O20" s="239">
        <v>1.28</v>
      </c>
      <c r="P20" s="239">
        <v>1.33</v>
      </c>
      <c r="Q20" s="239">
        <v>1.22</v>
      </c>
      <c r="R20" s="239">
        <v>1.2</v>
      </c>
      <c r="S20" s="239">
        <v>1.05</v>
      </c>
      <c r="T20" s="239">
        <v>1.07</v>
      </c>
      <c r="U20" s="239">
        <v>1.02</v>
      </c>
      <c r="V20" s="239">
        <v>0.92</v>
      </c>
      <c r="W20" s="239">
        <v>0.97</v>
      </c>
      <c r="X20" s="239">
        <v>1</v>
      </c>
      <c r="Y20" s="239">
        <v>1.06</v>
      </c>
      <c r="Z20" s="239">
        <v>1.1399999999999999</v>
      </c>
      <c r="AA20" s="239">
        <v>1.2</v>
      </c>
      <c r="AB20" s="239">
        <v>1.26</v>
      </c>
      <c r="AC20" s="239">
        <v>1.25</v>
      </c>
      <c r="AD20" s="239">
        <v>1.06</v>
      </c>
      <c r="AE20" s="239">
        <v>1.26</v>
      </c>
      <c r="AF20" s="239">
        <v>1.25</v>
      </c>
      <c r="AG20" s="239">
        <v>1.1299999999999999</v>
      </c>
      <c r="AH20" s="239">
        <v>1.2</v>
      </c>
      <c r="AI20" s="239">
        <v>1.29</v>
      </c>
      <c r="AJ20" s="239">
        <v>1.31</v>
      </c>
      <c r="AK20" s="239">
        <v>1.25</v>
      </c>
      <c r="AL20" s="239">
        <v>1.36</v>
      </c>
      <c r="AM20" s="239">
        <v>1.29</v>
      </c>
      <c r="AN20" s="239">
        <v>1.26</v>
      </c>
      <c r="AO20" s="239">
        <v>1.29</v>
      </c>
      <c r="AP20" s="239">
        <v>1.21</v>
      </c>
      <c r="AQ20" s="239">
        <v>1.25</v>
      </c>
      <c r="AR20" s="239">
        <v>1.25</v>
      </c>
      <c r="AS20" s="239">
        <v>1.3</v>
      </c>
      <c r="AT20" s="239">
        <v>1.36</v>
      </c>
      <c r="AU20" s="239">
        <v>1.26</v>
      </c>
      <c r="AV20" s="239">
        <v>1.27</v>
      </c>
      <c r="AW20" s="239">
        <v>1.27</v>
      </c>
      <c r="AX20" s="239">
        <v>1.35</v>
      </c>
      <c r="AY20" s="819">
        <v>1.33</v>
      </c>
      <c r="AZ20" s="819">
        <v>1.38</v>
      </c>
      <c r="BA20" s="819">
        <v>1.4</v>
      </c>
      <c r="BB20" s="819">
        <v>1.38</v>
      </c>
      <c r="BC20" s="819">
        <v>1.42</v>
      </c>
      <c r="BD20" s="819">
        <v>1.43</v>
      </c>
      <c r="BE20" s="303" t="s">
        <v>159</v>
      </c>
      <c r="BF20" s="303" t="s">
        <v>159</v>
      </c>
      <c r="BG20" s="303" t="s">
        <v>159</v>
      </c>
      <c r="BH20" s="303" t="s">
        <v>159</v>
      </c>
      <c r="BI20" s="303" t="s">
        <v>159</v>
      </c>
      <c r="BJ20" s="303" t="s">
        <v>159</v>
      </c>
      <c r="BK20" s="303" t="s">
        <v>159</v>
      </c>
      <c r="BL20" s="303" t="s">
        <v>159</v>
      </c>
      <c r="BM20" s="303" t="s">
        <v>159</v>
      </c>
      <c r="BN20" s="303" t="s">
        <v>159</v>
      </c>
      <c r="BO20" s="303" t="s">
        <v>159</v>
      </c>
      <c r="BP20" s="303" t="s">
        <v>159</v>
      </c>
      <c r="BQ20" s="303" t="s">
        <v>159</v>
      </c>
      <c r="BR20" s="303" t="s">
        <v>159</v>
      </c>
      <c r="BS20" s="303" t="s">
        <v>159</v>
      </c>
      <c r="BT20" s="303" t="s">
        <v>159</v>
      </c>
      <c r="BU20" s="303" t="s">
        <v>159</v>
      </c>
      <c r="BV20" s="303" t="s">
        <v>159</v>
      </c>
    </row>
    <row r="21" spans="1:74" ht="11.05" customHeight="1" x14ac:dyDescent="0.2">
      <c r="A21" s="283" t="s">
        <v>374</v>
      </c>
      <c r="B21" s="349" t="s">
        <v>334</v>
      </c>
      <c r="C21" s="239">
        <v>9.1</v>
      </c>
      <c r="D21" s="239">
        <v>8.1999999999999993</v>
      </c>
      <c r="E21" s="239">
        <v>8.15</v>
      </c>
      <c r="F21" s="239">
        <v>8.15</v>
      </c>
      <c r="G21" s="239">
        <v>8.4819999999999993</v>
      </c>
      <c r="H21" s="239">
        <v>8.9469999999999992</v>
      </c>
      <c r="I21" s="239">
        <v>9.4499999999999993</v>
      </c>
      <c r="J21" s="239">
        <v>9.5500000000000007</v>
      </c>
      <c r="K21" s="239">
        <v>9.65</v>
      </c>
      <c r="L21" s="239">
        <v>9.8000000000000007</v>
      </c>
      <c r="M21" s="239">
        <v>9.9</v>
      </c>
      <c r="N21" s="239">
        <v>9.9</v>
      </c>
      <c r="O21" s="239">
        <v>10</v>
      </c>
      <c r="P21" s="239">
        <v>10.25</v>
      </c>
      <c r="Q21" s="239">
        <v>10</v>
      </c>
      <c r="R21" s="239">
        <v>10.3</v>
      </c>
      <c r="S21" s="239">
        <v>10.25</v>
      </c>
      <c r="T21" s="239">
        <v>10.35</v>
      </c>
      <c r="U21" s="239">
        <v>10.6</v>
      </c>
      <c r="V21" s="239">
        <v>10.95</v>
      </c>
      <c r="W21" s="239">
        <v>11</v>
      </c>
      <c r="X21" s="239">
        <v>10.5</v>
      </c>
      <c r="Y21" s="239">
        <v>10.5</v>
      </c>
      <c r="Z21" s="239">
        <v>10.5</v>
      </c>
      <c r="AA21" s="239">
        <v>9.8000000000000007</v>
      </c>
      <c r="AB21" s="239">
        <v>10</v>
      </c>
      <c r="AC21" s="239">
        <v>10.25</v>
      </c>
      <c r="AD21" s="239">
        <v>10.6</v>
      </c>
      <c r="AE21" s="239">
        <v>9.9</v>
      </c>
      <c r="AF21" s="239">
        <v>10.050000000000001</v>
      </c>
      <c r="AG21" s="239">
        <v>9.17</v>
      </c>
      <c r="AH21" s="239">
        <v>8.6999999999999993</v>
      </c>
      <c r="AI21" s="239">
        <v>9.1999999999999993</v>
      </c>
      <c r="AJ21" s="239">
        <v>9.0500000000000007</v>
      </c>
      <c r="AK21" s="239">
        <v>9</v>
      </c>
      <c r="AL21" s="239">
        <v>8.75</v>
      </c>
      <c r="AM21" s="239">
        <v>8.9499999999999993</v>
      </c>
      <c r="AN21" s="239">
        <v>9.15</v>
      </c>
      <c r="AO21" s="239">
        <v>9.25</v>
      </c>
      <c r="AP21" s="239">
        <v>9.25</v>
      </c>
      <c r="AQ21" s="239">
        <v>9.0500000000000007</v>
      </c>
      <c r="AR21" s="239">
        <v>8.6999999999999993</v>
      </c>
      <c r="AS21" s="239">
        <v>9</v>
      </c>
      <c r="AT21" s="239">
        <v>9.1300000000000008</v>
      </c>
      <c r="AU21" s="239">
        <v>8.92</v>
      </c>
      <c r="AV21" s="239">
        <v>9</v>
      </c>
      <c r="AW21" s="239">
        <v>8.9600000000000009</v>
      </c>
      <c r="AX21" s="239">
        <v>8.9</v>
      </c>
      <c r="AY21" s="819">
        <v>8.85</v>
      </c>
      <c r="AZ21" s="819">
        <v>8.85</v>
      </c>
      <c r="BA21" s="819">
        <v>9.1</v>
      </c>
      <c r="BB21" s="819">
        <v>8.9</v>
      </c>
      <c r="BC21" s="819">
        <v>9.0500000000000007</v>
      </c>
      <c r="BD21" s="819">
        <v>9.3000000000000007</v>
      </c>
      <c r="BE21" s="303" t="s">
        <v>159</v>
      </c>
      <c r="BF21" s="303" t="s">
        <v>159</v>
      </c>
      <c r="BG21" s="303" t="s">
        <v>159</v>
      </c>
      <c r="BH21" s="303" t="s">
        <v>159</v>
      </c>
      <c r="BI21" s="303" t="s">
        <v>159</v>
      </c>
      <c r="BJ21" s="303" t="s">
        <v>159</v>
      </c>
      <c r="BK21" s="303" t="s">
        <v>159</v>
      </c>
      <c r="BL21" s="303" t="s">
        <v>159</v>
      </c>
      <c r="BM21" s="303" t="s">
        <v>159</v>
      </c>
      <c r="BN21" s="303" t="s">
        <v>159</v>
      </c>
      <c r="BO21" s="303" t="s">
        <v>159</v>
      </c>
      <c r="BP21" s="303" t="s">
        <v>159</v>
      </c>
      <c r="BQ21" s="303" t="s">
        <v>159</v>
      </c>
      <c r="BR21" s="303" t="s">
        <v>159</v>
      </c>
      <c r="BS21" s="303" t="s">
        <v>159</v>
      </c>
      <c r="BT21" s="303" t="s">
        <v>159</v>
      </c>
      <c r="BU21" s="303" t="s">
        <v>159</v>
      </c>
      <c r="BV21" s="303" t="s">
        <v>159</v>
      </c>
    </row>
    <row r="22" spans="1:74" ht="11.05" customHeight="1" x14ac:dyDescent="0.2">
      <c r="A22" s="283" t="s">
        <v>375</v>
      </c>
      <c r="B22" s="349" t="s">
        <v>336</v>
      </c>
      <c r="C22" s="239">
        <v>2.61</v>
      </c>
      <c r="D22" s="239">
        <v>2.61</v>
      </c>
      <c r="E22" s="239">
        <v>2.61</v>
      </c>
      <c r="F22" s="239">
        <v>2.61</v>
      </c>
      <c r="G22" s="239">
        <v>2.64</v>
      </c>
      <c r="H22" s="239">
        <v>2.69</v>
      </c>
      <c r="I22" s="239">
        <v>2.72</v>
      </c>
      <c r="J22" s="239">
        <v>2.77</v>
      </c>
      <c r="K22" s="239">
        <v>2.79</v>
      </c>
      <c r="L22" s="239">
        <v>2.83</v>
      </c>
      <c r="M22" s="239">
        <v>2.85</v>
      </c>
      <c r="N22" s="239">
        <v>2.9</v>
      </c>
      <c r="O22" s="239">
        <v>2.91</v>
      </c>
      <c r="P22" s="239">
        <v>2.9449999999999998</v>
      </c>
      <c r="Q22" s="239">
        <v>2.97</v>
      </c>
      <c r="R22" s="239">
        <v>3.01</v>
      </c>
      <c r="S22" s="239">
        <v>3.04</v>
      </c>
      <c r="T22" s="239">
        <v>3.08</v>
      </c>
      <c r="U22" s="239">
        <v>3.13</v>
      </c>
      <c r="V22" s="239">
        <v>3.18</v>
      </c>
      <c r="W22" s="239">
        <v>3.19</v>
      </c>
      <c r="X22" s="239">
        <v>3.18</v>
      </c>
      <c r="Y22" s="239">
        <v>3.05</v>
      </c>
      <c r="Z22" s="239">
        <v>3.05</v>
      </c>
      <c r="AA22" s="239">
        <v>3.06</v>
      </c>
      <c r="AB22" s="239">
        <v>3.06</v>
      </c>
      <c r="AC22" s="239">
        <v>3.06</v>
      </c>
      <c r="AD22" s="239">
        <v>3.03</v>
      </c>
      <c r="AE22" s="239">
        <v>2.9</v>
      </c>
      <c r="AF22" s="239">
        <v>2.9</v>
      </c>
      <c r="AG22" s="239">
        <v>2.9</v>
      </c>
      <c r="AH22" s="239">
        <v>2.91</v>
      </c>
      <c r="AI22" s="239">
        <v>2.92</v>
      </c>
      <c r="AJ22" s="239">
        <v>2.93</v>
      </c>
      <c r="AK22" s="239">
        <v>2.89</v>
      </c>
      <c r="AL22" s="239">
        <v>2.89</v>
      </c>
      <c r="AM22" s="239">
        <v>2.92</v>
      </c>
      <c r="AN22" s="239">
        <v>2.91</v>
      </c>
      <c r="AO22" s="239">
        <v>2.91</v>
      </c>
      <c r="AP22" s="239">
        <v>2.96</v>
      </c>
      <c r="AQ22" s="239">
        <v>2.94</v>
      </c>
      <c r="AR22" s="239">
        <v>2.91</v>
      </c>
      <c r="AS22" s="239">
        <v>2.96</v>
      </c>
      <c r="AT22" s="239">
        <v>2.94</v>
      </c>
      <c r="AU22" s="239">
        <v>2.96</v>
      </c>
      <c r="AV22" s="239">
        <v>2.94</v>
      </c>
      <c r="AW22" s="239">
        <v>2.95</v>
      </c>
      <c r="AX22" s="239">
        <v>2.88</v>
      </c>
      <c r="AY22" s="819">
        <v>2.91</v>
      </c>
      <c r="AZ22" s="819">
        <v>2.95</v>
      </c>
      <c r="BA22" s="819">
        <v>2.95</v>
      </c>
      <c r="BB22" s="819">
        <v>2.93</v>
      </c>
      <c r="BC22" s="819">
        <v>3.05</v>
      </c>
      <c r="BD22" s="819">
        <v>3.1</v>
      </c>
      <c r="BE22" s="303" t="s">
        <v>159</v>
      </c>
      <c r="BF22" s="303" t="s">
        <v>159</v>
      </c>
      <c r="BG22" s="303" t="s">
        <v>159</v>
      </c>
      <c r="BH22" s="303" t="s">
        <v>159</v>
      </c>
      <c r="BI22" s="303" t="s">
        <v>159</v>
      </c>
      <c r="BJ22" s="303" t="s">
        <v>159</v>
      </c>
      <c r="BK22" s="303" t="s">
        <v>159</v>
      </c>
      <c r="BL22" s="303" t="s">
        <v>159</v>
      </c>
      <c r="BM22" s="303" t="s">
        <v>159</v>
      </c>
      <c r="BN22" s="303" t="s">
        <v>159</v>
      </c>
      <c r="BO22" s="303" t="s">
        <v>159</v>
      </c>
      <c r="BP22" s="303" t="s">
        <v>159</v>
      </c>
      <c r="BQ22" s="303" t="s">
        <v>159</v>
      </c>
      <c r="BR22" s="303" t="s">
        <v>159</v>
      </c>
      <c r="BS22" s="303" t="s">
        <v>159</v>
      </c>
      <c r="BT22" s="303" t="s">
        <v>159</v>
      </c>
      <c r="BU22" s="303" t="s">
        <v>159</v>
      </c>
      <c r="BV22" s="303" t="s">
        <v>159</v>
      </c>
    </row>
    <row r="23" spans="1:74" ht="11.05" customHeight="1" x14ac:dyDescent="0.2">
      <c r="A23" s="283" t="s">
        <v>376</v>
      </c>
      <c r="B23" s="349" t="s">
        <v>338</v>
      </c>
      <c r="C23" s="239">
        <v>0.5</v>
      </c>
      <c r="D23" s="239">
        <v>0.54</v>
      </c>
      <c r="E23" s="239">
        <v>0.53</v>
      </c>
      <c r="F23" s="239">
        <v>0.49</v>
      </c>
      <c r="G23" s="239">
        <v>0.53500000000000003</v>
      </c>
      <c r="H23" s="239">
        <v>0.55000000000000004</v>
      </c>
      <c r="I23" s="239">
        <v>0.54</v>
      </c>
      <c r="J23" s="239">
        <v>0.53</v>
      </c>
      <c r="K23" s="239">
        <v>0.53</v>
      </c>
      <c r="L23" s="239">
        <v>0.6</v>
      </c>
      <c r="M23" s="239">
        <v>0.68</v>
      </c>
      <c r="N23" s="239">
        <v>0.75</v>
      </c>
      <c r="O23" s="239">
        <v>0.68</v>
      </c>
      <c r="P23" s="239">
        <v>0.7</v>
      </c>
      <c r="Q23" s="239">
        <v>0.72499999999999998</v>
      </c>
      <c r="R23" s="239">
        <v>0.75</v>
      </c>
      <c r="S23" s="239">
        <v>0.72</v>
      </c>
      <c r="T23" s="239">
        <v>0.7</v>
      </c>
      <c r="U23" s="239">
        <v>0.62</v>
      </c>
      <c r="V23" s="239">
        <v>0.7</v>
      </c>
      <c r="W23" s="239">
        <v>0.67</v>
      </c>
      <c r="X23" s="239">
        <v>0.72</v>
      </c>
      <c r="Y23" s="239">
        <v>0.67</v>
      </c>
      <c r="Z23" s="239">
        <v>0.67</v>
      </c>
      <c r="AA23" s="239">
        <v>0.72</v>
      </c>
      <c r="AB23" s="239">
        <v>0.67</v>
      </c>
      <c r="AC23" s="239">
        <v>0.7</v>
      </c>
      <c r="AD23" s="239">
        <v>0.74</v>
      </c>
      <c r="AE23" s="239">
        <v>0.76</v>
      </c>
      <c r="AF23" s="239">
        <v>0.76</v>
      </c>
      <c r="AG23" s="239">
        <v>0.79</v>
      </c>
      <c r="AH23" s="239">
        <v>0.76</v>
      </c>
      <c r="AI23" s="239">
        <v>0.73499999999999999</v>
      </c>
      <c r="AJ23" s="239">
        <v>0.73499999999999999</v>
      </c>
      <c r="AK23" s="239">
        <v>0.75</v>
      </c>
      <c r="AL23" s="239">
        <v>0.76</v>
      </c>
      <c r="AM23" s="239">
        <v>0.77</v>
      </c>
      <c r="AN23" s="239">
        <v>0.80500000000000005</v>
      </c>
      <c r="AO23" s="239">
        <v>0.80500000000000005</v>
      </c>
      <c r="AP23" s="239">
        <v>0.82</v>
      </c>
      <c r="AQ23" s="239">
        <v>0.84</v>
      </c>
      <c r="AR23" s="239">
        <v>0.83</v>
      </c>
      <c r="AS23" s="239">
        <v>0.84</v>
      </c>
      <c r="AT23" s="239">
        <v>0.86</v>
      </c>
      <c r="AU23" s="239">
        <v>0.87</v>
      </c>
      <c r="AV23" s="239">
        <v>0.88</v>
      </c>
      <c r="AW23" s="239">
        <v>0.82</v>
      </c>
      <c r="AX23" s="239">
        <v>0.86</v>
      </c>
      <c r="AY23" s="819">
        <v>0.9</v>
      </c>
      <c r="AZ23" s="819">
        <v>0.91</v>
      </c>
      <c r="BA23" s="819">
        <v>0.9</v>
      </c>
      <c r="BB23" s="819">
        <v>0.9</v>
      </c>
      <c r="BC23" s="819">
        <v>0.9</v>
      </c>
      <c r="BD23" s="819">
        <v>0.89</v>
      </c>
      <c r="BE23" s="303" t="s">
        <v>159</v>
      </c>
      <c r="BF23" s="303" t="s">
        <v>159</v>
      </c>
      <c r="BG23" s="303" t="s">
        <v>159</v>
      </c>
      <c r="BH23" s="303" t="s">
        <v>159</v>
      </c>
      <c r="BI23" s="303" t="s">
        <v>159</v>
      </c>
      <c r="BJ23" s="303" t="s">
        <v>159</v>
      </c>
      <c r="BK23" s="303" t="s">
        <v>159</v>
      </c>
      <c r="BL23" s="303" t="s">
        <v>159</v>
      </c>
      <c r="BM23" s="303" t="s">
        <v>159</v>
      </c>
      <c r="BN23" s="303" t="s">
        <v>159</v>
      </c>
      <c r="BO23" s="303" t="s">
        <v>159</v>
      </c>
      <c r="BP23" s="303" t="s">
        <v>159</v>
      </c>
      <c r="BQ23" s="303" t="s">
        <v>159</v>
      </c>
      <c r="BR23" s="303" t="s">
        <v>159</v>
      </c>
      <c r="BS23" s="303" t="s">
        <v>159</v>
      </c>
      <c r="BT23" s="303" t="s">
        <v>159</v>
      </c>
      <c r="BU23" s="303" t="s">
        <v>159</v>
      </c>
      <c r="BV23" s="303" t="s">
        <v>159</v>
      </c>
    </row>
    <row r="24" spans="1:74" ht="11.05" customHeight="1" x14ac:dyDescent="0.2">
      <c r="A24" s="283"/>
      <c r="B24" s="278"/>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819"/>
      <c r="AZ24" s="819"/>
      <c r="BA24" s="819"/>
      <c r="BB24" s="819"/>
      <c r="BC24" s="819"/>
      <c r="BD24" s="819"/>
      <c r="BE24" s="303"/>
      <c r="BF24" s="303"/>
      <c r="BG24" s="303"/>
      <c r="BH24" s="303"/>
      <c r="BI24" s="303"/>
      <c r="BJ24" s="303"/>
      <c r="BK24" s="303"/>
      <c r="BL24" s="303"/>
      <c r="BM24" s="303"/>
      <c r="BN24" s="303"/>
      <c r="BO24" s="303"/>
      <c r="BP24" s="303"/>
      <c r="BQ24" s="303"/>
      <c r="BR24" s="303"/>
      <c r="BS24" s="303"/>
      <c r="BT24" s="303"/>
      <c r="BU24" s="303"/>
      <c r="BV24" s="303"/>
    </row>
    <row r="25" spans="1:74" s="214" customFormat="1" ht="11.05" customHeight="1" x14ac:dyDescent="0.2">
      <c r="A25" s="363" t="s">
        <v>362</v>
      </c>
      <c r="B25" s="357" t="s">
        <v>310</v>
      </c>
      <c r="C25" s="72">
        <v>35.046900000000001</v>
      </c>
      <c r="D25" s="72">
        <v>34.469700000000003</v>
      </c>
      <c r="E25" s="72">
        <v>34.597200000000001</v>
      </c>
      <c r="F25" s="72">
        <v>34.743899999999996</v>
      </c>
      <c r="G25" s="72">
        <v>35.1648</v>
      </c>
      <c r="H25" s="72">
        <v>35.684600000000003</v>
      </c>
      <c r="I25" s="72">
        <v>36.364800000000002</v>
      </c>
      <c r="J25" s="72">
        <v>36.278599999999997</v>
      </c>
      <c r="K25" s="72">
        <v>36.898699999999998</v>
      </c>
      <c r="L25" s="72">
        <v>37.441200000000002</v>
      </c>
      <c r="M25" s="72">
        <v>37.848700000000001</v>
      </c>
      <c r="N25" s="72">
        <v>37.994100000000003</v>
      </c>
      <c r="O25" s="72">
        <v>38.100099999999998</v>
      </c>
      <c r="P25" s="72">
        <v>38.624000000000002</v>
      </c>
      <c r="Q25" s="72">
        <v>38.154899999999998</v>
      </c>
      <c r="R25" s="72">
        <v>37.618099999999998</v>
      </c>
      <c r="S25" s="72">
        <v>37.645699999999998</v>
      </c>
      <c r="T25" s="72">
        <v>38.124600000000001</v>
      </c>
      <c r="U25" s="72">
        <v>38.712499999999999</v>
      </c>
      <c r="V25" s="72">
        <v>38.875100000000003</v>
      </c>
      <c r="W25" s="72">
        <v>39.130899999999997</v>
      </c>
      <c r="X25" s="72">
        <v>38.659199999999998</v>
      </c>
      <c r="Y25" s="72">
        <v>38.617699999999999</v>
      </c>
      <c r="Z25" s="72">
        <v>38.689399999999999</v>
      </c>
      <c r="AA25" s="72">
        <v>37.954700000000003</v>
      </c>
      <c r="AB25" s="72">
        <v>38.356900000000003</v>
      </c>
      <c r="AC25" s="72">
        <v>38.246899999999997</v>
      </c>
      <c r="AD25" s="72">
        <v>38.024900000000002</v>
      </c>
      <c r="AE25" s="72">
        <v>37.188600000000001</v>
      </c>
      <c r="AF25" s="72">
        <v>37.301499999999997</v>
      </c>
      <c r="AG25" s="72">
        <v>36.2121</v>
      </c>
      <c r="AH25" s="72">
        <v>35.847900000000003</v>
      </c>
      <c r="AI25" s="72">
        <v>36.6768</v>
      </c>
      <c r="AJ25" s="72">
        <v>36.585500000000003</v>
      </c>
      <c r="AK25" s="72">
        <v>36.390099999999997</v>
      </c>
      <c r="AL25" s="72">
        <v>36.277500000000003</v>
      </c>
      <c r="AM25" s="72">
        <v>36.253</v>
      </c>
      <c r="AN25" s="72">
        <v>36.223300000000002</v>
      </c>
      <c r="AO25" s="72">
        <v>36.407699999999998</v>
      </c>
      <c r="AP25" s="72">
        <v>36.224699999999999</v>
      </c>
      <c r="AQ25" s="72">
        <v>35.761600000000001</v>
      </c>
      <c r="AR25" s="72">
        <v>35.332500000000003</v>
      </c>
      <c r="AS25" s="72">
        <v>35.799300000000002</v>
      </c>
      <c r="AT25" s="72">
        <v>35.692900000000002</v>
      </c>
      <c r="AU25" s="72">
        <v>35.326300000000003</v>
      </c>
      <c r="AV25" s="72">
        <v>35.042299999999997</v>
      </c>
      <c r="AW25" s="72">
        <v>35.118400000000001</v>
      </c>
      <c r="AX25" s="72">
        <v>35.029000000000003</v>
      </c>
      <c r="AY25" s="830">
        <v>35.158499999999997</v>
      </c>
      <c r="AZ25" s="830">
        <v>35.466799999999999</v>
      </c>
      <c r="BA25" s="830">
        <v>35.813855619000002</v>
      </c>
      <c r="BB25" s="830">
        <v>35.566656637000001</v>
      </c>
      <c r="BC25" s="830">
        <v>35.874076629999998</v>
      </c>
      <c r="BD25" s="830">
        <v>36.391249608000003</v>
      </c>
      <c r="BE25" s="333">
        <v>36.312055387999997</v>
      </c>
      <c r="BF25" s="333">
        <v>36.451264762000001</v>
      </c>
      <c r="BG25" s="333">
        <v>36.494764705000001</v>
      </c>
      <c r="BH25" s="333">
        <v>36.502968350000003</v>
      </c>
      <c r="BI25" s="333">
        <v>36.522963294</v>
      </c>
      <c r="BJ25" s="333">
        <v>36.514544291999997</v>
      </c>
      <c r="BK25" s="333">
        <v>36.516133844999999</v>
      </c>
      <c r="BL25" s="333">
        <v>36.574058287</v>
      </c>
      <c r="BM25" s="333">
        <v>36.619280967999998</v>
      </c>
      <c r="BN25" s="333">
        <v>36.592397290000001</v>
      </c>
      <c r="BO25" s="333">
        <v>36.522384023000001</v>
      </c>
      <c r="BP25" s="333">
        <v>36.595265245</v>
      </c>
      <c r="BQ25" s="333">
        <v>36.651401708000002</v>
      </c>
      <c r="BR25" s="333">
        <v>36.524217669999999</v>
      </c>
      <c r="BS25" s="333">
        <v>36.675695185999999</v>
      </c>
      <c r="BT25" s="333">
        <v>36.643289793000001</v>
      </c>
      <c r="BU25" s="333">
        <v>36.621577258000002</v>
      </c>
      <c r="BV25" s="333">
        <v>36.570981394999997</v>
      </c>
    </row>
    <row r="26" spans="1:74" s="214" customFormat="1" ht="11.05" customHeight="1" x14ac:dyDescent="0.2">
      <c r="A26" s="363" t="s">
        <v>377</v>
      </c>
      <c r="B26" s="364" t="s">
        <v>340</v>
      </c>
      <c r="C26" s="72">
        <v>20.504999999999999</v>
      </c>
      <c r="D26" s="72">
        <v>19.855</v>
      </c>
      <c r="E26" s="72">
        <v>19.855</v>
      </c>
      <c r="F26" s="72">
        <v>19.805</v>
      </c>
      <c r="G26" s="72">
        <v>20.236999999999998</v>
      </c>
      <c r="H26" s="72">
        <v>20.725000000000001</v>
      </c>
      <c r="I26" s="72">
        <v>21.38</v>
      </c>
      <c r="J26" s="72">
        <v>21.475000000000001</v>
      </c>
      <c r="K26" s="72">
        <v>21.824999999999999</v>
      </c>
      <c r="L26" s="72">
        <v>22.074999999999999</v>
      </c>
      <c r="M26" s="72">
        <v>22.364999999999998</v>
      </c>
      <c r="N26" s="72">
        <v>22.45</v>
      </c>
      <c r="O26" s="72">
        <v>22.54</v>
      </c>
      <c r="P26" s="72">
        <v>23.015000000000001</v>
      </c>
      <c r="Q26" s="72">
        <v>22.65</v>
      </c>
      <c r="R26" s="72">
        <v>23.12</v>
      </c>
      <c r="S26" s="72">
        <v>22.9846</v>
      </c>
      <c r="T26" s="72">
        <v>23.25</v>
      </c>
      <c r="U26" s="72">
        <v>23.65</v>
      </c>
      <c r="V26" s="72">
        <v>23.98</v>
      </c>
      <c r="W26" s="72">
        <v>24.15</v>
      </c>
      <c r="X26" s="72">
        <v>23.655000000000001</v>
      </c>
      <c r="Y26" s="72">
        <v>23.32</v>
      </c>
      <c r="Z26" s="72">
        <v>23.33</v>
      </c>
      <c r="AA26" s="72">
        <v>22.715</v>
      </c>
      <c r="AB26" s="72">
        <v>22.97</v>
      </c>
      <c r="AC26" s="72">
        <v>23.125</v>
      </c>
      <c r="AD26" s="72">
        <v>23.03</v>
      </c>
      <c r="AE26" s="72">
        <v>22.324999999999999</v>
      </c>
      <c r="AF26" s="72">
        <v>22.445</v>
      </c>
      <c r="AG26" s="72">
        <v>21.52</v>
      </c>
      <c r="AH26" s="72">
        <v>21.164999999999999</v>
      </c>
      <c r="AI26" s="72">
        <v>21.8</v>
      </c>
      <c r="AJ26" s="72">
        <v>21.66</v>
      </c>
      <c r="AK26" s="72">
        <v>21.52</v>
      </c>
      <c r="AL26" s="72">
        <v>21.41</v>
      </c>
      <c r="AM26" s="72">
        <v>21.45</v>
      </c>
      <c r="AN26" s="72">
        <v>21.59</v>
      </c>
      <c r="AO26" s="72">
        <v>21.86</v>
      </c>
      <c r="AP26" s="72">
        <v>21.83</v>
      </c>
      <c r="AQ26" s="72">
        <v>21.64</v>
      </c>
      <c r="AR26" s="72">
        <v>21.2</v>
      </c>
      <c r="AS26" s="72">
        <v>21.67</v>
      </c>
      <c r="AT26" s="72">
        <v>21.77</v>
      </c>
      <c r="AU26" s="72">
        <v>21.33</v>
      </c>
      <c r="AV26" s="72">
        <v>21.35</v>
      </c>
      <c r="AW26" s="72">
        <v>21.254999999999999</v>
      </c>
      <c r="AX26" s="72">
        <v>21.25</v>
      </c>
      <c r="AY26" s="830">
        <v>21.25</v>
      </c>
      <c r="AZ26" s="830">
        <v>21.32</v>
      </c>
      <c r="BA26" s="830">
        <v>21.69</v>
      </c>
      <c r="BB26" s="830">
        <v>21.395</v>
      </c>
      <c r="BC26" s="830">
        <v>21.76</v>
      </c>
      <c r="BD26" s="830">
        <v>22.11</v>
      </c>
      <c r="BE26" s="333">
        <v>22.036895000000001</v>
      </c>
      <c r="BF26" s="333">
        <v>22.123277000000002</v>
      </c>
      <c r="BG26" s="333">
        <v>22.15466</v>
      </c>
      <c r="BH26" s="333">
        <v>22.172041</v>
      </c>
      <c r="BI26" s="333">
        <v>22.188423</v>
      </c>
      <c r="BJ26" s="333">
        <v>22.190805000000001</v>
      </c>
      <c r="BK26" s="333">
        <v>22.203522</v>
      </c>
      <c r="BL26" s="333">
        <v>22.241402999999998</v>
      </c>
      <c r="BM26" s="333">
        <v>22.278285</v>
      </c>
      <c r="BN26" s="333">
        <v>22.261444999999998</v>
      </c>
      <c r="BO26" s="333">
        <v>22.272604999999999</v>
      </c>
      <c r="BP26" s="333">
        <v>22.288764</v>
      </c>
      <c r="BQ26" s="333">
        <v>22.367923999999999</v>
      </c>
      <c r="BR26" s="333">
        <v>22.375084000000001</v>
      </c>
      <c r="BS26" s="333">
        <v>22.381243000000001</v>
      </c>
      <c r="BT26" s="333">
        <v>22.360403000000002</v>
      </c>
      <c r="BU26" s="333">
        <v>22.349563</v>
      </c>
      <c r="BV26" s="333">
        <v>22.318722999999999</v>
      </c>
    </row>
    <row r="27" spans="1:74" s="214" customFormat="1" ht="11.05" customHeight="1" x14ac:dyDescent="0.2">
      <c r="A27" s="363" t="s">
        <v>378</v>
      </c>
      <c r="B27" s="365" t="s">
        <v>342</v>
      </c>
      <c r="C27" s="72">
        <v>14.5419</v>
      </c>
      <c r="D27" s="72">
        <v>14.614699999999999</v>
      </c>
      <c r="E27" s="72">
        <v>14.7422</v>
      </c>
      <c r="F27" s="72">
        <v>14.9389</v>
      </c>
      <c r="G27" s="72">
        <v>14.9278</v>
      </c>
      <c r="H27" s="72">
        <v>14.9596</v>
      </c>
      <c r="I27" s="72">
        <v>14.9848</v>
      </c>
      <c r="J27" s="72">
        <v>14.803599999999999</v>
      </c>
      <c r="K27" s="72">
        <v>15.073700000000001</v>
      </c>
      <c r="L27" s="72">
        <v>15.366199999999999</v>
      </c>
      <c r="M27" s="72">
        <v>15.483700000000001</v>
      </c>
      <c r="N27" s="72">
        <v>15.5441</v>
      </c>
      <c r="O27" s="72">
        <v>15.5601</v>
      </c>
      <c r="P27" s="72">
        <v>15.609</v>
      </c>
      <c r="Q27" s="72">
        <v>15.504899999999999</v>
      </c>
      <c r="R27" s="72">
        <v>14.498100000000001</v>
      </c>
      <c r="S27" s="72">
        <v>14.661099999999999</v>
      </c>
      <c r="T27" s="72">
        <v>14.874599999999999</v>
      </c>
      <c r="U27" s="72">
        <v>15.0625</v>
      </c>
      <c r="V27" s="72">
        <v>14.895099999999999</v>
      </c>
      <c r="W27" s="72">
        <v>14.9809</v>
      </c>
      <c r="X27" s="72">
        <v>15.004200000000001</v>
      </c>
      <c r="Y27" s="72">
        <v>15.297700000000001</v>
      </c>
      <c r="Z27" s="72">
        <v>15.359400000000001</v>
      </c>
      <c r="AA27" s="72">
        <v>15.239699999999999</v>
      </c>
      <c r="AB27" s="72">
        <v>15.386900000000001</v>
      </c>
      <c r="AC27" s="72">
        <v>15.1219</v>
      </c>
      <c r="AD27" s="72">
        <v>14.994899999999999</v>
      </c>
      <c r="AE27" s="72">
        <v>14.8636</v>
      </c>
      <c r="AF27" s="72">
        <v>14.8565</v>
      </c>
      <c r="AG27" s="72">
        <v>14.6921</v>
      </c>
      <c r="AH27" s="72">
        <v>14.6829</v>
      </c>
      <c r="AI27" s="72">
        <v>14.876799999999999</v>
      </c>
      <c r="AJ27" s="72">
        <v>14.9255</v>
      </c>
      <c r="AK27" s="72">
        <v>14.870100000000001</v>
      </c>
      <c r="AL27" s="72">
        <v>14.8675</v>
      </c>
      <c r="AM27" s="72">
        <v>14.803000000000001</v>
      </c>
      <c r="AN27" s="72">
        <v>14.6333</v>
      </c>
      <c r="AO27" s="72">
        <v>14.547700000000001</v>
      </c>
      <c r="AP27" s="72">
        <v>14.3947</v>
      </c>
      <c r="AQ27" s="72">
        <v>14.121600000000001</v>
      </c>
      <c r="AR27" s="72">
        <v>14.1325</v>
      </c>
      <c r="AS27" s="72">
        <v>14.129300000000001</v>
      </c>
      <c r="AT27" s="72">
        <v>13.9229</v>
      </c>
      <c r="AU27" s="72">
        <v>13.9963</v>
      </c>
      <c r="AV27" s="72">
        <v>13.692299999999999</v>
      </c>
      <c r="AW27" s="72">
        <v>13.8634</v>
      </c>
      <c r="AX27" s="72">
        <v>13.779</v>
      </c>
      <c r="AY27" s="830">
        <v>13.9085</v>
      </c>
      <c r="AZ27" s="830">
        <v>14.146800000000001</v>
      </c>
      <c r="BA27" s="830">
        <v>14.123855619</v>
      </c>
      <c r="BB27" s="830">
        <v>14.171656637</v>
      </c>
      <c r="BC27" s="830">
        <v>14.11407663</v>
      </c>
      <c r="BD27" s="830">
        <v>14.281249608</v>
      </c>
      <c r="BE27" s="333">
        <v>14.275160388</v>
      </c>
      <c r="BF27" s="333">
        <v>14.327987761999999</v>
      </c>
      <c r="BG27" s="333">
        <v>14.340104705</v>
      </c>
      <c r="BH27" s="333">
        <v>14.33092735</v>
      </c>
      <c r="BI27" s="333">
        <v>14.334540294</v>
      </c>
      <c r="BJ27" s="333">
        <v>14.323739292000001</v>
      </c>
      <c r="BK27" s="333">
        <v>14.312611844999999</v>
      </c>
      <c r="BL27" s="333">
        <v>14.332655287</v>
      </c>
      <c r="BM27" s="333">
        <v>14.340995968</v>
      </c>
      <c r="BN27" s="333">
        <v>14.330952290000001</v>
      </c>
      <c r="BO27" s="333">
        <v>14.249779023</v>
      </c>
      <c r="BP27" s="333">
        <v>14.306501245</v>
      </c>
      <c r="BQ27" s="333">
        <v>14.283477707999999</v>
      </c>
      <c r="BR27" s="333">
        <v>14.149133669999999</v>
      </c>
      <c r="BS27" s="333">
        <v>14.294452185999999</v>
      </c>
      <c r="BT27" s="333">
        <v>14.282886792999999</v>
      </c>
      <c r="BU27" s="333">
        <v>14.272014258</v>
      </c>
      <c r="BV27" s="333">
        <v>14.252258395</v>
      </c>
    </row>
    <row r="28" spans="1:74" ht="11.05" customHeight="1" x14ac:dyDescent="0.2">
      <c r="A28" s="283" t="s">
        <v>379</v>
      </c>
      <c r="B28" s="351" t="s">
        <v>279</v>
      </c>
      <c r="C28" s="239">
        <v>0.59089999999999998</v>
      </c>
      <c r="D28" s="239">
        <v>0.59089999999999998</v>
      </c>
      <c r="E28" s="239">
        <v>0.59</v>
      </c>
      <c r="F28" s="239">
        <v>0.59189999999999998</v>
      </c>
      <c r="G28" s="239">
        <v>0.58389999999999997</v>
      </c>
      <c r="H28" s="239">
        <v>0.6079</v>
      </c>
      <c r="I28" s="239">
        <v>0.60389999999999999</v>
      </c>
      <c r="J28" s="239">
        <v>0.59399999999999997</v>
      </c>
      <c r="K28" s="239">
        <v>0.58409999999999995</v>
      </c>
      <c r="L28" s="239">
        <v>0.58379999999999999</v>
      </c>
      <c r="M28" s="239">
        <v>0.58679999999999999</v>
      </c>
      <c r="N28" s="239">
        <v>0.59499999999999997</v>
      </c>
      <c r="O28" s="239">
        <v>0.57879999999999998</v>
      </c>
      <c r="P28" s="239">
        <v>0.56420000000000003</v>
      </c>
      <c r="Q28" s="239">
        <v>0.57730000000000004</v>
      </c>
      <c r="R28" s="239">
        <v>0.57699999999999996</v>
      </c>
      <c r="S28" s="239">
        <v>0.56920000000000004</v>
      </c>
      <c r="T28" s="239">
        <v>0.52139999999999997</v>
      </c>
      <c r="U28" s="239">
        <v>0.54779999999999995</v>
      </c>
      <c r="V28" s="239">
        <v>0.55189999999999995</v>
      </c>
      <c r="W28" s="239">
        <v>0.54090000000000005</v>
      </c>
      <c r="X28" s="239">
        <v>0.54510000000000003</v>
      </c>
      <c r="Y28" s="239">
        <v>0.54790000000000005</v>
      </c>
      <c r="Z28" s="239">
        <v>0.54590000000000005</v>
      </c>
      <c r="AA28" s="239">
        <v>0.53090000000000004</v>
      </c>
      <c r="AB28" s="239">
        <v>0.52890000000000004</v>
      </c>
      <c r="AC28" s="239">
        <v>0.51290000000000002</v>
      </c>
      <c r="AD28" s="239">
        <v>0.50990000000000002</v>
      </c>
      <c r="AE28" s="239">
        <v>0.49790000000000001</v>
      </c>
      <c r="AF28" s="239">
        <v>0.49790000000000001</v>
      </c>
      <c r="AG28" s="239">
        <v>0.49690000000000001</v>
      </c>
      <c r="AH28" s="239">
        <v>0.49590000000000001</v>
      </c>
      <c r="AI28" s="239">
        <v>0.4889</v>
      </c>
      <c r="AJ28" s="239">
        <v>0.4869</v>
      </c>
      <c r="AK28" s="239">
        <v>0.4899</v>
      </c>
      <c r="AL28" s="239">
        <v>0.47989999999999999</v>
      </c>
      <c r="AM28" s="239">
        <v>0.4718</v>
      </c>
      <c r="AN28" s="239">
        <v>0.4738</v>
      </c>
      <c r="AO28" s="239">
        <v>0.4788</v>
      </c>
      <c r="AP28" s="239">
        <v>0.4798</v>
      </c>
      <c r="AQ28" s="239">
        <v>0.4587</v>
      </c>
      <c r="AR28" s="239">
        <v>0.48449999999999999</v>
      </c>
      <c r="AS28" s="239">
        <v>0.48509999999999998</v>
      </c>
      <c r="AT28" s="239">
        <v>0.47970000000000002</v>
      </c>
      <c r="AU28" s="239">
        <v>0.48010000000000003</v>
      </c>
      <c r="AV28" s="239">
        <v>0.48349999999999999</v>
      </c>
      <c r="AW28" s="239">
        <v>0.48659999999999998</v>
      </c>
      <c r="AX28" s="239">
        <v>0.48480000000000001</v>
      </c>
      <c r="AY28" s="819">
        <v>0.48180000000000001</v>
      </c>
      <c r="AZ28" s="819">
        <v>0.46279999999999999</v>
      </c>
      <c r="BA28" s="819">
        <v>0.45983287177999999</v>
      </c>
      <c r="BB28" s="819">
        <v>0.45283287177999998</v>
      </c>
      <c r="BC28" s="819">
        <v>0.4544507525</v>
      </c>
      <c r="BD28" s="819">
        <v>0.45110214297000001</v>
      </c>
      <c r="BE28" s="303" t="s">
        <v>159</v>
      </c>
      <c r="BF28" s="303" t="s">
        <v>159</v>
      </c>
      <c r="BG28" s="303" t="s">
        <v>159</v>
      </c>
      <c r="BH28" s="303" t="s">
        <v>159</v>
      </c>
      <c r="BI28" s="303" t="s">
        <v>159</v>
      </c>
      <c r="BJ28" s="303" t="s">
        <v>159</v>
      </c>
      <c r="BK28" s="303" t="s">
        <v>159</v>
      </c>
      <c r="BL28" s="303" t="s">
        <v>159</v>
      </c>
      <c r="BM28" s="303" t="s">
        <v>159</v>
      </c>
      <c r="BN28" s="303" t="s">
        <v>159</v>
      </c>
      <c r="BO28" s="303" t="s">
        <v>159</v>
      </c>
      <c r="BP28" s="303" t="s">
        <v>159</v>
      </c>
      <c r="BQ28" s="303" t="s">
        <v>159</v>
      </c>
      <c r="BR28" s="303" t="s">
        <v>159</v>
      </c>
      <c r="BS28" s="303" t="s">
        <v>159</v>
      </c>
      <c r="BT28" s="303" t="s">
        <v>159</v>
      </c>
      <c r="BU28" s="303" t="s">
        <v>159</v>
      </c>
      <c r="BV28" s="303" t="s">
        <v>159</v>
      </c>
    </row>
    <row r="29" spans="1:74" ht="11.05" customHeight="1" x14ac:dyDescent="0.2">
      <c r="A29" s="283" t="s">
        <v>380</v>
      </c>
      <c r="B29" s="351" t="s">
        <v>345</v>
      </c>
      <c r="C29" s="239">
        <v>0.17</v>
      </c>
      <c r="D29" s="239">
        <v>0.17</v>
      </c>
      <c r="E29" s="239">
        <v>0.17</v>
      </c>
      <c r="F29" s="239">
        <v>0.17</v>
      </c>
      <c r="G29" s="239">
        <v>0.17199999999999999</v>
      </c>
      <c r="H29" s="239">
        <v>0.17399999999999999</v>
      </c>
      <c r="I29" s="239">
        <v>0.17699999999999999</v>
      </c>
      <c r="J29" s="239">
        <v>0.17899999999999999</v>
      </c>
      <c r="K29" s="239">
        <v>0.18099999999999999</v>
      </c>
      <c r="L29" s="239">
        <v>0.16800000000000001</v>
      </c>
      <c r="M29" s="239">
        <v>0.185</v>
      </c>
      <c r="N29" s="239">
        <v>0.184</v>
      </c>
      <c r="O29" s="239">
        <v>0.161</v>
      </c>
      <c r="P29" s="239">
        <v>0.18099999999999999</v>
      </c>
      <c r="Q29" s="239">
        <v>0.19800000000000001</v>
      </c>
      <c r="R29" s="239">
        <v>0.19</v>
      </c>
      <c r="S29" s="239">
        <v>0.16700000000000001</v>
      </c>
      <c r="T29" s="239">
        <v>0.20200000000000001</v>
      </c>
      <c r="U29" s="239">
        <v>0.20200000000000001</v>
      </c>
      <c r="V29" s="239">
        <v>0.2</v>
      </c>
      <c r="W29" s="239">
        <v>0.20399999999999999</v>
      </c>
      <c r="X29" s="239">
        <v>0.20100000000000001</v>
      </c>
      <c r="Y29" s="239">
        <v>0.154</v>
      </c>
      <c r="Z29" s="239">
        <v>0.2</v>
      </c>
      <c r="AA29" s="239">
        <v>0.13700000000000001</v>
      </c>
      <c r="AB29" s="239">
        <v>0.16700000000000001</v>
      </c>
      <c r="AC29" s="239">
        <v>0.19600000000000001</v>
      </c>
      <c r="AD29" s="239">
        <v>0.188</v>
      </c>
      <c r="AE29" s="239">
        <v>0.19600000000000001</v>
      </c>
      <c r="AF29" s="239">
        <v>0.20200000000000001</v>
      </c>
      <c r="AG29" s="239">
        <v>0.11799999999999999</v>
      </c>
      <c r="AH29" s="239">
        <v>0.19</v>
      </c>
      <c r="AI29" s="239">
        <v>0.19900000000000001</v>
      </c>
      <c r="AJ29" s="239">
        <v>0.20200000000000001</v>
      </c>
      <c r="AK29" s="239">
        <v>0.2</v>
      </c>
      <c r="AL29" s="239">
        <v>0.16500000000000001</v>
      </c>
      <c r="AM29" s="239">
        <v>0.19700000000000001</v>
      </c>
      <c r="AN29" s="239">
        <v>0.14799999999999999</v>
      </c>
      <c r="AO29" s="239">
        <v>0.158</v>
      </c>
      <c r="AP29" s="239">
        <v>0.188</v>
      </c>
      <c r="AQ29" s="239">
        <v>0.185</v>
      </c>
      <c r="AR29" s="239">
        <v>0.17799999999999999</v>
      </c>
      <c r="AS29" s="239">
        <v>0.17699999999999999</v>
      </c>
      <c r="AT29" s="239">
        <v>0.153</v>
      </c>
      <c r="AU29" s="239">
        <v>0.156</v>
      </c>
      <c r="AV29" s="239">
        <v>0.17599999999999999</v>
      </c>
      <c r="AW29" s="239">
        <v>0.184</v>
      </c>
      <c r="AX29" s="239">
        <v>0.186</v>
      </c>
      <c r="AY29" s="819">
        <v>0.191</v>
      </c>
      <c r="AZ29" s="819">
        <v>0.182</v>
      </c>
      <c r="BA29" s="819">
        <v>0.182</v>
      </c>
      <c r="BB29" s="819">
        <v>0.185</v>
      </c>
      <c r="BC29" s="819">
        <v>0.17299999999999999</v>
      </c>
      <c r="BD29" s="819">
        <v>0.17477097648000001</v>
      </c>
      <c r="BE29" s="303" t="s">
        <v>159</v>
      </c>
      <c r="BF29" s="303" t="s">
        <v>159</v>
      </c>
      <c r="BG29" s="303" t="s">
        <v>159</v>
      </c>
      <c r="BH29" s="303" t="s">
        <v>159</v>
      </c>
      <c r="BI29" s="303" t="s">
        <v>159</v>
      </c>
      <c r="BJ29" s="303" t="s">
        <v>159</v>
      </c>
      <c r="BK29" s="303" t="s">
        <v>159</v>
      </c>
      <c r="BL29" s="303" t="s">
        <v>159</v>
      </c>
      <c r="BM29" s="303" t="s">
        <v>159</v>
      </c>
      <c r="BN29" s="303" t="s">
        <v>159</v>
      </c>
      <c r="BO29" s="303" t="s">
        <v>159</v>
      </c>
      <c r="BP29" s="303" t="s">
        <v>159</v>
      </c>
      <c r="BQ29" s="303" t="s">
        <v>159</v>
      </c>
      <c r="BR29" s="303" t="s">
        <v>159</v>
      </c>
      <c r="BS29" s="303" t="s">
        <v>159</v>
      </c>
      <c r="BT29" s="303" t="s">
        <v>159</v>
      </c>
      <c r="BU29" s="303" t="s">
        <v>159</v>
      </c>
      <c r="BV29" s="303" t="s">
        <v>159</v>
      </c>
    </row>
    <row r="30" spans="1:74" ht="11.05" customHeight="1" x14ac:dyDescent="0.2">
      <c r="A30" s="283" t="s">
        <v>381</v>
      </c>
      <c r="B30" s="351" t="s">
        <v>347</v>
      </c>
      <c r="C30" s="239">
        <v>9.2700000000000005E-2</v>
      </c>
      <c r="D30" s="239">
        <v>9.1999999999999998E-2</v>
      </c>
      <c r="E30" s="239">
        <v>8.3500000000000005E-2</v>
      </c>
      <c r="F30" s="239">
        <v>8.7400000000000005E-2</v>
      </c>
      <c r="G30" s="239">
        <v>8.8900000000000007E-2</v>
      </c>
      <c r="H30" s="239">
        <v>8.4000000000000005E-2</v>
      </c>
      <c r="I30" s="239">
        <v>6.4000000000000001E-2</v>
      </c>
      <c r="J30" s="239">
        <v>8.6999999999999994E-2</v>
      </c>
      <c r="K30" s="239">
        <v>7.4999999999999997E-2</v>
      </c>
      <c r="L30" s="239">
        <v>7.5999999999999998E-2</v>
      </c>
      <c r="M30" s="239">
        <v>8.1000000000000003E-2</v>
      </c>
      <c r="N30" s="239">
        <v>8.4400000000000003E-2</v>
      </c>
      <c r="O30" s="239">
        <v>7.9600000000000004E-2</v>
      </c>
      <c r="P30" s="239">
        <v>8.2100000000000006E-2</v>
      </c>
      <c r="Q30" s="239">
        <v>8.0699999999999994E-2</v>
      </c>
      <c r="R30" s="239">
        <v>8.2500000000000004E-2</v>
      </c>
      <c r="S30" s="239">
        <v>7.1999999999999995E-2</v>
      </c>
      <c r="T30" s="239">
        <v>6.9699999999999998E-2</v>
      </c>
      <c r="U30" s="239">
        <v>6.9800000000000001E-2</v>
      </c>
      <c r="V30" s="239">
        <v>7.6899999999999996E-2</v>
      </c>
      <c r="W30" s="239">
        <v>5.5500000000000001E-2</v>
      </c>
      <c r="X30" s="239">
        <v>5.0099999999999999E-2</v>
      </c>
      <c r="Y30" s="239">
        <v>7.5700000000000003E-2</v>
      </c>
      <c r="Z30" s="239">
        <v>7.46E-2</v>
      </c>
      <c r="AA30" s="239">
        <v>7.3599999999999999E-2</v>
      </c>
      <c r="AB30" s="239">
        <v>7.2900000000000006E-2</v>
      </c>
      <c r="AC30" s="239">
        <v>9.8900000000000002E-2</v>
      </c>
      <c r="AD30" s="239">
        <v>7.51E-2</v>
      </c>
      <c r="AE30" s="239">
        <v>4.4499999999999998E-2</v>
      </c>
      <c r="AF30" s="239">
        <v>6.6000000000000003E-2</v>
      </c>
      <c r="AG30" s="239">
        <v>7.6100000000000001E-2</v>
      </c>
      <c r="AH30" s="239">
        <v>6.7799999999999999E-2</v>
      </c>
      <c r="AI30" s="239">
        <v>6.2E-2</v>
      </c>
      <c r="AJ30" s="239">
        <v>7.0499999999999993E-2</v>
      </c>
      <c r="AK30" s="239">
        <v>8.0199999999999994E-2</v>
      </c>
      <c r="AL30" s="239">
        <v>8.1500000000000003E-2</v>
      </c>
      <c r="AM30" s="239">
        <v>8.1000000000000003E-2</v>
      </c>
      <c r="AN30" s="239">
        <v>7.6499999999999999E-2</v>
      </c>
      <c r="AO30" s="239">
        <v>7.6899999999999996E-2</v>
      </c>
      <c r="AP30" s="239">
        <v>7.1999999999999995E-2</v>
      </c>
      <c r="AQ30" s="239">
        <v>5.2999999999999999E-2</v>
      </c>
      <c r="AR30" s="239">
        <v>6.8699999999999997E-2</v>
      </c>
      <c r="AS30" s="239">
        <v>8.9700000000000002E-2</v>
      </c>
      <c r="AT30" s="239">
        <v>8.9700000000000002E-2</v>
      </c>
      <c r="AU30" s="239">
        <v>9.1200000000000003E-2</v>
      </c>
      <c r="AV30" s="239">
        <v>0.08</v>
      </c>
      <c r="AW30" s="239">
        <v>8.3099999999999993E-2</v>
      </c>
      <c r="AX30" s="239">
        <v>8.8200000000000001E-2</v>
      </c>
      <c r="AY30" s="819">
        <v>8.8999999999999996E-2</v>
      </c>
      <c r="AZ30" s="819">
        <v>9.0700000000000003E-2</v>
      </c>
      <c r="BA30" s="819">
        <v>8.5900000000000004E-2</v>
      </c>
      <c r="BB30" s="819">
        <v>8.7499999999999994E-2</v>
      </c>
      <c r="BC30" s="819">
        <v>8.3058333333000001E-2</v>
      </c>
      <c r="BD30" s="819">
        <v>8.5563194443999999E-2</v>
      </c>
      <c r="BE30" s="303" t="s">
        <v>159</v>
      </c>
      <c r="BF30" s="303" t="s">
        <v>159</v>
      </c>
      <c r="BG30" s="303" t="s">
        <v>159</v>
      </c>
      <c r="BH30" s="303" t="s">
        <v>159</v>
      </c>
      <c r="BI30" s="303" t="s">
        <v>159</v>
      </c>
      <c r="BJ30" s="303" t="s">
        <v>159</v>
      </c>
      <c r="BK30" s="303" t="s">
        <v>159</v>
      </c>
      <c r="BL30" s="303" t="s">
        <v>159</v>
      </c>
      <c r="BM30" s="303" t="s">
        <v>159</v>
      </c>
      <c r="BN30" s="303" t="s">
        <v>159</v>
      </c>
      <c r="BO30" s="303" t="s">
        <v>159</v>
      </c>
      <c r="BP30" s="303" t="s">
        <v>159</v>
      </c>
      <c r="BQ30" s="303" t="s">
        <v>159</v>
      </c>
      <c r="BR30" s="303" t="s">
        <v>159</v>
      </c>
      <c r="BS30" s="303" t="s">
        <v>159</v>
      </c>
      <c r="BT30" s="303" t="s">
        <v>159</v>
      </c>
      <c r="BU30" s="303" t="s">
        <v>159</v>
      </c>
      <c r="BV30" s="303" t="s">
        <v>159</v>
      </c>
    </row>
    <row r="31" spans="1:74" ht="11.05" customHeight="1" x14ac:dyDescent="0.2">
      <c r="A31" s="283" t="s">
        <v>382</v>
      </c>
      <c r="B31" s="351" t="s">
        <v>281</v>
      </c>
      <c r="C31" s="239">
        <v>1.3831</v>
      </c>
      <c r="D31" s="239">
        <v>1.504</v>
      </c>
      <c r="E31" s="239">
        <v>1.4754</v>
      </c>
      <c r="F31" s="239">
        <v>1.4814000000000001</v>
      </c>
      <c r="G31" s="239">
        <v>1.4679</v>
      </c>
      <c r="H31" s="239">
        <v>1.4641999999999999</v>
      </c>
      <c r="I31" s="239">
        <v>1.4790000000000001</v>
      </c>
      <c r="J31" s="239">
        <v>1.2492000000000001</v>
      </c>
      <c r="K31" s="239">
        <v>1.3774999999999999</v>
      </c>
      <c r="L31" s="239">
        <v>1.6025</v>
      </c>
      <c r="M31" s="239">
        <v>1.6221000000000001</v>
      </c>
      <c r="N31" s="239">
        <v>1.6298999999999999</v>
      </c>
      <c r="O31" s="239">
        <v>1.5929</v>
      </c>
      <c r="P31" s="239">
        <v>1.6163000000000001</v>
      </c>
      <c r="Q31" s="239">
        <v>1.5646</v>
      </c>
      <c r="R31" s="239">
        <v>1.4292</v>
      </c>
      <c r="S31" s="239">
        <v>1.5421</v>
      </c>
      <c r="T31" s="239">
        <v>1.1783999999999999</v>
      </c>
      <c r="U31" s="239">
        <v>1.3712</v>
      </c>
      <c r="V31" s="239">
        <v>1.1811</v>
      </c>
      <c r="W31" s="239">
        <v>1.3063</v>
      </c>
      <c r="X31" s="239">
        <v>1.397</v>
      </c>
      <c r="Y31" s="239">
        <v>1.6285000000000001</v>
      </c>
      <c r="Z31" s="239">
        <v>1.6351</v>
      </c>
      <c r="AA31" s="239">
        <v>1.6382000000000001</v>
      </c>
      <c r="AB31" s="239">
        <v>1.5941000000000001</v>
      </c>
      <c r="AC31" s="239">
        <v>1.5963000000000001</v>
      </c>
      <c r="AD31" s="239">
        <v>1.6129</v>
      </c>
      <c r="AE31" s="239">
        <v>1.556</v>
      </c>
      <c r="AF31" s="239">
        <v>1.5570999999999999</v>
      </c>
      <c r="AG31" s="239">
        <v>1.4770000000000001</v>
      </c>
      <c r="AH31" s="239">
        <v>1.4236</v>
      </c>
      <c r="AI31" s="239">
        <v>1.5754999999999999</v>
      </c>
      <c r="AJ31" s="239">
        <v>1.5955999999999999</v>
      </c>
      <c r="AK31" s="239">
        <v>1.5334000000000001</v>
      </c>
      <c r="AL31" s="239">
        <v>1.5802</v>
      </c>
      <c r="AM31" s="239">
        <v>1.5837000000000001</v>
      </c>
      <c r="AN31" s="239">
        <v>1.5744</v>
      </c>
      <c r="AO31" s="239">
        <v>1.5789</v>
      </c>
      <c r="AP31" s="239">
        <v>1.5490999999999999</v>
      </c>
      <c r="AQ31" s="239">
        <v>1.4539</v>
      </c>
      <c r="AR31" s="239">
        <v>1.5458000000000001</v>
      </c>
      <c r="AS31" s="239">
        <v>1.5507</v>
      </c>
      <c r="AT31" s="239">
        <v>1.4476</v>
      </c>
      <c r="AU31" s="239">
        <v>1.605</v>
      </c>
      <c r="AV31" s="239">
        <v>1.2908999999999999</v>
      </c>
      <c r="AW31" s="239">
        <v>1.4479</v>
      </c>
      <c r="AX31" s="239">
        <v>1.427</v>
      </c>
      <c r="AY31" s="819">
        <v>1.5578000000000001</v>
      </c>
      <c r="AZ31" s="819">
        <v>1.7979000000000001</v>
      </c>
      <c r="BA31" s="819">
        <v>1.8401777675</v>
      </c>
      <c r="BB31" s="819">
        <v>1.7808355822999999</v>
      </c>
      <c r="BC31" s="819">
        <v>1.7107000278</v>
      </c>
      <c r="BD31" s="819">
        <v>1.8370757777</v>
      </c>
      <c r="BE31" s="303" t="s">
        <v>159</v>
      </c>
      <c r="BF31" s="303" t="s">
        <v>159</v>
      </c>
      <c r="BG31" s="303" t="s">
        <v>159</v>
      </c>
      <c r="BH31" s="303" t="s">
        <v>159</v>
      </c>
      <c r="BI31" s="303" t="s">
        <v>159</v>
      </c>
      <c r="BJ31" s="303" t="s">
        <v>159</v>
      </c>
      <c r="BK31" s="303" t="s">
        <v>159</v>
      </c>
      <c r="BL31" s="303" t="s">
        <v>159</v>
      </c>
      <c r="BM31" s="303" t="s">
        <v>159</v>
      </c>
      <c r="BN31" s="303" t="s">
        <v>159</v>
      </c>
      <c r="BO31" s="303" t="s">
        <v>159</v>
      </c>
      <c r="BP31" s="303" t="s">
        <v>159</v>
      </c>
      <c r="BQ31" s="303" t="s">
        <v>159</v>
      </c>
      <c r="BR31" s="303" t="s">
        <v>159</v>
      </c>
      <c r="BS31" s="303" t="s">
        <v>159</v>
      </c>
      <c r="BT31" s="303" t="s">
        <v>159</v>
      </c>
      <c r="BU31" s="303" t="s">
        <v>159</v>
      </c>
      <c r="BV31" s="303" t="s">
        <v>159</v>
      </c>
    </row>
    <row r="32" spans="1:74" ht="11.05" customHeight="1" x14ac:dyDescent="0.2">
      <c r="A32" s="283" t="s">
        <v>383</v>
      </c>
      <c r="B32" s="351" t="s">
        <v>304</v>
      </c>
      <c r="C32" s="239">
        <v>0.46110000000000001</v>
      </c>
      <c r="D32" s="239">
        <v>0.44579999999999997</v>
      </c>
      <c r="E32" s="239">
        <v>0.43509999999999999</v>
      </c>
      <c r="F32" s="239">
        <v>0.42630000000000001</v>
      </c>
      <c r="G32" s="239">
        <v>0.44490000000000002</v>
      </c>
      <c r="H32" s="239">
        <v>0.44040000000000001</v>
      </c>
      <c r="I32" s="239">
        <v>0.4</v>
      </c>
      <c r="J32" s="239">
        <v>0.38300000000000001</v>
      </c>
      <c r="K32" s="239">
        <v>0.38790000000000002</v>
      </c>
      <c r="L32" s="239">
        <v>0.37</v>
      </c>
      <c r="M32" s="239">
        <v>0.40600000000000003</v>
      </c>
      <c r="N32" s="239">
        <v>0.41599999999999998</v>
      </c>
      <c r="O32" s="239">
        <v>0.40200000000000002</v>
      </c>
      <c r="P32" s="239">
        <v>0.441</v>
      </c>
      <c r="Q32" s="239">
        <v>0.40300000000000002</v>
      </c>
      <c r="R32" s="239">
        <v>0.39900000000000002</v>
      </c>
      <c r="S32" s="239">
        <v>0.379</v>
      </c>
      <c r="T32" s="239">
        <v>0.40600000000000003</v>
      </c>
      <c r="U32" s="239">
        <v>0.34499999999999997</v>
      </c>
      <c r="V32" s="239">
        <v>0.39100000000000001</v>
      </c>
      <c r="W32" s="239">
        <v>0.39700000000000002</v>
      </c>
      <c r="X32" s="239">
        <v>0.39300000000000002</v>
      </c>
      <c r="Y32" s="239">
        <v>0.41</v>
      </c>
      <c r="Z32" s="239">
        <v>0.40300000000000002</v>
      </c>
      <c r="AA32" s="239">
        <v>0.38500000000000001</v>
      </c>
      <c r="AB32" s="239">
        <v>0.39900000000000002</v>
      </c>
      <c r="AC32" s="239">
        <v>0.39200000000000002</v>
      </c>
      <c r="AD32" s="239">
        <v>0.375</v>
      </c>
      <c r="AE32" s="239">
        <v>0.34499999999999997</v>
      </c>
      <c r="AF32" s="239">
        <v>0.371</v>
      </c>
      <c r="AG32" s="239">
        <v>0.378</v>
      </c>
      <c r="AH32" s="239">
        <v>0.33600000000000002</v>
      </c>
      <c r="AI32" s="239">
        <v>0.36499999999999999</v>
      </c>
      <c r="AJ32" s="239">
        <v>0.375</v>
      </c>
      <c r="AK32" s="239">
        <v>0.378</v>
      </c>
      <c r="AL32" s="239">
        <v>0.376</v>
      </c>
      <c r="AM32" s="239">
        <v>0.36299999999999999</v>
      </c>
      <c r="AN32" s="239">
        <v>0.36399999999999999</v>
      </c>
      <c r="AO32" s="239">
        <v>0.36799999999999999</v>
      </c>
      <c r="AP32" s="239">
        <v>0.375</v>
      </c>
      <c r="AQ32" s="239">
        <v>0.35499999999999998</v>
      </c>
      <c r="AR32" s="239">
        <v>0.36199999999999999</v>
      </c>
      <c r="AS32" s="239">
        <v>0.33900000000000002</v>
      </c>
      <c r="AT32" s="239">
        <v>0.31</v>
      </c>
      <c r="AU32" s="239">
        <v>0.27600000000000002</v>
      </c>
      <c r="AV32" s="239">
        <v>0.33300000000000002</v>
      </c>
      <c r="AW32" s="239">
        <v>0.35699999999999998</v>
      </c>
      <c r="AX32" s="239">
        <v>0.33100000000000002</v>
      </c>
      <c r="AY32" s="819">
        <v>0.3468</v>
      </c>
      <c r="AZ32" s="819">
        <v>0.3478</v>
      </c>
      <c r="BA32" s="819">
        <v>0.34268897945999999</v>
      </c>
      <c r="BB32" s="819">
        <v>0.34220351634000001</v>
      </c>
      <c r="BC32" s="819">
        <v>0.34420351634000002</v>
      </c>
      <c r="BD32" s="819">
        <v>0.34720351634000002</v>
      </c>
      <c r="BE32" s="303" t="s">
        <v>159</v>
      </c>
      <c r="BF32" s="303" t="s">
        <v>159</v>
      </c>
      <c r="BG32" s="303" t="s">
        <v>159</v>
      </c>
      <c r="BH32" s="303" t="s">
        <v>159</v>
      </c>
      <c r="BI32" s="303" t="s">
        <v>159</v>
      </c>
      <c r="BJ32" s="303" t="s">
        <v>159</v>
      </c>
      <c r="BK32" s="303" t="s">
        <v>159</v>
      </c>
      <c r="BL32" s="303" t="s">
        <v>159</v>
      </c>
      <c r="BM32" s="303" t="s">
        <v>159</v>
      </c>
      <c r="BN32" s="303" t="s">
        <v>159</v>
      </c>
      <c r="BO32" s="303" t="s">
        <v>159</v>
      </c>
      <c r="BP32" s="303" t="s">
        <v>159</v>
      </c>
      <c r="BQ32" s="303" t="s">
        <v>159</v>
      </c>
      <c r="BR32" s="303" t="s">
        <v>159</v>
      </c>
      <c r="BS32" s="303" t="s">
        <v>159</v>
      </c>
      <c r="BT32" s="303" t="s">
        <v>159</v>
      </c>
      <c r="BU32" s="303" t="s">
        <v>159</v>
      </c>
      <c r="BV32" s="303" t="s">
        <v>159</v>
      </c>
    </row>
    <row r="33" spans="1:74" ht="11.05" customHeight="1" x14ac:dyDescent="0.2">
      <c r="A33" s="283" t="s">
        <v>384</v>
      </c>
      <c r="B33" s="351" t="s">
        <v>258</v>
      </c>
      <c r="C33" s="239">
        <v>1.6485000000000001</v>
      </c>
      <c r="D33" s="239">
        <v>1.6665000000000001</v>
      </c>
      <c r="E33" s="239">
        <v>1.6981999999999999</v>
      </c>
      <c r="F33" s="239">
        <v>1.6952</v>
      </c>
      <c r="G33" s="239">
        <v>1.6828000000000001</v>
      </c>
      <c r="H33" s="239">
        <v>1.681</v>
      </c>
      <c r="I33" s="239">
        <v>1.6694</v>
      </c>
      <c r="J33" s="239">
        <v>1.6162000000000001</v>
      </c>
      <c r="K33" s="239">
        <v>1.6656</v>
      </c>
      <c r="L33" s="239">
        <v>1.6516999999999999</v>
      </c>
      <c r="M33" s="239">
        <v>1.6526000000000001</v>
      </c>
      <c r="N33" s="239">
        <v>1.65</v>
      </c>
      <c r="O33" s="239">
        <v>1.6519999999999999</v>
      </c>
      <c r="P33" s="239">
        <v>1.6337999999999999</v>
      </c>
      <c r="Q33" s="239">
        <v>1.625</v>
      </c>
      <c r="R33" s="239">
        <v>1.607</v>
      </c>
      <c r="S33" s="239">
        <v>1.6161000000000001</v>
      </c>
      <c r="T33" s="239">
        <v>1.6242000000000001</v>
      </c>
      <c r="U33" s="239">
        <v>1.6220000000000001</v>
      </c>
      <c r="V33" s="239">
        <v>1.6258999999999999</v>
      </c>
      <c r="W33" s="239">
        <v>1.6183000000000001</v>
      </c>
      <c r="X33" s="239">
        <v>1.6213</v>
      </c>
      <c r="Y33" s="239">
        <v>1.6068</v>
      </c>
      <c r="Z33" s="239">
        <v>1.6168</v>
      </c>
      <c r="AA33" s="239">
        <v>1.6476999999999999</v>
      </c>
      <c r="AB33" s="239">
        <v>1.6425000000000001</v>
      </c>
      <c r="AC33" s="239">
        <v>1.6545000000000001</v>
      </c>
      <c r="AD33" s="239">
        <v>1.6666000000000001</v>
      </c>
      <c r="AE33" s="239">
        <v>1.6752</v>
      </c>
      <c r="AF33" s="239">
        <v>1.6711</v>
      </c>
      <c r="AG33" s="239">
        <v>1.6365000000000001</v>
      </c>
      <c r="AH33" s="239">
        <v>1.6664000000000001</v>
      </c>
      <c r="AI33" s="239">
        <v>1.6557999999999999</v>
      </c>
      <c r="AJ33" s="239">
        <v>1.6389</v>
      </c>
      <c r="AK33" s="239">
        <v>1.6294999999999999</v>
      </c>
      <c r="AL33" s="239">
        <v>1.625</v>
      </c>
      <c r="AM33" s="239">
        <v>1.6017999999999999</v>
      </c>
      <c r="AN33" s="239">
        <v>1.597</v>
      </c>
      <c r="AO33" s="239">
        <v>1.5949</v>
      </c>
      <c r="AP33" s="239">
        <v>1.5593999999999999</v>
      </c>
      <c r="AQ33" s="239">
        <v>1.5642</v>
      </c>
      <c r="AR33" s="239">
        <v>1.5709</v>
      </c>
      <c r="AS33" s="239">
        <v>1.5652999999999999</v>
      </c>
      <c r="AT33" s="239">
        <v>1.5701000000000001</v>
      </c>
      <c r="AU33" s="239">
        <v>1.5608</v>
      </c>
      <c r="AV33" s="239">
        <v>1.5270999999999999</v>
      </c>
      <c r="AW33" s="239">
        <v>1.4882</v>
      </c>
      <c r="AX33" s="239">
        <v>1.4426000000000001</v>
      </c>
      <c r="AY33" s="819">
        <v>1.4226000000000001</v>
      </c>
      <c r="AZ33" s="819">
        <v>1.4266000000000001</v>
      </c>
      <c r="BA33" s="819">
        <v>1.404436</v>
      </c>
      <c r="BB33" s="819">
        <v>1.4295180000000001</v>
      </c>
      <c r="BC33" s="819">
        <v>1.424164</v>
      </c>
      <c r="BD33" s="819">
        <v>1.4170339999999999</v>
      </c>
      <c r="BE33" s="303" t="s">
        <v>159</v>
      </c>
      <c r="BF33" s="303" t="s">
        <v>159</v>
      </c>
      <c r="BG33" s="303" t="s">
        <v>159</v>
      </c>
      <c r="BH33" s="303" t="s">
        <v>159</v>
      </c>
      <c r="BI33" s="303" t="s">
        <v>159</v>
      </c>
      <c r="BJ33" s="303" t="s">
        <v>159</v>
      </c>
      <c r="BK33" s="303" t="s">
        <v>159</v>
      </c>
      <c r="BL33" s="303" t="s">
        <v>159</v>
      </c>
      <c r="BM33" s="303" t="s">
        <v>159</v>
      </c>
      <c r="BN33" s="303" t="s">
        <v>159</v>
      </c>
      <c r="BO33" s="303" t="s">
        <v>159</v>
      </c>
      <c r="BP33" s="303" t="s">
        <v>159</v>
      </c>
      <c r="BQ33" s="303" t="s">
        <v>159</v>
      </c>
      <c r="BR33" s="303" t="s">
        <v>159</v>
      </c>
      <c r="BS33" s="303" t="s">
        <v>159</v>
      </c>
      <c r="BT33" s="303" t="s">
        <v>159</v>
      </c>
      <c r="BU33" s="303" t="s">
        <v>159</v>
      </c>
      <c r="BV33" s="303" t="s">
        <v>159</v>
      </c>
    </row>
    <row r="34" spans="1:74" ht="11.05" customHeight="1" x14ac:dyDescent="0.2">
      <c r="A34" s="283" t="s">
        <v>385</v>
      </c>
      <c r="B34" s="351" t="s">
        <v>287</v>
      </c>
      <c r="C34" s="239">
        <v>0.73</v>
      </c>
      <c r="D34" s="239">
        <v>0.72899999999999998</v>
      </c>
      <c r="E34" s="239">
        <v>0.73</v>
      </c>
      <c r="F34" s="239">
        <v>0.73099999999999998</v>
      </c>
      <c r="G34" s="239">
        <v>0.74</v>
      </c>
      <c r="H34" s="239">
        <v>0.74399999999999999</v>
      </c>
      <c r="I34" s="239">
        <v>0.75</v>
      </c>
      <c r="J34" s="239">
        <v>0.75600000000000001</v>
      </c>
      <c r="K34" s="239">
        <v>0.76400000000000001</v>
      </c>
      <c r="L34" s="239">
        <v>0.77200000000000002</v>
      </c>
      <c r="M34" s="239">
        <v>0.77600000000000002</v>
      </c>
      <c r="N34" s="239">
        <v>0.79500000000000004</v>
      </c>
      <c r="O34" s="239">
        <v>0.81</v>
      </c>
      <c r="P34" s="239">
        <v>0.81799999999999995</v>
      </c>
      <c r="Q34" s="239">
        <v>0.82899999999999996</v>
      </c>
      <c r="R34" s="239">
        <v>0.83799999999999997</v>
      </c>
      <c r="S34" s="239">
        <v>0.83899999999999997</v>
      </c>
      <c r="T34" s="239">
        <v>0.85199999999999998</v>
      </c>
      <c r="U34" s="239">
        <v>0.86499999999999999</v>
      </c>
      <c r="V34" s="239">
        <v>0.88</v>
      </c>
      <c r="W34" s="239">
        <v>0.88200000000000001</v>
      </c>
      <c r="X34" s="239">
        <v>0.879</v>
      </c>
      <c r="Y34" s="239">
        <v>0.84099999999999997</v>
      </c>
      <c r="Z34" s="239">
        <v>0.84</v>
      </c>
      <c r="AA34" s="239">
        <v>0.83799999999999997</v>
      </c>
      <c r="AB34" s="239">
        <v>0.83599999999999997</v>
      </c>
      <c r="AC34" s="239">
        <v>0.83699999999999997</v>
      </c>
      <c r="AD34" s="239">
        <v>0.83899999999999997</v>
      </c>
      <c r="AE34" s="239">
        <v>0.81299999999999994</v>
      </c>
      <c r="AF34" s="239">
        <v>0.80179999999999996</v>
      </c>
      <c r="AG34" s="239">
        <v>0.80089999999999995</v>
      </c>
      <c r="AH34" s="239">
        <v>0.80179999999999996</v>
      </c>
      <c r="AI34" s="239">
        <v>0.80189999999999995</v>
      </c>
      <c r="AJ34" s="239">
        <v>0.8014</v>
      </c>
      <c r="AK34" s="239">
        <v>0.80179999999999996</v>
      </c>
      <c r="AL34" s="239">
        <v>0.80110000000000003</v>
      </c>
      <c r="AM34" s="239">
        <v>0.77190000000000003</v>
      </c>
      <c r="AN34" s="239">
        <v>0.76180000000000003</v>
      </c>
      <c r="AO34" s="239">
        <v>0.75949999999999995</v>
      </c>
      <c r="AP34" s="239">
        <v>0.75860000000000005</v>
      </c>
      <c r="AQ34" s="239">
        <v>0.75900000000000001</v>
      </c>
      <c r="AR34" s="239">
        <v>0.75980000000000003</v>
      </c>
      <c r="AS34" s="239">
        <v>0.75980000000000003</v>
      </c>
      <c r="AT34" s="239">
        <v>0.75990000000000002</v>
      </c>
      <c r="AU34" s="239">
        <v>0.75929999999999997</v>
      </c>
      <c r="AV34" s="239">
        <v>0.75890000000000002</v>
      </c>
      <c r="AW34" s="239">
        <v>0.75170000000000003</v>
      </c>
      <c r="AX34" s="239">
        <v>0.75449999999999995</v>
      </c>
      <c r="AY34" s="819">
        <v>0.75460000000000005</v>
      </c>
      <c r="AZ34" s="819">
        <v>0.754</v>
      </c>
      <c r="BA34" s="819">
        <v>0.75382000000000005</v>
      </c>
      <c r="BB34" s="819">
        <v>0.75560000000000005</v>
      </c>
      <c r="BC34" s="819">
        <v>0.75633333332999997</v>
      </c>
      <c r="BD34" s="819">
        <v>0.76033333332999997</v>
      </c>
      <c r="BE34" s="303" t="s">
        <v>159</v>
      </c>
      <c r="BF34" s="303" t="s">
        <v>159</v>
      </c>
      <c r="BG34" s="303" t="s">
        <v>159</v>
      </c>
      <c r="BH34" s="303" t="s">
        <v>159</v>
      </c>
      <c r="BI34" s="303" t="s">
        <v>159</v>
      </c>
      <c r="BJ34" s="303" t="s">
        <v>159</v>
      </c>
      <c r="BK34" s="303" t="s">
        <v>159</v>
      </c>
      <c r="BL34" s="303" t="s">
        <v>159</v>
      </c>
      <c r="BM34" s="303" t="s">
        <v>159</v>
      </c>
      <c r="BN34" s="303" t="s">
        <v>159</v>
      </c>
      <c r="BO34" s="303" t="s">
        <v>159</v>
      </c>
      <c r="BP34" s="303" t="s">
        <v>159</v>
      </c>
      <c r="BQ34" s="303" t="s">
        <v>159</v>
      </c>
      <c r="BR34" s="303" t="s">
        <v>159</v>
      </c>
      <c r="BS34" s="303" t="s">
        <v>159</v>
      </c>
      <c r="BT34" s="303" t="s">
        <v>159</v>
      </c>
      <c r="BU34" s="303" t="s">
        <v>159</v>
      </c>
      <c r="BV34" s="303" t="s">
        <v>159</v>
      </c>
    </row>
    <row r="35" spans="1:74" ht="11.05" customHeight="1" x14ac:dyDescent="0.2">
      <c r="A35" s="283" t="s">
        <v>386</v>
      </c>
      <c r="B35" s="351" t="s">
        <v>283</v>
      </c>
      <c r="C35" s="239">
        <v>9.234</v>
      </c>
      <c r="D35" s="239">
        <v>9.1890000000000001</v>
      </c>
      <c r="E35" s="239">
        <v>9.3450000000000006</v>
      </c>
      <c r="F35" s="239">
        <v>9.5410000000000004</v>
      </c>
      <c r="G35" s="239">
        <v>9.5310000000000006</v>
      </c>
      <c r="H35" s="239">
        <v>9.5429999999999993</v>
      </c>
      <c r="I35" s="239">
        <v>9.6229999999999993</v>
      </c>
      <c r="J35" s="239">
        <v>9.7289999999999992</v>
      </c>
      <c r="K35" s="239">
        <v>9.8219999999999992</v>
      </c>
      <c r="L35" s="239">
        <v>9.9209999999999994</v>
      </c>
      <c r="M35" s="239">
        <v>9.9559999999999995</v>
      </c>
      <c r="N35" s="239">
        <v>9.9770000000000003</v>
      </c>
      <c r="O35" s="239">
        <v>10.066000000000001</v>
      </c>
      <c r="P35" s="239">
        <v>10.047000000000001</v>
      </c>
      <c r="Q35" s="239">
        <v>10.01</v>
      </c>
      <c r="R35" s="239">
        <v>9.1548999999999996</v>
      </c>
      <c r="S35" s="239">
        <v>9.2578999999999994</v>
      </c>
      <c r="T35" s="239">
        <v>9.8019999999999996</v>
      </c>
      <c r="U35" s="239">
        <v>9.82</v>
      </c>
      <c r="V35" s="239">
        <v>9.7680000000000007</v>
      </c>
      <c r="W35" s="239">
        <v>9.7508999999999997</v>
      </c>
      <c r="X35" s="239">
        <v>9.6929999999999996</v>
      </c>
      <c r="Y35" s="239">
        <v>9.8160000000000007</v>
      </c>
      <c r="Z35" s="239">
        <v>9.8320000000000007</v>
      </c>
      <c r="AA35" s="239">
        <v>9.7827999999999999</v>
      </c>
      <c r="AB35" s="239">
        <v>9.9428000000000001</v>
      </c>
      <c r="AC35" s="239">
        <v>9.6417999999999999</v>
      </c>
      <c r="AD35" s="239">
        <v>9.5418000000000003</v>
      </c>
      <c r="AE35" s="239">
        <v>9.5337999999999994</v>
      </c>
      <c r="AF35" s="239">
        <v>9.4738000000000007</v>
      </c>
      <c r="AG35" s="239">
        <v>9.4847999999999999</v>
      </c>
      <c r="AH35" s="239">
        <v>9.4778000000000002</v>
      </c>
      <c r="AI35" s="239">
        <v>9.5028000000000006</v>
      </c>
      <c r="AJ35" s="239">
        <v>9.5277999999999992</v>
      </c>
      <c r="AK35" s="239">
        <v>9.5277999999999992</v>
      </c>
      <c r="AL35" s="239">
        <v>9.5277999999999992</v>
      </c>
      <c r="AM35" s="239">
        <v>9.5028000000000006</v>
      </c>
      <c r="AN35" s="239">
        <v>9.4277999999999995</v>
      </c>
      <c r="AO35" s="239">
        <v>9.4026999999999994</v>
      </c>
      <c r="AP35" s="239">
        <v>9.3027999999999995</v>
      </c>
      <c r="AQ35" s="239">
        <v>9.2027999999999999</v>
      </c>
      <c r="AR35" s="239">
        <v>9.0728000000000009</v>
      </c>
      <c r="AS35" s="239">
        <v>9.0726999999999993</v>
      </c>
      <c r="AT35" s="239">
        <v>9.0228999999999999</v>
      </c>
      <c r="AU35" s="239">
        <v>8.9779</v>
      </c>
      <c r="AV35" s="239">
        <v>8.9528999999999996</v>
      </c>
      <c r="AW35" s="239">
        <v>8.9748999999999999</v>
      </c>
      <c r="AX35" s="239">
        <v>8.9748999999999999</v>
      </c>
      <c r="AY35" s="819">
        <v>8.9748999999999999</v>
      </c>
      <c r="AZ35" s="819">
        <v>8.9649999999999999</v>
      </c>
      <c r="BA35" s="819">
        <v>8.9649999999999999</v>
      </c>
      <c r="BB35" s="819">
        <v>9.0481666667000002</v>
      </c>
      <c r="BC35" s="819">
        <v>9.0481666667000002</v>
      </c>
      <c r="BD35" s="819">
        <v>9.0481666667000002</v>
      </c>
      <c r="BE35" s="303" t="s">
        <v>159</v>
      </c>
      <c r="BF35" s="303" t="s">
        <v>159</v>
      </c>
      <c r="BG35" s="303" t="s">
        <v>159</v>
      </c>
      <c r="BH35" s="303" t="s">
        <v>159</v>
      </c>
      <c r="BI35" s="303" t="s">
        <v>159</v>
      </c>
      <c r="BJ35" s="303" t="s">
        <v>159</v>
      </c>
      <c r="BK35" s="303" t="s">
        <v>159</v>
      </c>
      <c r="BL35" s="303" t="s">
        <v>159</v>
      </c>
      <c r="BM35" s="303" t="s">
        <v>159</v>
      </c>
      <c r="BN35" s="303" t="s">
        <v>159</v>
      </c>
      <c r="BO35" s="303" t="s">
        <v>159</v>
      </c>
      <c r="BP35" s="303" t="s">
        <v>159</v>
      </c>
      <c r="BQ35" s="303" t="s">
        <v>159</v>
      </c>
      <c r="BR35" s="303" t="s">
        <v>159</v>
      </c>
      <c r="BS35" s="303" t="s">
        <v>159</v>
      </c>
      <c r="BT35" s="303" t="s">
        <v>159</v>
      </c>
      <c r="BU35" s="303" t="s">
        <v>159</v>
      </c>
      <c r="BV35" s="303" t="s">
        <v>159</v>
      </c>
    </row>
    <row r="36" spans="1:74" ht="11.05" customHeight="1" x14ac:dyDescent="0.2">
      <c r="A36" s="283" t="s">
        <v>387</v>
      </c>
      <c r="B36" s="351" t="s">
        <v>354</v>
      </c>
      <c r="C36" s="239">
        <v>0.1673</v>
      </c>
      <c r="D36" s="239">
        <v>0.16270000000000001</v>
      </c>
      <c r="E36" s="239">
        <v>0.15229999999999999</v>
      </c>
      <c r="F36" s="239">
        <v>0.15409999999999999</v>
      </c>
      <c r="G36" s="239">
        <v>0.15579999999999999</v>
      </c>
      <c r="H36" s="239">
        <v>0.1605</v>
      </c>
      <c r="I36" s="239">
        <v>0.15790000000000001</v>
      </c>
      <c r="J36" s="239">
        <v>0.14960000000000001</v>
      </c>
      <c r="K36" s="239">
        <v>0.156</v>
      </c>
      <c r="L36" s="239">
        <v>0.16059999999999999</v>
      </c>
      <c r="M36" s="239">
        <v>0.15759999999999999</v>
      </c>
      <c r="N36" s="239">
        <v>0.151</v>
      </c>
      <c r="O36" s="239">
        <v>0.15390000000000001</v>
      </c>
      <c r="P36" s="239">
        <v>0.1598</v>
      </c>
      <c r="Q36" s="239">
        <v>0.15079999999999999</v>
      </c>
      <c r="R36" s="239">
        <v>0.155</v>
      </c>
      <c r="S36" s="239">
        <v>0.15329999999999999</v>
      </c>
      <c r="T36" s="239">
        <v>0.1552</v>
      </c>
      <c r="U36" s="239">
        <v>0.15679999999999999</v>
      </c>
      <c r="V36" s="239">
        <v>0.15809999999999999</v>
      </c>
      <c r="W36" s="239">
        <v>0.16259999999999999</v>
      </c>
      <c r="X36" s="239">
        <v>0.15939999999999999</v>
      </c>
      <c r="Y36" s="239">
        <v>0.15140000000000001</v>
      </c>
      <c r="Z36" s="239">
        <v>0.14499999999999999</v>
      </c>
      <c r="AA36" s="239">
        <v>0.13950000000000001</v>
      </c>
      <c r="AB36" s="239">
        <v>0.13600000000000001</v>
      </c>
      <c r="AC36" s="239">
        <v>0.1245</v>
      </c>
      <c r="AD36" s="239">
        <v>0.1176</v>
      </c>
      <c r="AE36" s="239">
        <v>0.13400000000000001</v>
      </c>
      <c r="AF36" s="239">
        <v>0.14729999999999999</v>
      </c>
      <c r="AG36" s="239">
        <v>0.157</v>
      </c>
      <c r="AH36" s="239">
        <v>0.15720000000000001</v>
      </c>
      <c r="AI36" s="239">
        <v>0.16</v>
      </c>
      <c r="AJ36" s="239">
        <v>0.16</v>
      </c>
      <c r="AK36" s="239">
        <v>0.16</v>
      </c>
      <c r="AL36" s="239">
        <v>0.16</v>
      </c>
      <c r="AM36" s="239">
        <v>0.16</v>
      </c>
      <c r="AN36" s="239">
        <v>0.16</v>
      </c>
      <c r="AO36" s="239">
        <v>0.08</v>
      </c>
      <c r="AP36" s="239">
        <v>7.0000000000000007E-2</v>
      </c>
      <c r="AQ36" s="239">
        <v>0.06</v>
      </c>
      <c r="AR36" s="239">
        <v>0.06</v>
      </c>
      <c r="AS36" s="239">
        <v>0.06</v>
      </c>
      <c r="AT36" s="239">
        <v>0.06</v>
      </c>
      <c r="AU36" s="239">
        <v>0.06</v>
      </c>
      <c r="AV36" s="239">
        <v>0.06</v>
      </c>
      <c r="AW36" s="239">
        <v>0.06</v>
      </c>
      <c r="AX36" s="239">
        <v>0.06</v>
      </c>
      <c r="AY36" s="819">
        <v>0.06</v>
      </c>
      <c r="AZ36" s="819">
        <v>0.08</v>
      </c>
      <c r="BA36" s="819">
        <v>0.06</v>
      </c>
      <c r="BB36" s="819">
        <v>0.06</v>
      </c>
      <c r="BC36" s="819">
        <v>0.09</v>
      </c>
      <c r="BD36" s="819">
        <v>0.13</v>
      </c>
      <c r="BE36" s="303" t="s">
        <v>159</v>
      </c>
      <c r="BF36" s="303" t="s">
        <v>159</v>
      </c>
      <c r="BG36" s="303" t="s">
        <v>159</v>
      </c>
      <c r="BH36" s="303" t="s">
        <v>159</v>
      </c>
      <c r="BI36" s="303" t="s">
        <v>159</v>
      </c>
      <c r="BJ36" s="303" t="s">
        <v>159</v>
      </c>
      <c r="BK36" s="303" t="s">
        <v>159</v>
      </c>
      <c r="BL36" s="303" t="s">
        <v>159</v>
      </c>
      <c r="BM36" s="303" t="s">
        <v>159</v>
      </c>
      <c r="BN36" s="303" t="s">
        <v>159</v>
      </c>
      <c r="BO36" s="303" t="s">
        <v>159</v>
      </c>
      <c r="BP36" s="303" t="s">
        <v>159</v>
      </c>
      <c r="BQ36" s="303" t="s">
        <v>159</v>
      </c>
      <c r="BR36" s="303" t="s">
        <v>159</v>
      </c>
      <c r="BS36" s="303" t="s">
        <v>159</v>
      </c>
      <c r="BT36" s="303" t="s">
        <v>159</v>
      </c>
      <c r="BU36" s="303" t="s">
        <v>159</v>
      </c>
      <c r="BV36" s="303" t="s">
        <v>159</v>
      </c>
    </row>
    <row r="37" spans="1:74" ht="11.05" customHeight="1" x14ac:dyDescent="0.2">
      <c r="A37" s="283" t="s">
        <v>388</v>
      </c>
      <c r="B37" s="351" t="s">
        <v>356</v>
      </c>
      <c r="C37" s="239">
        <v>6.4299999999999996E-2</v>
      </c>
      <c r="D37" s="239">
        <v>6.4799999999999996E-2</v>
      </c>
      <c r="E37" s="239">
        <v>6.2700000000000006E-2</v>
      </c>
      <c r="F37" s="239">
        <v>6.0600000000000001E-2</v>
      </c>
      <c r="G37" s="239">
        <v>6.0600000000000001E-2</v>
      </c>
      <c r="H37" s="239">
        <v>6.0600000000000001E-2</v>
      </c>
      <c r="I37" s="239">
        <v>6.0600000000000001E-2</v>
      </c>
      <c r="J37" s="239">
        <v>6.0600000000000001E-2</v>
      </c>
      <c r="K37" s="239">
        <v>6.0600000000000001E-2</v>
      </c>
      <c r="L37" s="239">
        <v>6.0600000000000001E-2</v>
      </c>
      <c r="M37" s="239">
        <v>6.0600000000000001E-2</v>
      </c>
      <c r="N37" s="239">
        <v>6.1800000000000001E-2</v>
      </c>
      <c r="O37" s="239">
        <v>6.3899999999999998E-2</v>
      </c>
      <c r="P37" s="239">
        <v>6.5799999999999997E-2</v>
      </c>
      <c r="Q37" s="239">
        <v>6.6500000000000004E-2</v>
      </c>
      <c r="R37" s="239">
        <v>6.5500000000000003E-2</v>
      </c>
      <c r="S37" s="239">
        <v>6.5500000000000003E-2</v>
      </c>
      <c r="T37" s="239">
        <v>6.3700000000000007E-2</v>
      </c>
      <c r="U37" s="239">
        <v>6.2899999999999998E-2</v>
      </c>
      <c r="V37" s="239">
        <v>6.2199999999999998E-2</v>
      </c>
      <c r="W37" s="239">
        <v>6.3399999999999998E-2</v>
      </c>
      <c r="X37" s="239">
        <v>6.5299999999999997E-2</v>
      </c>
      <c r="Y37" s="239">
        <v>6.6400000000000001E-2</v>
      </c>
      <c r="Z37" s="239">
        <v>6.7000000000000004E-2</v>
      </c>
      <c r="AA37" s="239">
        <v>6.7000000000000004E-2</v>
      </c>
      <c r="AB37" s="239">
        <v>6.7699999999999996E-2</v>
      </c>
      <c r="AC37" s="239">
        <v>6.8000000000000005E-2</v>
      </c>
      <c r="AD37" s="239">
        <v>6.9000000000000006E-2</v>
      </c>
      <c r="AE37" s="239">
        <v>6.8199999999999997E-2</v>
      </c>
      <c r="AF37" s="239">
        <v>6.8500000000000005E-2</v>
      </c>
      <c r="AG37" s="239">
        <v>6.6900000000000001E-2</v>
      </c>
      <c r="AH37" s="239">
        <v>6.6400000000000001E-2</v>
      </c>
      <c r="AI37" s="239">
        <v>6.59E-2</v>
      </c>
      <c r="AJ37" s="239">
        <v>6.7400000000000002E-2</v>
      </c>
      <c r="AK37" s="239">
        <v>6.9500000000000006E-2</v>
      </c>
      <c r="AL37" s="239">
        <v>7.0999999999999994E-2</v>
      </c>
      <c r="AM37" s="239">
        <v>7.0000000000000007E-2</v>
      </c>
      <c r="AN37" s="239">
        <v>0.05</v>
      </c>
      <c r="AO37" s="239">
        <v>0.05</v>
      </c>
      <c r="AP37" s="239">
        <v>0.04</v>
      </c>
      <c r="AQ37" s="239">
        <v>0.03</v>
      </c>
      <c r="AR37" s="239">
        <v>0.03</v>
      </c>
      <c r="AS37" s="239">
        <v>0.03</v>
      </c>
      <c r="AT37" s="239">
        <v>0.03</v>
      </c>
      <c r="AU37" s="239">
        <v>0.03</v>
      </c>
      <c r="AV37" s="239">
        <v>0.03</v>
      </c>
      <c r="AW37" s="239">
        <v>0.03</v>
      </c>
      <c r="AX37" s="239">
        <v>0.03</v>
      </c>
      <c r="AY37" s="819">
        <v>0.03</v>
      </c>
      <c r="AZ37" s="819">
        <v>0.04</v>
      </c>
      <c r="BA37" s="819">
        <v>0.03</v>
      </c>
      <c r="BB37" s="819">
        <v>0.03</v>
      </c>
      <c r="BC37" s="819">
        <v>0.03</v>
      </c>
      <c r="BD37" s="819">
        <v>0.03</v>
      </c>
      <c r="BE37" s="303" t="s">
        <v>159</v>
      </c>
      <c r="BF37" s="303" t="s">
        <v>159</v>
      </c>
      <c r="BG37" s="303" t="s">
        <v>159</v>
      </c>
      <c r="BH37" s="303" t="s">
        <v>159</v>
      </c>
      <c r="BI37" s="303" t="s">
        <v>159</v>
      </c>
      <c r="BJ37" s="303" t="s">
        <v>159</v>
      </c>
      <c r="BK37" s="303" t="s">
        <v>159</v>
      </c>
      <c r="BL37" s="303" t="s">
        <v>159</v>
      </c>
      <c r="BM37" s="303" t="s">
        <v>159</v>
      </c>
      <c r="BN37" s="303" t="s">
        <v>159</v>
      </c>
      <c r="BO37" s="303" t="s">
        <v>159</v>
      </c>
      <c r="BP37" s="303" t="s">
        <v>159</v>
      </c>
      <c r="BQ37" s="303" t="s">
        <v>159</v>
      </c>
      <c r="BR37" s="303" t="s">
        <v>159</v>
      </c>
      <c r="BS37" s="303" t="s">
        <v>159</v>
      </c>
      <c r="BT37" s="303" t="s">
        <v>159</v>
      </c>
      <c r="BU37" s="303" t="s">
        <v>159</v>
      </c>
      <c r="BV37" s="303" t="s">
        <v>159</v>
      </c>
    </row>
    <row r="38" spans="1:74" ht="11.05" customHeight="1" x14ac:dyDescent="0.2">
      <c r="A38" s="283"/>
      <c r="B38" s="34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819"/>
      <c r="AZ38" s="819"/>
      <c r="BA38" s="819"/>
      <c r="BB38" s="819"/>
      <c r="BC38" s="819"/>
      <c r="BD38" s="819"/>
      <c r="BE38" s="303"/>
      <c r="BF38" s="303"/>
      <c r="BG38" s="303"/>
      <c r="BH38" s="303"/>
      <c r="BI38" s="303"/>
      <c r="BJ38" s="303"/>
      <c r="BK38" s="303"/>
      <c r="BL38" s="303"/>
      <c r="BM38" s="303"/>
      <c r="BN38" s="303"/>
      <c r="BO38" s="303"/>
      <c r="BP38" s="303"/>
      <c r="BQ38" s="303"/>
      <c r="BR38" s="303"/>
      <c r="BS38" s="303"/>
      <c r="BT38" s="303"/>
      <c r="BU38" s="303"/>
      <c r="BV38" s="303"/>
    </row>
    <row r="39" spans="1:74" ht="11.05" customHeight="1" x14ac:dyDescent="0.2">
      <c r="A39" s="283"/>
      <c r="B39" s="366" t="s">
        <v>389</v>
      </c>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819"/>
      <c r="AZ39" s="819"/>
      <c r="BA39" s="819"/>
      <c r="BB39" s="819"/>
      <c r="BC39" s="819"/>
      <c r="BD39" s="819"/>
      <c r="BE39" s="303"/>
      <c r="BF39" s="303"/>
      <c r="BG39" s="303"/>
      <c r="BH39" s="303"/>
      <c r="BI39" s="303"/>
      <c r="BJ39" s="303"/>
      <c r="BK39" s="303"/>
      <c r="BL39" s="303"/>
      <c r="BM39" s="303"/>
      <c r="BN39" s="303"/>
      <c r="BO39" s="303"/>
      <c r="BP39" s="303"/>
      <c r="BQ39" s="303"/>
      <c r="BR39" s="303"/>
      <c r="BS39" s="303"/>
      <c r="BT39" s="303"/>
      <c r="BU39" s="303"/>
      <c r="BV39" s="303"/>
    </row>
    <row r="40" spans="1:74" s="214" customFormat="1" ht="11.05" customHeight="1" x14ac:dyDescent="0.2">
      <c r="A40" s="363" t="s">
        <v>390</v>
      </c>
      <c r="B40" s="357" t="s">
        <v>391</v>
      </c>
      <c r="C40" s="72">
        <v>29.73</v>
      </c>
      <c r="D40" s="72">
        <v>30.22</v>
      </c>
      <c r="E40" s="72">
        <v>30.32</v>
      </c>
      <c r="F40" s="72">
        <v>30.31</v>
      </c>
      <c r="G40" s="72">
        <v>30.395</v>
      </c>
      <c r="H40" s="72">
        <v>30.44</v>
      </c>
      <c r="I40" s="72">
        <v>30.38</v>
      </c>
      <c r="J40" s="72">
        <v>30.14</v>
      </c>
      <c r="K40" s="72">
        <v>30.24</v>
      </c>
      <c r="L40" s="72">
        <v>30.254999999999999</v>
      </c>
      <c r="M40" s="72">
        <v>30.26</v>
      </c>
      <c r="N40" s="72">
        <v>30.27</v>
      </c>
      <c r="O40" s="72">
        <v>30.07</v>
      </c>
      <c r="P40" s="72">
        <v>30.3</v>
      </c>
      <c r="Q40" s="72">
        <v>30.13</v>
      </c>
      <c r="R40" s="72">
        <v>30</v>
      </c>
      <c r="S40" s="72">
        <v>29.62</v>
      </c>
      <c r="T40" s="72">
        <v>29.55</v>
      </c>
      <c r="U40" s="72">
        <v>29.36</v>
      </c>
      <c r="V40" s="72">
        <v>29.89</v>
      </c>
      <c r="W40" s="72">
        <v>29.97</v>
      </c>
      <c r="X40" s="72">
        <v>30.125</v>
      </c>
      <c r="Y40" s="72">
        <v>30.05</v>
      </c>
      <c r="Z40" s="72">
        <v>30.15</v>
      </c>
      <c r="AA40" s="72">
        <v>30.324999999999999</v>
      </c>
      <c r="AB40" s="72">
        <v>30.43</v>
      </c>
      <c r="AC40" s="72">
        <v>30.557600000000001</v>
      </c>
      <c r="AD40" s="72">
        <v>30.045000000000002</v>
      </c>
      <c r="AE40" s="72">
        <v>30.335999999999999</v>
      </c>
      <c r="AF40" s="72">
        <v>30.337</v>
      </c>
      <c r="AG40" s="72">
        <v>30.36</v>
      </c>
      <c r="AH40" s="72">
        <v>30.617000000000001</v>
      </c>
      <c r="AI40" s="72">
        <v>30.774999999999999</v>
      </c>
      <c r="AJ40" s="72">
        <v>30.844000000000001</v>
      </c>
      <c r="AK40" s="72">
        <v>30.989000000000001</v>
      </c>
      <c r="AL40" s="72">
        <v>31.138000000000002</v>
      </c>
      <c r="AM40" s="72">
        <v>31.056999999999999</v>
      </c>
      <c r="AN40" s="72">
        <v>31.184999999999999</v>
      </c>
      <c r="AO40" s="72">
        <v>31.331</v>
      </c>
      <c r="AP40" s="72">
        <v>31.283999999999999</v>
      </c>
      <c r="AQ40" s="72">
        <v>31.364000000000001</v>
      </c>
      <c r="AR40" s="72">
        <v>31.343</v>
      </c>
      <c r="AS40" s="72">
        <v>31.423999999999999</v>
      </c>
      <c r="AT40" s="72">
        <v>31.294</v>
      </c>
      <c r="AU40" s="72">
        <v>30.911999999999999</v>
      </c>
      <c r="AV40" s="72">
        <v>31.344000000000001</v>
      </c>
      <c r="AW40" s="72">
        <v>31.46</v>
      </c>
      <c r="AX40" s="72">
        <v>31.66</v>
      </c>
      <c r="AY40" s="830">
        <v>31.71</v>
      </c>
      <c r="AZ40" s="830">
        <v>31.850999999999999</v>
      </c>
      <c r="BA40" s="830">
        <v>31.742000000000001</v>
      </c>
      <c r="BB40" s="830">
        <v>31.792999999999999</v>
      </c>
      <c r="BC40" s="830">
        <v>31.824000000000002</v>
      </c>
      <c r="BD40" s="830">
        <v>31.645</v>
      </c>
      <c r="BE40" s="333">
        <v>31.300673</v>
      </c>
      <c r="BF40" s="333">
        <v>31.194333</v>
      </c>
      <c r="BG40" s="333">
        <v>31.188993</v>
      </c>
      <c r="BH40" s="333">
        <v>31.173652000000001</v>
      </c>
      <c r="BI40" s="333">
        <v>31.168312</v>
      </c>
      <c r="BJ40" s="333">
        <v>31.162972</v>
      </c>
      <c r="BK40" s="333">
        <v>31.171966000000001</v>
      </c>
      <c r="BL40" s="333">
        <v>31.197125</v>
      </c>
      <c r="BM40" s="333">
        <v>31.252285000000001</v>
      </c>
      <c r="BN40" s="333">
        <v>31.287445000000002</v>
      </c>
      <c r="BO40" s="333">
        <v>31.332605000000001</v>
      </c>
      <c r="BP40" s="333">
        <v>31.377763999999999</v>
      </c>
      <c r="BQ40" s="333">
        <v>31.362924</v>
      </c>
      <c r="BR40" s="333">
        <v>31.358084000000002</v>
      </c>
      <c r="BS40" s="333">
        <v>31.353242999999999</v>
      </c>
      <c r="BT40" s="333">
        <v>31.338403</v>
      </c>
      <c r="BU40" s="333">
        <v>31.333563000000002</v>
      </c>
      <c r="BV40" s="333">
        <v>31.328723</v>
      </c>
    </row>
    <row r="41" spans="1:74" ht="11.05" customHeight="1" x14ac:dyDescent="0.2">
      <c r="A41" s="283" t="s">
        <v>392</v>
      </c>
      <c r="B41" s="349" t="s">
        <v>393</v>
      </c>
      <c r="C41" s="239">
        <v>25.08</v>
      </c>
      <c r="D41" s="239">
        <v>25.23</v>
      </c>
      <c r="E41" s="239">
        <v>25.33</v>
      </c>
      <c r="F41" s="239">
        <v>25.48</v>
      </c>
      <c r="G41" s="239">
        <v>25.48</v>
      </c>
      <c r="H41" s="239">
        <v>25.53</v>
      </c>
      <c r="I41" s="239">
        <v>25.53</v>
      </c>
      <c r="J41" s="239">
        <v>25.48</v>
      </c>
      <c r="K41" s="239">
        <v>25.48</v>
      </c>
      <c r="L41" s="239">
        <v>25.48</v>
      </c>
      <c r="M41" s="239">
        <v>25.48</v>
      </c>
      <c r="N41" s="239">
        <v>25.48</v>
      </c>
      <c r="O41" s="239">
        <v>25.43</v>
      </c>
      <c r="P41" s="239">
        <v>25.48</v>
      </c>
      <c r="Q41" s="239">
        <v>25.53</v>
      </c>
      <c r="R41" s="239">
        <v>25.53</v>
      </c>
      <c r="S41" s="239">
        <v>25.43</v>
      </c>
      <c r="T41" s="239">
        <v>25.43</v>
      </c>
      <c r="U41" s="239">
        <v>25.52</v>
      </c>
      <c r="V41" s="239">
        <v>25.57</v>
      </c>
      <c r="W41" s="239">
        <v>25.55</v>
      </c>
      <c r="X41" s="239">
        <v>25.65</v>
      </c>
      <c r="Y41" s="239">
        <v>25.66</v>
      </c>
      <c r="Z41" s="239">
        <v>25.66</v>
      </c>
      <c r="AA41" s="239">
        <v>25.73</v>
      </c>
      <c r="AB41" s="239">
        <v>25.78</v>
      </c>
      <c r="AC41" s="239">
        <v>25.922599999999999</v>
      </c>
      <c r="AD41" s="239">
        <v>25.545000000000002</v>
      </c>
      <c r="AE41" s="239">
        <v>25.620999999999999</v>
      </c>
      <c r="AF41" s="239">
        <v>25.632000000000001</v>
      </c>
      <c r="AG41" s="239">
        <v>25.75</v>
      </c>
      <c r="AH41" s="239">
        <v>25.952000000000002</v>
      </c>
      <c r="AI41" s="239">
        <v>26.05</v>
      </c>
      <c r="AJ41" s="239">
        <v>26.099</v>
      </c>
      <c r="AK41" s="239">
        <v>26.239000000000001</v>
      </c>
      <c r="AL41" s="239">
        <v>26.297999999999998</v>
      </c>
      <c r="AM41" s="239">
        <v>26.437000000000001</v>
      </c>
      <c r="AN41" s="239">
        <v>26.46</v>
      </c>
      <c r="AO41" s="239">
        <v>26.545999999999999</v>
      </c>
      <c r="AP41" s="239">
        <v>26.533999999999999</v>
      </c>
      <c r="AQ41" s="239">
        <v>26.544</v>
      </c>
      <c r="AR41" s="239">
        <v>26.523</v>
      </c>
      <c r="AS41" s="239">
        <v>26.584</v>
      </c>
      <c r="AT41" s="239">
        <v>26.614000000000001</v>
      </c>
      <c r="AU41" s="239">
        <v>26.681999999999999</v>
      </c>
      <c r="AV41" s="239">
        <v>26.594000000000001</v>
      </c>
      <c r="AW41" s="239">
        <v>26.67</v>
      </c>
      <c r="AX41" s="239">
        <v>26.65</v>
      </c>
      <c r="AY41" s="819">
        <v>26.7</v>
      </c>
      <c r="AZ41" s="819">
        <v>26.75</v>
      </c>
      <c r="BA41" s="819">
        <v>26.65</v>
      </c>
      <c r="BB41" s="819">
        <v>26.7</v>
      </c>
      <c r="BC41" s="819">
        <v>26.65</v>
      </c>
      <c r="BD41" s="819">
        <v>26.5</v>
      </c>
      <c r="BE41" s="303">
        <v>26.4</v>
      </c>
      <c r="BF41" s="303">
        <v>26.4</v>
      </c>
      <c r="BG41" s="303">
        <v>26.4</v>
      </c>
      <c r="BH41" s="303">
        <v>26.4</v>
      </c>
      <c r="BI41" s="303">
        <v>26.4</v>
      </c>
      <c r="BJ41" s="303">
        <v>26.4</v>
      </c>
      <c r="BK41" s="303">
        <v>26.42</v>
      </c>
      <c r="BL41" s="303">
        <v>26.45</v>
      </c>
      <c r="BM41" s="303">
        <v>26.51</v>
      </c>
      <c r="BN41" s="303">
        <v>26.56</v>
      </c>
      <c r="BO41" s="303">
        <v>26.61</v>
      </c>
      <c r="BP41" s="303">
        <v>26.66</v>
      </c>
      <c r="BQ41" s="303">
        <v>26.66</v>
      </c>
      <c r="BR41" s="303">
        <v>26.66</v>
      </c>
      <c r="BS41" s="303">
        <v>26.66</v>
      </c>
      <c r="BT41" s="303">
        <v>26.66</v>
      </c>
      <c r="BU41" s="303">
        <v>26.66</v>
      </c>
      <c r="BV41" s="303">
        <v>26.66</v>
      </c>
    </row>
    <row r="42" spans="1:74" ht="11.05" customHeight="1" x14ac:dyDescent="0.2">
      <c r="A42" s="283" t="s">
        <v>394</v>
      </c>
      <c r="B42" s="349" t="s">
        <v>395</v>
      </c>
      <c r="C42" s="239">
        <v>4.6500000000000004</v>
      </c>
      <c r="D42" s="239">
        <v>4.99</v>
      </c>
      <c r="E42" s="239">
        <v>4.99</v>
      </c>
      <c r="F42" s="239">
        <v>4.83</v>
      </c>
      <c r="G42" s="239">
        <v>4.915</v>
      </c>
      <c r="H42" s="239">
        <v>4.91</v>
      </c>
      <c r="I42" s="239">
        <v>4.8499999999999996</v>
      </c>
      <c r="J42" s="239">
        <v>4.66</v>
      </c>
      <c r="K42" s="239">
        <v>4.76</v>
      </c>
      <c r="L42" s="239">
        <v>4.7750000000000004</v>
      </c>
      <c r="M42" s="239">
        <v>4.78</v>
      </c>
      <c r="N42" s="239">
        <v>4.79</v>
      </c>
      <c r="O42" s="239">
        <v>4.6399999999999997</v>
      </c>
      <c r="P42" s="239">
        <v>4.82</v>
      </c>
      <c r="Q42" s="239">
        <v>4.5999999999999996</v>
      </c>
      <c r="R42" s="239">
        <v>4.47</v>
      </c>
      <c r="S42" s="239">
        <v>4.1900000000000004</v>
      </c>
      <c r="T42" s="239">
        <v>4.12</v>
      </c>
      <c r="U42" s="239">
        <v>3.84</v>
      </c>
      <c r="V42" s="239">
        <v>4.32</v>
      </c>
      <c r="W42" s="239">
        <v>4.42</v>
      </c>
      <c r="X42" s="239">
        <v>4.4749999999999996</v>
      </c>
      <c r="Y42" s="239">
        <v>4.3899999999999997</v>
      </c>
      <c r="Z42" s="239">
        <v>4.49</v>
      </c>
      <c r="AA42" s="239">
        <v>4.5949999999999998</v>
      </c>
      <c r="AB42" s="239">
        <v>4.6500000000000004</v>
      </c>
      <c r="AC42" s="239">
        <v>4.6349999999999998</v>
      </c>
      <c r="AD42" s="239">
        <v>4.5</v>
      </c>
      <c r="AE42" s="239">
        <v>4.7149999999999999</v>
      </c>
      <c r="AF42" s="239">
        <v>4.7050000000000001</v>
      </c>
      <c r="AG42" s="239">
        <v>4.6100000000000003</v>
      </c>
      <c r="AH42" s="239">
        <v>4.665</v>
      </c>
      <c r="AI42" s="239">
        <v>4.7249999999999996</v>
      </c>
      <c r="AJ42" s="239">
        <v>4.7450000000000001</v>
      </c>
      <c r="AK42" s="239">
        <v>4.75</v>
      </c>
      <c r="AL42" s="239">
        <v>4.84</v>
      </c>
      <c r="AM42" s="239">
        <v>4.62</v>
      </c>
      <c r="AN42" s="239">
        <v>4.7249999999999996</v>
      </c>
      <c r="AO42" s="239">
        <v>4.7850000000000001</v>
      </c>
      <c r="AP42" s="239">
        <v>4.75</v>
      </c>
      <c r="AQ42" s="239">
        <v>4.82</v>
      </c>
      <c r="AR42" s="239">
        <v>4.82</v>
      </c>
      <c r="AS42" s="239">
        <v>4.84</v>
      </c>
      <c r="AT42" s="239">
        <v>4.68</v>
      </c>
      <c r="AU42" s="239">
        <v>4.2300000000000004</v>
      </c>
      <c r="AV42" s="239">
        <v>4.75</v>
      </c>
      <c r="AW42" s="239">
        <v>4.79</v>
      </c>
      <c r="AX42" s="239">
        <v>5.01</v>
      </c>
      <c r="AY42" s="819">
        <v>5.01</v>
      </c>
      <c r="AZ42" s="819">
        <v>5.101</v>
      </c>
      <c r="BA42" s="819">
        <v>5.0919999999999996</v>
      </c>
      <c r="BB42" s="819">
        <v>5.093</v>
      </c>
      <c r="BC42" s="819">
        <v>5.1740000000000004</v>
      </c>
      <c r="BD42" s="819">
        <v>5.1449999999999996</v>
      </c>
      <c r="BE42" s="303">
        <v>4.9006730000000003</v>
      </c>
      <c r="BF42" s="303">
        <v>4.794333</v>
      </c>
      <c r="BG42" s="303">
        <v>4.7889929999999996</v>
      </c>
      <c r="BH42" s="303">
        <v>4.7736520000000002</v>
      </c>
      <c r="BI42" s="303">
        <v>4.7683119999999999</v>
      </c>
      <c r="BJ42" s="303">
        <v>4.7629720000000004</v>
      </c>
      <c r="BK42" s="303">
        <v>4.7519660000000004</v>
      </c>
      <c r="BL42" s="303">
        <v>4.7471249999999996</v>
      </c>
      <c r="BM42" s="303">
        <v>4.7422849999999999</v>
      </c>
      <c r="BN42" s="303">
        <v>4.7274450000000003</v>
      </c>
      <c r="BO42" s="303">
        <v>4.7226049999999997</v>
      </c>
      <c r="BP42" s="303">
        <v>4.7177639999999998</v>
      </c>
      <c r="BQ42" s="303">
        <v>4.7029240000000003</v>
      </c>
      <c r="BR42" s="303">
        <v>4.6980839999999997</v>
      </c>
      <c r="BS42" s="303">
        <v>4.6932429999999998</v>
      </c>
      <c r="BT42" s="303">
        <v>4.6784030000000003</v>
      </c>
      <c r="BU42" s="303">
        <v>4.6735629999999997</v>
      </c>
      <c r="BV42" s="303">
        <v>4.668723</v>
      </c>
    </row>
    <row r="43" spans="1:74" ht="11.05" customHeight="1" x14ac:dyDescent="0.2">
      <c r="A43" s="283"/>
      <c r="B43" s="357"/>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819"/>
      <c r="AZ43" s="819"/>
      <c r="BA43" s="819"/>
      <c r="BB43" s="819"/>
      <c r="BC43" s="819"/>
      <c r="BD43" s="819"/>
      <c r="BE43" s="303"/>
      <c r="BF43" s="303"/>
      <c r="BG43" s="303"/>
      <c r="BH43" s="303"/>
      <c r="BI43" s="303"/>
      <c r="BJ43" s="303"/>
      <c r="BK43" s="303"/>
      <c r="BL43" s="303"/>
      <c r="BM43" s="303"/>
      <c r="BN43" s="303"/>
      <c r="BO43" s="303"/>
      <c r="BP43" s="303"/>
      <c r="BQ43" s="303"/>
      <c r="BR43" s="303"/>
      <c r="BS43" s="303"/>
      <c r="BT43" s="303"/>
      <c r="BU43" s="303"/>
      <c r="BV43" s="303"/>
    </row>
    <row r="44" spans="1:74" ht="11.05" customHeight="1" x14ac:dyDescent="0.2">
      <c r="A44" s="283"/>
      <c r="B44" s="366" t="s">
        <v>396</v>
      </c>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819"/>
      <c r="AZ44" s="819"/>
      <c r="BA44" s="819"/>
      <c r="BB44" s="819"/>
      <c r="BC44" s="819"/>
      <c r="BD44" s="819"/>
      <c r="BE44" s="303"/>
      <c r="BF44" s="303"/>
      <c r="BG44" s="303"/>
      <c r="BH44" s="303"/>
      <c r="BI44" s="303"/>
      <c r="BJ44" s="303"/>
      <c r="BK44" s="303"/>
      <c r="BL44" s="303"/>
      <c r="BM44" s="303"/>
      <c r="BN44" s="303"/>
      <c r="BO44" s="303"/>
      <c r="BP44" s="303"/>
      <c r="BQ44" s="303"/>
      <c r="BR44" s="303"/>
      <c r="BS44" s="303"/>
      <c r="BT44" s="303"/>
      <c r="BU44" s="303"/>
      <c r="BV44" s="303"/>
    </row>
    <row r="45" spans="1:74" s="214" customFormat="1" ht="11.05" customHeight="1" x14ac:dyDescent="0.2">
      <c r="A45" s="363" t="s">
        <v>397</v>
      </c>
      <c r="B45" s="357" t="s">
        <v>391</v>
      </c>
      <c r="C45" s="72">
        <v>5.5250000000000004</v>
      </c>
      <c r="D45" s="72">
        <v>6.4349999999999996</v>
      </c>
      <c r="E45" s="72">
        <v>6.4249999999999998</v>
      </c>
      <c r="F45" s="72">
        <v>6.4249999999999998</v>
      </c>
      <c r="G45" s="72">
        <v>6.0030000000000001</v>
      </c>
      <c r="H45" s="72">
        <v>5.4850000000000003</v>
      </c>
      <c r="I45" s="72">
        <v>4.7699999999999996</v>
      </c>
      <c r="J45" s="72">
        <v>4.5049999999999999</v>
      </c>
      <c r="K45" s="72">
        <v>4.2750000000000004</v>
      </c>
      <c r="L45" s="72">
        <v>3.97</v>
      </c>
      <c r="M45" s="72">
        <v>3.625</v>
      </c>
      <c r="N45" s="72">
        <v>3.57</v>
      </c>
      <c r="O45" s="72">
        <v>3.37</v>
      </c>
      <c r="P45" s="72">
        <v>2.9049999999999998</v>
      </c>
      <c r="Q45" s="72">
        <v>3.0750000000000002</v>
      </c>
      <c r="R45" s="72">
        <v>2.62</v>
      </c>
      <c r="S45" s="72">
        <v>2.6854</v>
      </c>
      <c r="T45" s="72">
        <v>2.4500000000000002</v>
      </c>
      <c r="U45" s="72">
        <v>1.99</v>
      </c>
      <c r="V45" s="72">
        <v>1.54</v>
      </c>
      <c r="W45" s="72">
        <v>1.47</v>
      </c>
      <c r="X45" s="72">
        <v>2.04</v>
      </c>
      <c r="Y45" s="72">
        <v>2.39</v>
      </c>
      <c r="Z45" s="72">
        <v>2.44</v>
      </c>
      <c r="AA45" s="72">
        <v>3.21</v>
      </c>
      <c r="AB45" s="72">
        <v>3.03</v>
      </c>
      <c r="AC45" s="72">
        <v>2.9426000000000001</v>
      </c>
      <c r="AD45" s="72">
        <v>2.4550000000000001</v>
      </c>
      <c r="AE45" s="72">
        <v>3.351</v>
      </c>
      <c r="AF45" s="72">
        <v>3.202</v>
      </c>
      <c r="AG45" s="72">
        <v>4.07</v>
      </c>
      <c r="AH45" s="72">
        <v>4.532</v>
      </c>
      <c r="AI45" s="72">
        <v>4.03</v>
      </c>
      <c r="AJ45" s="72">
        <v>4.1989999999999998</v>
      </c>
      <c r="AK45" s="72">
        <v>4.3289999999999997</v>
      </c>
      <c r="AL45" s="72">
        <v>4.548</v>
      </c>
      <c r="AM45" s="72">
        <v>4.5970000000000004</v>
      </c>
      <c r="AN45" s="72">
        <v>4.43</v>
      </c>
      <c r="AO45" s="72">
        <v>4.2460000000000004</v>
      </c>
      <c r="AP45" s="72">
        <v>4.194</v>
      </c>
      <c r="AQ45" s="72">
        <v>4.444</v>
      </c>
      <c r="AR45" s="72">
        <v>4.8529999999999998</v>
      </c>
      <c r="AS45" s="72">
        <v>4.444</v>
      </c>
      <c r="AT45" s="72">
        <v>4.4139999999999997</v>
      </c>
      <c r="AU45" s="72">
        <v>4.742</v>
      </c>
      <c r="AV45" s="72">
        <v>4.694</v>
      </c>
      <c r="AW45" s="72">
        <v>4.7850000000000001</v>
      </c>
      <c r="AX45" s="72">
        <v>4.9000000000000004</v>
      </c>
      <c r="AY45" s="830">
        <v>4.93</v>
      </c>
      <c r="AZ45" s="830">
        <v>4.9009999999999998</v>
      </c>
      <c r="BA45" s="830">
        <v>4.5620000000000003</v>
      </c>
      <c r="BB45" s="830">
        <v>4.8179999999999996</v>
      </c>
      <c r="BC45" s="830">
        <v>4.5039999999999996</v>
      </c>
      <c r="BD45" s="830">
        <v>4.1550000000000002</v>
      </c>
      <c r="BE45" s="333">
        <v>4.1787780000000003</v>
      </c>
      <c r="BF45" s="333">
        <v>4.091056</v>
      </c>
      <c r="BG45" s="333">
        <v>4.0593329999999996</v>
      </c>
      <c r="BH45" s="333">
        <v>4.0316109999999998</v>
      </c>
      <c r="BI45" s="333">
        <v>4.0148890000000002</v>
      </c>
      <c r="BJ45" s="333">
        <v>4.0121669999999998</v>
      </c>
      <c r="BK45" s="333">
        <v>4.0134439999999998</v>
      </c>
      <c r="BL45" s="333">
        <v>4.0057219999999996</v>
      </c>
      <c r="BM45" s="333">
        <v>4.0289999999999999</v>
      </c>
      <c r="BN45" s="333">
        <v>4.0860000000000003</v>
      </c>
      <c r="BO45" s="333">
        <v>4.125</v>
      </c>
      <c r="BP45" s="333">
        <v>4.1589999999999998</v>
      </c>
      <c r="BQ45" s="333">
        <v>4.07</v>
      </c>
      <c r="BR45" s="333">
        <v>4.0629999999999997</v>
      </c>
      <c r="BS45" s="333">
        <v>4.0570000000000004</v>
      </c>
      <c r="BT45" s="333">
        <v>4.0679999999999996</v>
      </c>
      <c r="BU45" s="333">
        <v>4.0789999999999997</v>
      </c>
      <c r="BV45" s="333">
        <v>4.1100000000000003</v>
      </c>
    </row>
    <row r="46" spans="1:74" ht="11.05" customHeight="1" x14ac:dyDescent="0.2">
      <c r="A46" s="283" t="s">
        <v>398</v>
      </c>
      <c r="B46" s="349" t="s">
        <v>393</v>
      </c>
      <c r="C46" s="239">
        <v>5.13</v>
      </c>
      <c r="D46" s="239">
        <v>5.94</v>
      </c>
      <c r="E46" s="239">
        <v>5.94</v>
      </c>
      <c r="F46" s="239">
        <v>5.94</v>
      </c>
      <c r="G46" s="239">
        <v>5.548</v>
      </c>
      <c r="H46" s="239">
        <v>5.0599999999999996</v>
      </c>
      <c r="I46" s="239">
        <v>4.4400000000000004</v>
      </c>
      <c r="J46" s="239">
        <v>4.1849999999999996</v>
      </c>
      <c r="K46" s="239">
        <v>3.9950000000000001</v>
      </c>
      <c r="L46" s="239">
        <v>3.7</v>
      </c>
      <c r="M46" s="239">
        <v>3.4950000000000001</v>
      </c>
      <c r="N46" s="239">
        <v>3.38</v>
      </c>
      <c r="O46" s="239">
        <v>3.19</v>
      </c>
      <c r="P46" s="239">
        <v>2.7749999999999999</v>
      </c>
      <c r="Q46" s="239">
        <v>3.02</v>
      </c>
      <c r="R46" s="239">
        <v>2.56</v>
      </c>
      <c r="S46" s="239">
        <v>2.5453999999999999</v>
      </c>
      <c r="T46" s="239">
        <v>2.33</v>
      </c>
      <c r="U46" s="239">
        <v>1.97</v>
      </c>
      <c r="V46" s="239">
        <v>1.53</v>
      </c>
      <c r="W46" s="239">
        <v>1.46</v>
      </c>
      <c r="X46" s="239">
        <v>2.04</v>
      </c>
      <c r="Y46" s="239">
        <v>2.37</v>
      </c>
      <c r="Z46" s="239">
        <v>2.42</v>
      </c>
      <c r="AA46" s="239">
        <v>3.19</v>
      </c>
      <c r="AB46" s="239">
        <v>3.01</v>
      </c>
      <c r="AC46" s="239">
        <v>2.9125999999999999</v>
      </c>
      <c r="AD46" s="239">
        <v>2.4350000000000001</v>
      </c>
      <c r="AE46" s="239">
        <v>3.3010000000000002</v>
      </c>
      <c r="AF46" s="239">
        <v>3.1219999999999999</v>
      </c>
      <c r="AG46" s="239">
        <v>4</v>
      </c>
      <c r="AH46" s="239">
        <v>4.4420000000000002</v>
      </c>
      <c r="AI46" s="239">
        <v>3.95</v>
      </c>
      <c r="AJ46" s="239">
        <v>4.1289999999999996</v>
      </c>
      <c r="AK46" s="239">
        <v>4.2590000000000003</v>
      </c>
      <c r="AL46" s="239">
        <v>4.468</v>
      </c>
      <c r="AM46" s="239">
        <v>4.4969999999999999</v>
      </c>
      <c r="AN46" s="239">
        <v>4.32</v>
      </c>
      <c r="AO46" s="239">
        <v>4.1360000000000001</v>
      </c>
      <c r="AP46" s="239">
        <v>4.0839999999999996</v>
      </c>
      <c r="AQ46" s="239">
        <v>4.3239999999999998</v>
      </c>
      <c r="AR46" s="239">
        <v>4.7329999999999997</v>
      </c>
      <c r="AS46" s="239">
        <v>4.3339999999999996</v>
      </c>
      <c r="AT46" s="239">
        <v>4.3040000000000003</v>
      </c>
      <c r="AU46" s="239">
        <v>4.6319999999999997</v>
      </c>
      <c r="AV46" s="239">
        <v>4.5839999999999996</v>
      </c>
      <c r="AW46" s="239">
        <v>4.67</v>
      </c>
      <c r="AX46" s="239">
        <v>4.8</v>
      </c>
      <c r="AY46" s="819">
        <v>4.82</v>
      </c>
      <c r="AZ46" s="819">
        <v>4.8</v>
      </c>
      <c r="BA46" s="819">
        <v>4.45</v>
      </c>
      <c r="BB46" s="819">
        <v>4.71</v>
      </c>
      <c r="BC46" s="819">
        <v>4.4000000000000004</v>
      </c>
      <c r="BD46" s="819">
        <v>4.05</v>
      </c>
      <c r="BE46" s="303">
        <v>4.0877780000000001</v>
      </c>
      <c r="BF46" s="303">
        <v>4.0040560000000003</v>
      </c>
      <c r="BG46" s="303">
        <v>3.971333</v>
      </c>
      <c r="BH46" s="303">
        <v>3.9476110000000002</v>
      </c>
      <c r="BI46" s="303">
        <v>3.9348890000000001</v>
      </c>
      <c r="BJ46" s="303">
        <v>3.9311669999999999</v>
      </c>
      <c r="BK46" s="303">
        <v>3.9314439999999999</v>
      </c>
      <c r="BL46" s="303">
        <v>3.9277220000000002</v>
      </c>
      <c r="BM46" s="303">
        <v>3.9550000000000001</v>
      </c>
      <c r="BN46" s="303">
        <v>4.0110000000000001</v>
      </c>
      <c r="BO46" s="303">
        <v>4.0490000000000004</v>
      </c>
      <c r="BP46" s="303">
        <v>4.0819999999999999</v>
      </c>
      <c r="BQ46" s="303">
        <v>3.992</v>
      </c>
      <c r="BR46" s="303">
        <v>3.984</v>
      </c>
      <c r="BS46" s="303">
        <v>3.9769999999999999</v>
      </c>
      <c r="BT46" s="303">
        <v>3.9870000000000001</v>
      </c>
      <c r="BU46" s="303">
        <v>3.9969999999999999</v>
      </c>
      <c r="BV46" s="303">
        <v>4.0270000000000001</v>
      </c>
    </row>
    <row r="47" spans="1:74" ht="11.05" customHeight="1" x14ac:dyDescent="0.2">
      <c r="A47" s="283" t="s">
        <v>399</v>
      </c>
      <c r="B47" s="349" t="s">
        <v>395</v>
      </c>
      <c r="C47" s="239">
        <v>0.39500000000000002</v>
      </c>
      <c r="D47" s="239">
        <v>0.495</v>
      </c>
      <c r="E47" s="239">
        <v>0.48499999999999999</v>
      </c>
      <c r="F47" s="239">
        <v>0.48499999999999999</v>
      </c>
      <c r="G47" s="239">
        <v>0.45500000000000002</v>
      </c>
      <c r="H47" s="239">
        <v>0.42499999999999999</v>
      </c>
      <c r="I47" s="239">
        <v>0.33</v>
      </c>
      <c r="J47" s="239">
        <v>0.32</v>
      </c>
      <c r="K47" s="239">
        <v>0.28000000000000003</v>
      </c>
      <c r="L47" s="239">
        <v>0.27</v>
      </c>
      <c r="M47" s="239">
        <v>0.13</v>
      </c>
      <c r="N47" s="239">
        <v>0.19</v>
      </c>
      <c r="O47" s="239">
        <v>0.18</v>
      </c>
      <c r="P47" s="239">
        <v>0.13</v>
      </c>
      <c r="Q47" s="239">
        <v>5.5E-2</v>
      </c>
      <c r="R47" s="239">
        <v>0.06</v>
      </c>
      <c r="S47" s="239">
        <v>0.14000000000000001</v>
      </c>
      <c r="T47" s="239">
        <v>0.12</v>
      </c>
      <c r="U47" s="239">
        <v>0.02</v>
      </c>
      <c r="V47" s="239">
        <v>0.01</v>
      </c>
      <c r="W47" s="239">
        <v>0.01</v>
      </c>
      <c r="X47" s="239">
        <v>0</v>
      </c>
      <c r="Y47" s="239">
        <v>0.02</v>
      </c>
      <c r="Z47" s="239">
        <v>0.02</v>
      </c>
      <c r="AA47" s="239">
        <v>0.02</v>
      </c>
      <c r="AB47" s="239">
        <v>0.02</v>
      </c>
      <c r="AC47" s="239">
        <v>0.03</v>
      </c>
      <c r="AD47" s="239">
        <v>0.02</v>
      </c>
      <c r="AE47" s="239">
        <v>0.05</v>
      </c>
      <c r="AF47" s="239">
        <v>0.08</v>
      </c>
      <c r="AG47" s="239">
        <v>7.0000000000000007E-2</v>
      </c>
      <c r="AH47" s="239">
        <v>0.09</v>
      </c>
      <c r="AI47" s="239">
        <v>0.08</v>
      </c>
      <c r="AJ47" s="239">
        <v>7.0000000000000007E-2</v>
      </c>
      <c r="AK47" s="239">
        <v>7.0000000000000007E-2</v>
      </c>
      <c r="AL47" s="239">
        <v>0.08</v>
      </c>
      <c r="AM47" s="239">
        <v>0.1</v>
      </c>
      <c r="AN47" s="239">
        <v>0.11</v>
      </c>
      <c r="AO47" s="239">
        <v>0.11</v>
      </c>
      <c r="AP47" s="239">
        <v>0.11</v>
      </c>
      <c r="AQ47" s="239">
        <v>0.12</v>
      </c>
      <c r="AR47" s="239">
        <v>0.12</v>
      </c>
      <c r="AS47" s="239">
        <v>0.11</v>
      </c>
      <c r="AT47" s="239">
        <v>0.11</v>
      </c>
      <c r="AU47" s="239">
        <v>0.11</v>
      </c>
      <c r="AV47" s="239">
        <v>0.11</v>
      </c>
      <c r="AW47" s="239">
        <v>0.115</v>
      </c>
      <c r="AX47" s="239">
        <v>0.1</v>
      </c>
      <c r="AY47" s="819">
        <v>0.11</v>
      </c>
      <c r="AZ47" s="819">
        <v>0.10100000000000001</v>
      </c>
      <c r="BA47" s="819">
        <v>0.112</v>
      </c>
      <c r="BB47" s="819">
        <v>0.108</v>
      </c>
      <c r="BC47" s="819">
        <v>0.104</v>
      </c>
      <c r="BD47" s="819">
        <v>0.105</v>
      </c>
      <c r="BE47" s="303">
        <v>9.0999999999999998E-2</v>
      </c>
      <c r="BF47" s="303">
        <v>8.6999999999999994E-2</v>
      </c>
      <c r="BG47" s="303">
        <v>8.7999999999999995E-2</v>
      </c>
      <c r="BH47" s="303">
        <v>8.4000000000000005E-2</v>
      </c>
      <c r="BI47" s="303">
        <v>0.08</v>
      </c>
      <c r="BJ47" s="303">
        <v>8.1000000000000003E-2</v>
      </c>
      <c r="BK47" s="303">
        <v>8.2000000000000003E-2</v>
      </c>
      <c r="BL47" s="303">
        <v>7.8E-2</v>
      </c>
      <c r="BM47" s="303">
        <v>7.3999999999999996E-2</v>
      </c>
      <c r="BN47" s="303">
        <v>7.4999999999999997E-2</v>
      </c>
      <c r="BO47" s="303">
        <v>7.5999999999999998E-2</v>
      </c>
      <c r="BP47" s="303">
        <v>7.6999999999999999E-2</v>
      </c>
      <c r="BQ47" s="303">
        <v>7.8E-2</v>
      </c>
      <c r="BR47" s="303">
        <v>7.9000000000000001E-2</v>
      </c>
      <c r="BS47" s="303">
        <v>0.08</v>
      </c>
      <c r="BT47" s="303">
        <v>8.1000000000000003E-2</v>
      </c>
      <c r="BU47" s="303">
        <v>8.2000000000000003E-2</v>
      </c>
      <c r="BV47" s="303">
        <v>8.3000000000000004E-2</v>
      </c>
    </row>
    <row r="48" spans="1:74" ht="11.05" customHeight="1" x14ac:dyDescent="0.2">
      <c r="A48" s="283"/>
      <c r="B48" s="367"/>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819"/>
      <c r="AZ48" s="819"/>
      <c r="BA48" s="819"/>
      <c r="BB48" s="819"/>
      <c r="BC48" s="819"/>
      <c r="BD48" s="819"/>
      <c r="BE48" s="303"/>
      <c r="BF48" s="303"/>
      <c r="BG48" s="303"/>
      <c r="BH48" s="303"/>
      <c r="BI48" s="303"/>
      <c r="BJ48" s="303"/>
      <c r="BK48" s="303"/>
      <c r="BL48" s="303"/>
      <c r="BM48" s="303"/>
      <c r="BN48" s="303"/>
      <c r="BO48" s="303"/>
      <c r="BP48" s="303"/>
      <c r="BQ48" s="303"/>
      <c r="BR48" s="303"/>
      <c r="BS48" s="303"/>
      <c r="BT48" s="303"/>
      <c r="BU48" s="303"/>
      <c r="BV48" s="303"/>
    </row>
    <row r="49" spans="1:74" ht="11.05" customHeight="1" x14ac:dyDescent="0.2">
      <c r="A49" s="283"/>
      <c r="B49" s="366" t="s">
        <v>305</v>
      </c>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819"/>
      <c r="AZ49" s="819"/>
      <c r="BA49" s="819"/>
      <c r="BB49" s="819"/>
      <c r="BC49" s="819"/>
      <c r="BD49" s="819"/>
      <c r="BE49" s="303"/>
      <c r="BF49" s="303"/>
      <c r="BG49" s="303"/>
      <c r="BH49" s="303"/>
      <c r="BI49" s="303"/>
      <c r="BJ49" s="303"/>
      <c r="BK49" s="303"/>
      <c r="BL49" s="303"/>
      <c r="BM49" s="303"/>
      <c r="BN49" s="303"/>
      <c r="BO49" s="303"/>
      <c r="BP49" s="303"/>
      <c r="BQ49" s="303"/>
      <c r="BR49" s="303"/>
      <c r="BS49" s="303"/>
      <c r="BT49" s="303"/>
      <c r="BU49" s="303"/>
      <c r="BV49" s="303"/>
    </row>
    <row r="50" spans="1:74" s="214" customFormat="1" ht="11.05" customHeight="1" x14ac:dyDescent="0.2">
      <c r="A50" s="362" t="s">
        <v>400</v>
      </c>
      <c r="B50" s="360" t="s">
        <v>391</v>
      </c>
      <c r="C50" s="73">
        <v>2.8639999999999999</v>
      </c>
      <c r="D50" s="73">
        <v>2.3540000000000001</v>
      </c>
      <c r="E50" s="73">
        <v>2.23</v>
      </c>
      <c r="F50" s="73">
        <v>2.2155</v>
      </c>
      <c r="G50" s="73">
        <v>2.105</v>
      </c>
      <c r="H50" s="73">
        <v>2.0499999999999998</v>
      </c>
      <c r="I50" s="73">
        <v>2.0459999999999998</v>
      </c>
      <c r="J50" s="73">
        <v>2.266</v>
      </c>
      <c r="K50" s="73">
        <v>2.14</v>
      </c>
      <c r="L50" s="73">
        <v>2.0459999999999998</v>
      </c>
      <c r="M50" s="73">
        <v>2.0259999999999998</v>
      </c>
      <c r="N50" s="73">
        <v>2.016</v>
      </c>
      <c r="O50" s="73">
        <v>2.0840000000000001</v>
      </c>
      <c r="P50" s="73">
        <v>1.8640000000000001</v>
      </c>
      <c r="Q50" s="73">
        <v>1.994</v>
      </c>
      <c r="R50" s="73">
        <v>2.1040000000000001</v>
      </c>
      <c r="S50" s="73">
        <v>2.5640000000000001</v>
      </c>
      <c r="T50" s="73">
        <v>2.5939999999999999</v>
      </c>
      <c r="U50" s="73">
        <v>2.8919999999999999</v>
      </c>
      <c r="V50" s="73">
        <v>2.31</v>
      </c>
      <c r="W50" s="73">
        <v>2.2999999999999998</v>
      </c>
      <c r="X50" s="73">
        <v>2.1419999999999999</v>
      </c>
      <c r="Y50" s="73">
        <v>2.1579999999999999</v>
      </c>
      <c r="Z50" s="73">
        <v>2.1059999999999999</v>
      </c>
      <c r="AA50" s="73">
        <v>2.0099999999999998</v>
      </c>
      <c r="AB50" s="73">
        <v>1.8979999999999999</v>
      </c>
      <c r="AC50" s="73">
        <v>1.8954</v>
      </c>
      <c r="AD50" s="73">
        <v>2.403</v>
      </c>
      <c r="AE50" s="73">
        <v>2.089</v>
      </c>
      <c r="AF50" s="73">
        <v>2.1059999999999999</v>
      </c>
      <c r="AG50" s="73">
        <v>2.15</v>
      </c>
      <c r="AH50" s="73">
        <v>1.948</v>
      </c>
      <c r="AI50" s="73">
        <v>1.6830000000000001</v>
      </c>
      <c r="AJ50" s="73">
        <v>1.5760000000000001</v>
      </c>
      <c r="AK50" s="73">
        <v>1.421</v>
      </c>
      <c r="AL50" s="73">
        <v>1.272</v>
      </c>
      <c r="AM50" s="73">
        <v>1.613</v>
      </c>
      <c r="AN50" s="73">
        <v>1.47</v>
      </c>
      <c r="AO50" s="73">
        <v>1.3340000000000001</v>
      </c>
      <c r="AP50" s="73">
        <v>1.4259999999999999</v>
      </c>
      <c r="AQ50" s="73">
        <v>1.3560000000000001</v>
      </c>
      <c r="AR50" s="73">
        <v>1.377</v>
      </c>
      <c r="AS50" s="73">
        <v>1.296</v>
      </c>
      <c r="AT50" s="73">
        <v>1.456</v>
      </c>
      <c r="AU50" s="73">
        <v>1.8979999999999999</v>
      </c>
      <c r="AV50" s="73">
        <v>1.486</v>
      </c>
      <c r="AW50" s="73">
        <v>1.2949999999999999</v>
      </c>
      <c r="AX50" s="73">
        <v>1.139</v>
      </c>
      <c r="AY50" s="831">
        <v>1.2370000000000001</v>
      </c>
      <c r="AZ50" s="831">
        <v>1.099</v>
      </c>
      <c r="BA50" s="831">
        <v>1.244</v>
      </c>
      <c r="BB50" s="831">
        <v>1.1879999999999999</v>
      </c>
      <c r="BC50" s="831">
        <v>1.244</v>
      </c>
      <c r="BD50" s="831">
        <v>1.39</v>
      </c>
      <c r="BE50" s="348" t="s">
        <v>159</v>
      </c>
      <c r="BF50" s="348" t="s">
        <v>159</v>
      </c>
      <c r="BG50" s="348" t="s">
        <v>159</v>
      </c>
      <c r="BH50" s="348" t="s">
        <v>159</v>
      </c>
      <c r="BI50" s="348" t="s">
        <v>159</v>
      </c>
      <c r="BJ50" s="348" t="s">
        <v>159</v>
      </c>
      <c r="BK50" s="348" t="s">
        <v>159</v>
      </c>
      <c r="BL50" s="348" t="s">
        <v>159</v>
      </c>
      <c r="BM50" s="348" t="s">
        <v>159</v>
      </c>
      <c r="BN50" s="348" t="s">
        <v>159</v>
      </c>
      <c r="BO50" s="348" t="s">
        <v>159</v>
      </c>
      <c r="BP50" s="348" t="s">
        <v>159</v>
      </c>
      <c r="BQ50" s="348" t="s">
        <v>159</v>
      </c>
      <c r="BR50" s="348" t="s">
        <v>159</v>
      </c>
      <c r="BS50" s="348" t="s">
        <v>159</v>
      </c>
      <c r="BT50" s="348" t="s">
        <v>159</v>
      </c>
      <c r="BU50" s="348" t="s">
        <v>159</v>
      </c>
      <c r="BV50" s="348" t="s">
        <v>159</v>
      </c>
    </row>
    <row r="51" spans="1:74" ht="11.95" customHeight="1" x14ac:dyDescent="0.2">
      <c r="B51" s="737" t="s">
        <v>401</v>
      </c>
      <c r="C51" s="707"/>
      <c r="D51" s="707"/>
      <c r="E51" s="707"/>
      <c r="F51" s="707"/>
      <c r="G51" s="707"/>
      <c r="H51" s="707"/>
      <c r="I51" s="707"/>
      <c r="J51" s="707"/>
      <c r="K51" s="707"/>
      <c r="L51" s="707"/>
      <c r="M51" s="707"/>
      <c r="N51" s="707"/>
      <c r="O51" s="707"/>
      <c r="P51" s="707"/>
      <c r="Q51" s="707"/>
      <c r="BD51" s="582"/>
      <c r="BE51" s="139"/>
      <c r="BF51" s="582"/>
    </row>
    <row r="52" spans="1:74" ht="11.95" customHeight="1" x14ac:dyDescent="0.2">
      <c r="B52" s="287" t="s">
        <v>357</v>
      </c>
      <c r="C52" s="287"/>
      <c r="D52" s="287"/>
      <c r="E52" s="287"/>
      <c r="F52" s="287"/>
      <c r="G52" s="287"/>
      <c r="H52" s="287"/>
      <c r="I52" s="287"/>
      <c r="J52" s="287"/>
      <c r="K52" s="287"/>
      <c r="L52" s="287"/>
      <c r="M52" s="287"/>
      <c r="N52" s="287"/>
      <c r="O52" s="287"/>
      <c r="P52" s="287"/>
      <c r="Q52" s="287"/>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6"/>
      <c r="AO52" s="586"/>
      <c r="AP52" s="586"/>
      <c r="AQ52" s="586"/>
      <c r="AR52" s="586"/>
      <c r="AS52" s="586"/>
      <c r="AT52" s="586"/>
      <c r="AU52" s="586"/>
      <c r="AV52" s="586"/>
      <c r="AW52" s="586"/>
      <c r="AX52" s="586"/>
      <c r="BD52" s="582"/>
      <c r="BE52" s="582"/>
      <c r="BF52" s="582"/>
    </row>
    <row r="53" spans="1:74" ht="11.95" customHeight="1" x14ac:dyDescent="0.2">
      <c r="B53" s="287" t="s">
        <v>358</v>
      </c>
      <c r="C53" s="287"/>
      <c r="D53" s="287"/>
      <c r="E53" s="287"/>
      <c r="F53" s="287"/>
      <c r="G53" s="287"/>
      <c r="H53" s="287"/>
      <c r="I53" s="287"/>
      <c r="J53" s="287"/>
      <c r="K53" s="287"/>
      <c r="L53" s="287"/>
      <c r="M53" s="287"/>
      <c r="N53" s="287"/>
      <c r="O53" s="287"/>
      <c r="P53" s="287"/>
      <c r="Q53" s="287"/>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6"/>
      <c r="AO53" s="586"/>
      <c r="AP53" s="586"/>
      <c r="AQ53" s="586"/>
      <c r="AR53" s="586"/>
      <c r="AS53" s="586"/>
      <c r="AT53" s="586"/>
      <c r="AU53" s="586"/>
      <c r="AV53" s="586"/>
      <c r="AW53" s="586"/>
      <c r="AX53" s="586"/>
      <c r="BD53" s="582"/>
      <c r="BE53" s="582"/>
      <c r="BF53" s="582"/>
    </row>
    <row r="54" spans="1:74" ht="11.95" customHeight="1" x14ac:dyDescent="0.2">
      <c r="B54" s="738" t="s">
        <v>359</v>
      </c>
      <c r="C54" s="739"/>
      <c r="D54" s="739"/>
      <c r="E54" s="739"/>
      <c r="F54" s="739"/>
      <c r="G54" s="739"/>
      <c r="H54" s="739"/>
      <c r="I54" s="739"/>
      <c r="J54" s="739"/>
      <c r="K54" s="739"/>
      <c r="L54" s="739"/>
      <c r="M54" s="739"/>
      <c r="N54" s="739"/>
      <c r="O54" s="739"/>
      <c r="P54" s="739"/>
      <c r="Q54" s="739"/>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O54" s="586"/>
      <c r="AP54" s="586"/>
      <c r="AQ54" s="586"/>
      <c r="AR54" s="586"/>
      <c r="AS54" s="586"/>
      <c r="AT54" s="586"/>
      <c r="AU54" s="586"/>
      <c r="AV54" s="586"/>
      <c r="AW54" s="586"/>
      <c r="AX54" s="586"/>
      <c r="BD54" s="582"/>
      <c r="BE54" s="582"/>
      <c r="BF54" s="582"/>
    </row>
    <row r="55" spans="1:74" ht="11.95" customHeight="1" x14ac:dyDescent="0.2">
      <c r="B55" s="740" t="s">
        <v>114</v>
      </c>
      <c r="C55" s="741"/>
      <c r="D55" s="741"/>
      <c r="E55" s="741"/>
      <c r="F55" s="741"/>
      <c r="G55" s="741"/>
      <c r="H55" s="741"/>
      <c r="I55" s="741"/>
      <c r="J55" s="741"/>
      <c r="K55" s="741"/>
      <c r="L55" s="741"/>
      <c r="M55" s="741"/>
      <c r="N55" s="741"/>
      <c r="O55" s="741"/>
      <c r="P55" s="741"/>
      <c r="Q55" s="741"/>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c r="AO55" s="586"/>
      <c r="AP55" s="586"/>
      <c r="AQ55" s="586"/>
      <c r="AR55" s="586"/>
      <c r="AS55" s="586"/>
      <c r="AT55" s="586"/>
      <c r="AU55" s="586"/>
      <c r="AV55" s="586"/>
      <c r="AW55" s="586"/>
      <c r="AX55" s="586"/>
      <c r="BE55" s="579"/>
    </row>
    <row r="56" spans="1:74" ht="11.95" customHeight="1" x14ac:dyDescent="0.2">
      <c r="B56" s="742" t="str">
        <f>Dates!$G$2</f>
        <v>EIA completed modeling and analysis for this report on Wednesday, July 2, 2025.</v>
      </c>
      <c r="C56" s="712"/>
      <c r="D56" s="712"/>
      <c r="E56" s="712"/>
      <c r="F56" s="712"/>
      <c r="G56" s="712"/>
      <c r="H56" s="712"/>
      <c r="I56" s="712"/>
      <c r="J56" s="712"/>
      <c r="K56" s="712"/>
      <c r="L56" s="712"/>
      <c r="M56" s="712"/>
      <c r="N56" s="712"/>
      <c r="O56" s="712"/>
      <c r="P56" s="712"/>
      <c r="Q56" s="712"/>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O56" s="586"/>
      <c r="AP56" s="586"/>
      <c r="AQ56" s="586"/>
      <c r="AR56" s="586"/>
      <c r="AS56" s="586"/>
      <c r="AT56" s="586"/>
      <c r="AU56" s="586"/>
      <c r="AV56" s="586"/>
      <c r="AW56" s="586"/>
      <c r="AX56" s="586"/>
      <c r="BE56" s="579"/>
    </row>
    <row r="57" spans="1:74" ht="11.95" customHeight="1" x14ac:dyDescent="0.2">
      <c r="B57" s="711" t="s">
        <v>115</v>
      </c>
      <c r="C57" s="712"/>
      <c r="D57" s="712"/>
      <c r="E57" s="712"/>
      <c r="F57" s="712"/>
      <c r="G57" s="712"/>
      <c r="H57" s="712"/>
      <c r="I57" s="712"/>
      <c r="J57" s="712"/>
      <c r="K57" s="712"/>
      <c r="L57" s="712"/>
      <c r="M57" s="712"/>
      <c r="N57" s="712"/>
      <c r="O57" s="712"/>
      <c r="P57" s="712"/>
      <c r="Q57" s="712"/>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c r="AO57" s="586"/>
      <c r="AP57" s="586"/>
      <c r="AQ57" s="586"/>
      <c r="AR57" s="586"/>
      <c r="AS57" s="586"/>
      <c r="AT57" s="586"/>
      <c r="AU57" s="586"/>
      <c r="AV57" s="586"/>
      <c r="AW57" s="586"/>
      <c r="AX57" s="586"/>
      <c r="BE57" s="579"/>
    </row>
    <row r="58" spans="1:74" ht="11.95" customHeight="1" x14ac:dyDescent="0.2">
      <c r="B58" s="1001" t="s">
        <v>116</v>
      </c>
      <c r="C58" s="988"/>
      <c r="D58" s="988"/>
      <c r="E58" s="988"/>
      <c r="F58" s="988"/>
      <c r="G58" s="988"/>
      <c r="H58" s="988"/>
      <c r="I58" s="988"/>
      <c r="J58" s="988"/>
      <c r="K58" s="988"/>
      <c r="L58" s="988"/>
      <c r="M58" s="988"/>
      <c r="N58" s="988"/>
      <c r="O58" s="988"/>
      <c r="P58" s="988"/>
      <c r="Q58" s="988"/>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O58" s="586"/>
      <c r="AP58" s="586"/>
      <c r="AQ58" s="586"/>
      <c r="AR58" s="586"/>
      <c r="AS58" s="586"/>
      <c r="AT58" s="586"/>
      <c r="AU58" s="586"/>
      <c r="AV58" s="586"/>
      <c r="AW58" s="586"/>
      <c r="AX58" s="586"/>
      <c r="BE58" s="579"/>
    </row>
    <row r="59" spans="1:74" ht="11.95" customHeight="1" x14ac:dyDescent="0.2">
      <c r="B59" s="743" t="s">
        <v>122</v>
      </c>
      <c r="C59" s="712"/>
      <c r="D59" s="712"/>
      <c r="E59" s="712"/>
      <c r="F59" s="712"/>
      <c r="G59" s="712"/>
      <c r="H59" s="712"/>
      <c r="I59" s="712"/>
      <c r="J59" s="712"/>
      <c r="K59" s="712"/>
      <c r="L59" s="712"/>
      <c r="M59" s="712"/>
      <c r="N59" s="712"/>
      <c r="O59" s="712"/>
      <c r="P59" s="712"/>
      <c r="Q59" s="712"/>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c r="AO59" s="586"/>
      <c r="AP59" s="586"/>
      <c r="AQ59" s="586"/>
      <c r="AR59" s="586"/>
      <c r="AS59" s="586"/>
      <c r="AT59" s="586"/>
      <c r="AU59" s="586"/>
      <c r="AV59" s="586"/>
      <c r="AW59" s="586"/>
      <c r="AX59" s="586"/>
      <c r="BE59" s="579"/>
    </row>
    <row r="60" spans="1:74" ht="12.65" customHeight="1" x14ac:dyDescent="0.2">
      <c r="B60" s="574" t="s">
        <v>118</v>
      </c>
      <c r="C60" s="712"/>
      <c r="D60" s="712"/>
      <c r="E60" s="712"/>
      <c r="F60" s="712"/>
      <c r="G60" s="712"/>
      <c r="H60" s="712"/>
      <c r="I60" s="712"/>
      <c r="J60" s="712"/>
      <c r="K60" s="712"/>
      <c r="L60" s="712"/>
      <c r="M60" s="712"/>
      <c r="N60" s="712"/>
      <c r="O60" s="712"/>
      <c r="P60" s="712"/>
      <c r="Q60" s="712"/>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c r="AO60" s="586"/>
      <c r="AP60" s="586"/>
      <c r="AQ60" s="586"/>
      <c r="AR60" s="586"/>
      <c r="AS60" s="586"/>
      <c r="AT60" s="586"/>
      <c r="AU60" s="586"/>
      <c r="AV60" s="586"/>
      <c r="AW60" s="586"/>
      <c r="AX60" s="586"/>
      <c r="BE60" s="579"/>
    </row>
    <row r="61" spans="1:74" ht="12.65" customHeight="1" x14ac:dyDescent="0.2">
      <c r="B61" s="744" t="s">
        <v>250</v>
      </c>
      <c r="C61" s="712"/>
      <c r="D61" s="712"/>
      <c r="E61" s="712"/>
      <c r="F61" s="712"/>
      <c r="G61" s="712"/>
      <c r="H61" s="712"/>
      <c r="I61" s="712"/>
      <c r="J61" s="712"/>
      <c r="K61" s="712"/>
      <c r="L61" s="712"/>
      <c r="M61" s="712"/>
      <c r="N61" s="712"/>
      <c r="O61" s="712"/>
      <c r="P61" s="712"/>
      <c r="Q61" s="712"/>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c r="AO61" s="586"/>
      <c r="AP61" s="586"/>
      <c r="AQ61" s="586"/>
      <c r="AR61" s="586"/>
      <c r="AS61" s="586"/>
      <c r="AT61" s="586"/>
      <c r="AU61" s="586"/>
      <c r="AV61" s="586"/>
      <c r="AW61" s="586"/>
      <c r="AX61" s="586"/>
      <c r="BE61" s="579"/>
    </row>
    <row r="62" spans="1:74" ht="12.65" customHeight="1" x14ac:dyDescent="0.2">
      <c r="B62" s="641" t="s">
        <v>191</v>
      </c>
      <c r="C62" s="712"/>
      <c r="D62" s="712"/>
      <c r="E62" s="712"/>
      <c r="F62" s="712"/>
      <c r="G62" s="712"/>
      <c r="H62" s="712"/>
      <c r="I62" s="712"/>
      <c r="J62" s="712"/>
      <c r="K62" s="712"/>
      <c r="L62" s="712"/>
      <c r="M62" s="712"/>
      <c r="N62" s="712"/>
      <c r="O62" s="712"/>
      <c r="P62" s="712"/>
      <c r="Q62" s="712"/>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c r="AO62" s="586"/>
      <c r="AP62" s="586"/>
      <c r="AQ62" s="586"/>
      <c r="AR62" s="586"/>
      <c r="AS62" s="586"/>
      <c r="AT62" s="586"/>
      <c r="AU62" s="586"/>
      <c r="AV62" s="586"/>
      <c r="AW62" s="586"/>
      <c r="AX62" s="586"/>
      <c r="BE62" s="579"/>
    </row>
    <row r="63" spans="1:74" x14ac:dyDescent="0.2">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c r="AO63" s="586"/>
      <c r="AP63" s="586"/>
      <c r="AQ63" s="586"/>
      <c r="AR63" s="586"/>
      <c r="AS63" s="586"/>
      <c r="AT63" s="586"/>
      <c r="AU63" s="586"/>
      <c r="AV63" s="586"/>
      <c r="AW63" s="586"/>
      <c r="AX63" s="586"/>
      <c r="BE63" s="579"/>
    </row>
    <row r="64" spans="1:74" x14ac:dyDescent="0.2">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c r="AO64" s="586"/>
      <c r="AP64" s="586"/>
      <c r="AQ64" s="586"/>
      <c r="AR64" s="586"/>
      <c r="AS64" s="586"/>
      <c r="AT64" s="586"/>
      <c r="AU64" s="586"/>
      <c r="AV64" s="586"/>
      <c r="AW64" s="586"/>
      <c r="AX64" s="586"/>
      <c r="BE64" s="579"/>
    </row>
    <row r="65" spans="2:57" x14ac:dyDescent="0.2">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c r="AO65" s="586"/>
      <c r="AP65" s="586"/>
      <c r="AQ65" s="586"/>
      <c r="AR65" s="586"/>
      <c r="AS65" s="586"/>
      <c r="AT65" s="586"/>
      <c r="AU65" s="586"/>
      <c r="AV65" s="586"/>
      <c r="AW65" s="586"/>
      <c r="AX65" s="586"/>
      <c r="BE65" s="579"/>
    </row>
    <row r="66" spans="2:57" x14ac:dyDescent="0.2">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c r="AO66" s="586"/>
      <c r="AP66" s="586"/>
      <c r="AQ66" s="586"/>
      <c r="AR66" s="586"/>
      <c r="AS66" s="586"/>
      <c r="AT66" s="586"/>
      <c r="AU66" s="586"/>
      <c r="AV66" s="586"/>
      <c r="AW66" s="586"/>
      <c r="AX66" s="586"/>
      <c r="BE66" s="579"/>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X5" activePane="bottomRight" state="frozen"/>
      <selection pane="topRight" activeCell="C1" sqref="C1"/>
      <selection pane="bottomLeft" activeCell="A5" sqref="A5"/>
      <selection pane="bottomRight" activeCell="B1" sqref="B1:Q1"/>
    </sheetView>
  </sheetViews>
  <sheetFormatPr defaultColWidth="8.625" defaultRowHeight="10.7" x14ac:dyDescent="0.2"/>
  <cols>
    <col min="1" max="1" width="15" style="283" bestFit="1" customWidth="1"/>
    <col min="2" max="2" width="42.625" style="284" customWidth="1"/>
    <col min="3" max="50" width="6.625" style="284" customWidth="1"/>
    <col min="51" max="56" width="6.625" style="287" customWidth="1"/>
    <col min="57" max="57" width="6.625" style="284" customWidth="1"/>
    <col min="58" max="61" width="6.625" style="287" customWidth="1"/>
    <col min="62" max="74" width="6.625" style="284" customWidth="1"/>
    <col min="75" max="16384" width="8.625" style="284"/>
  </cols>
  <sheetData>
    <row r="1" spans="1:74" ht="12.85" customHeight="1" x14ac:dyDescent="0.2">
      <c r="B1" s="1032" t="s">
        <v>402</v>
      </c>
      <c r="C1" s="1033"/>
      <c r="D1" s="1033"/>
      <c r="E1" s="1033"/>
      <c r="F1" s="1033"/>
      <c r="G1" s="1033"/>
      <c r="H1" s="1033"/>
      <c r="I1" s="1033"/>
      <c r="J1" s="1033"/>
      <c r="K1" s="1033"/>
      <c r="L1" s="1033"/>
      <c r="M1" s="1033"/>
      <c r="N1" s="1033"/>
      <c r="O1" s="1033"/>
      <c r="P1" s="1033"/>
      <c r="Q1" s="1033"/>
    </row>
    <row r="2" spans="1:74" ht="12.85" x14ac:dyDescent="0.2">
      <c r="B2" s="1034" t="str">
        <f>"U.S. Energy Information Administration  |  Short-Term Energy Outlook - "&amp;Dates!D1</f>
        <v>U.S. Energy Information Administration  |  Short-Term Energy Outlook - July 2025</v>
      </c>
      <c r="C2" s="1035"/>
      <c r="D2" s="1035"/>
      <c r="E2" s="1035"/>
      <c r="F2" s="1035"/>
      <c r="G2" s="1035"/>
      <c r="H2" s="1035"/>
      <c r="I2" s="1035"/>
      <c r="J2" s="1035"/>
      <c r="K2" s="1035"/>
      <c r="L2" s="1035"/>
      <c r="M2" s="1035"/>
      <c r="N2" s="1035"/>
      <c r="O2" s="1035"/>
      <c r="P2" s="1035"/>
      <c r="Q2" s="1035"/>
    </row>
    <row r="3" spans="1:74" ht="12.85" x14ac:dyDescent="0.2">
      <c r="B3" s="138"/>
      <c r="C3" s="980">
        <f>Dates!D3</f>
        <v>2021</v>
      </c>
      <c r="D3" s="981"/>
      <c r="E3" s="981"/>
      <c r="F3" s="981"/>
      <c r="G3" s="981"/>
      <c r="H3" s="981"/>
      <c r="I3" s="981"/>
      <c r="J3" s="981"/>
      <c r="K3" s="981"/>
      <c r="L3" s="981"/>
      <c r="M3" s="981"/>
      <c r="N3" s="982"/>
      <c r="O3" s="980">
        <f>C3+1</f>
        <v>2022</v>
      </c>
      <c r="P3" s="983"/>
      <c r="Q3" s="983"/>
      <c r="R3" s="983"/>
      <c r="S3" s="983"/>
      <c r="T3" s="983"/>
      <c r="U3" s="983"/>
      <c r="V3" s="983"/>
      <c r="W3" s="983"/>
      <c r="X3" s="981"/>
      <c r="Y3" s="981"/>
      <c r="Z3" s="982"/>
      <c r="AA3" s="984">
        <f>O3+1</f>
        <v>2023</v>
      </c>
      <c r="AB3" s="981"/>
      <c r="AC3" s="981"/>
      <c r="AD3" s="981"/>
      <c r="AE3" s="981"/>
      <c r="AF3" s="981"/>
      <c r="AG3" s="981"/>
      <c r="AH3" s="981"/>
      <c r="AI3" s="981"/>
      <c r="AJ3" s="981"/>
      <c r="AK3" s="981"/>
      <c r="AL3" s="982"/>
      <c r="AM3" s="984">
        <f>AA3+1</f>
        <v>2024</v>
      </c>
      <c r="AN3" s="981"/>
      <c r="AO3" s="981"/>
      <c r="AP3" s="981"/>
      <c r="AQ3" s="981"/>
      <c r="AR3" s="981"/>
      <c r="AS3" s="981"/>
      <c r="AT3" s="981"/>
      <c r="AU3" s="981"/>
      <c r="AV3" s="981"/>
      <c r="AW3" s="981"/>
      <c r="AX3" s="982"/>
      <c r="AY3" s="984">
        <f>AM3+1</f>
        <v>2025</v>
      </c>
      <c r="AZ3" s="985"/>
      <c r="BA3" s="985"/>
      <c r="BB3" s="985"/>
      <c r="BC3" s="985"/>
      <c r="BD3" s="985"/>
      <c r="BE3" s="985"/>
      <c r="BF3" s="985"/>
      <c r="BG3" s="985"/>
      <c r="BH3" s="985"/>
      <c r="BI3" s="985"/>
      <c r="BJ3" s="986"/>
      <c r="BK3" s="984">
        <f>AY3+1</f>
        <v>2026</v>
      </c>
      <c r="BL3" s="981"/>
      <c r="BM3" s="981"/>
      <c r="BN3" s="981"/>
      <c r="BO3" s="981"/>
      <c r="BP3" s="981"/>
      <c r="BQ3" s="981"/>
      <c r="BR3" s="981"/>
      <c r="BS3" s="981"/>
      <c r="BT3" s="981"/>
      <c r="BU3" s="981"/>
      <c r="BV3" s="982"/>
    </row>
    <row r="4" spans="1:74" x14ac:dyDescent="0.2">
      <c r="B4" s="285"/>
      <c r="C4" s="11" t="s">
        <v>40</v>
      </c>
      <c r="D4" s="11" t="s">
        <v>41</v>
      </c>
      <c r="E4" s="11" t="s">
        <v>42</v>
      </c>
      <c r="F4" s="11" t="s">
        <v>43</v>
      </c>
      <c r="G4" s="11" t="s">
        <v>44</v>
      </c>
      <c r="H4" s="11" t="s">
        <v>45</v>
      </c>
      <c r="I4" s="11" t="s">
        <v>46</v>
      </c>
      <c r="J4" s="11" t="s">
        <v>47</v>
      </c>
      <c r="K4" s="11" t="s">
        <v>48</v>
      </c>
      <c r="L4" s="11" t="s">
        <v>49</v>
      </c>
      <c r="M4" s="11" t="s">
        <v>50</v>
      </c>
      <c r="N4" s="11" t="s">
        <v>51</v>
      </c>
      <c r="O4" s="11" t="s">
        <v>40</v>
      </c>
      <c r="P4" s="11" t="s">
        <v>41</v>
      </c>
      <c r="Q4" s="11" t="s">
        <v>42</v>
      </c>
      <c r="R4" s="11" t="s">
        <v>43</v>
      </c>
      <c r="S4" s="11" t="s">
        <v>44</v>
      </c>
      <c r="T4" s="11" t="s">
        <v>45</v>
      </c>
      <c r="U4" s="11" t="s">
        <v>46</v>
      </c>
      <c r="V4" s="11" t="s">
        <v>47</v>
      </c>
      <c r="W4" s="11" t="s">
        <v>48</v>
      </c>
      <c r="X4" s="11" t="s">
        <v>49</v>
      </c>
      <c r="Y4" s="11" t="s">
        <v>50</v>
      </c>
      <c r="Z4" s="11" t="s">
        <v>51</v>
      </c>
      <c r="AA4" s="11" t="s">
        <v>40</v>
      </c>
      <c r="AB4" s="11" t="s">
        <v>41</v>
      </c>
      <c r="AC4" s="11" t="s">
        <v>42</v>
      </c>
      <c r="AD4" s="11" t="s">
        <v>43</v>
      </c>
      <c r="AE4" s="11" t="s">
        <v>44</v>
      </c>
      <c r="AF4" s="11" t="s">
        <v>45</v>
      </c>
      <c r="AG4" s="11" t="s">
        <v>46</v>
      </c>
      <c r="AH4" s="11" t="s">
        <v>47</v>
      </c>
      <c r="AI4" s="11" t="s">
        <v>48</v>
      </c>
      <c r="AJ4" s="11" t="s">
        <v>49</v>
      </c>
      <c r="AK4" s="11" t="s">
        <v>50</v>
      </c>
      <c r="AL4" s="11" t="s">
        <v>51</v>
      </c>
      <c r="AM4" s="11" t="s">
        <v>40</v>
      </c>
      <c r="AN4" s="11" t="s">
        <v>41</v>
      </c>
      <c r="AO4" s="11" t="s">
        <v>42</v>
      </c>
      <c r="AP4" s="11" t="s">
        <v>43</v>
      </c>
      <c r="AQ4" s="11" t="s">
        <v>44</v>
      </c>
      <c r="AR4" s="11" t="s">
        <v>45</v>
      </c>
      <c r="AS4" s="11" t="s">
        <v>46</v>
      </c>
      <c r="AT4" s="11" t="s">
        <v>47</v>
      </c>
      <c r="AU4" s="11" t="s">
        <v>48</v>
      </c>
      <c r="AV4" s="11" t="s">
        <v>49</v>
      </c>
      <c r="AW4" s="11" t="s">
        <v>50</v>
      </c>
      <c r="AX4" s="11" t="s">
        <v>51</v>
      </c>
      <c r="AY4" s="575" t="s">
        <v>40</v>
      </c>
      <c r="AZ4" s="575" t="s">
        <v>41</v>
      </c>
      <c r="BA4" s="575" t="s">
        <v>42</v>
      </c>
      <c r="BB4" s="575" t="s">
        <v>43</v>
      </c>
      <c r="BC4" s="575" t="s">
        <v>44</v>
      </c>
      <c r="BD4" s="575" t="s">
        <v>45</v>
      </c>
      <c r="BE4" s="11" t="s">
        <v>46</v>
      </c>
      <c r="BF4" s="575" t="s">
        <v>47</v>
      </c>
      <c r="BG4" s="575" t="s">
        <v>48</v>
      </c>
      <c r="BH4" s="575" t="s">
        <v>49</v>
      </c>
      <c r="BI4" s="575" t="s">
        <v>50</v>
      </c>
      <c r="BJ4" s="11" t="s">
        <v>51</v>
      </c>
      <c r="BK4" s="11" t="s">
        <v>40</v>
      </c>
      <c r="BL4" s="11" t="s">
        <v>41</v>
      </c>
      <c r="BM4" s="11" t="s">
        <v>42</v>
      </c>
      <c r="BN4" s="11" t="s">
        <v>43</v>
      </c>
      <c r="BO4" s="11" t="s">
        <v>44</v>
      </c>
      <c r="BP4" s="11" t="s">
        <v>45</v>
      </c>
      <c r="BQ4" s="11" t="s">
        <v>46</v>
      </c>
      <c r="BR4" s="11" t="s">
        <v>47</v>
      </c>
      <c r="BS4" s="11" t="s">
        <v>48</v>
      </c>
      <c r="BT4" s="11" t="s">
        <v>49</v>
      </c>
      <c r="BU4" s="11" t="s">
        <v>50</v>
      </c>
      <c r="BV4" s="11" t="s">
        <v>51</v>
      </c>
    </row>
    <row r="5" spans="1:74" x14ac:dyDescent="0.2">
      <c r="B5" s="286" t="s">
        <v>403</v>
      </c>
      <c r="C5" s="369"/>
      <c r="D5" s="369"/>
      <c r="E5" s="369"/>
      <c r="F5" s="369"/>
      <c r="G5" s="369"/>
      <c r="H5" s="369"/>
      <c r="I5" s="369"/>
      <c r="J5" s="369"/>
      <c r="K5" s="369"/>
      <c r="L5" s="369"/>
      <c r="M5" s="369"/>
      <c r="N5" s="369"/>
      <c r="O5" s="369"/>
      <c r="P5" s="369"/>
      <c r="Q5" s="369"/>
      <c r="R5" s="287"/>
      <c r="AY5" s="284"/>
      <c r="AZ5" s="284"/>
      <c r="BA5" s="895"/>
      <c r="BE5" s="368"/>
      <c r="BF5" s="368"/>
      <c r="BG5" s="368"/>
      <c r="BH5" s="368"/>
      <c r="BI5" s="368"/>
      <c r="BJ5" s="368"/>
      <c r="BK5" s="368"/>
      <c r="BL5" s="368"/>
      <c r="BM5" s="368"/>
      <c r="BN5" s="368"/>
      <c r="BO5" s="368"/>
      <c r="BP5" s="368"/>
      <c r="BQ5" s="368"/>
      <c r="BR5" s="368"/>
      <c r="BS5" s="368"/>
      <c r="BT5" s="368"/>
      <c r="BU5" s="368"/>
      <c r="BV5" s="368"/>
    </row>
    <row r="6" spans="1:74" s="370" customFormat="1" x14ac:dyDescent="0.2">
      <c r="A6" s="363" t="s">
        <v>208</v>
      </c>
      <c r="B6" s="357" t="s">
        <v>194</v>
      </c>
      <c r="C6" s="72">
        <v>92.083012750999998</v>
      </c>
      <c r="D6" s="72">
        <v>93.492047321000001</v>
      </c>
      <c r="E6" s="72">
        <v>94.923588120999995</v>
      </c>
      <c r="F6" s="72">
        <v>94.992953745999998</v>
      </c>
      <c r="G6" s="72">
        <v>95.312586173</v>
      </c>
      <c r="H6" s="72">
        <v>98.130315474</v>
      </c>
      <c r="I6" s="72">
        <v>97.802969793000003</v>
      </c>
      <c r="J6" s="72">
        <v>97.543983131000005</v>
      </c>
      <c r="K6" s="72">
        <v>98.519865104999994</v>
      </c>
      <c r="L6" s="72">
        <v>97.705550054</v>
      </c>
      <c r="M6" s="72">
        <v>98.820919173999997</v>
      </c>
      <c r="N6" s="72">
        <v>100.2519434</v>
      </c>
      <c r="O6" s="72">
        <v>96.953171071</v>
      </c>
      <c r="P6" s="72">
        <v>100.18339447</v>
      </c>
      <c r="Q6" s="72">
        <v>98.976884530999996</v>
      </c>
      <c r="R6" s="72">
        <v>97.671921029999993</v>
      </c>
      <c r="S6" s="72">
        <v>98.904979769999997</v>
      </c>
      <c r="T6" s="72">
        <v>100.70368455000001</v>
      </c>
      <c r="U6" s="72">
        <v>99.921120301000002</v>
      </c>
      <c r="V6" s="72">
        <v>100.52007362000001</v>
      </c>
      <c r="W6" s="72">
        <v>100.77348459</v>
      </c>
      <c r="X6" s="72">
        <v>98.509522227000005</v>
      </c>
      <c r="Y6" s="72">
        <v>100.09490955</v>
      </c>
      <c r="Z6" s="72">
        <v>100.69523538</v>
      </c>
      <c r="AA6" s="72">
        <v>98.356039046999996</v>
      </c>
      <c r="AB6" s="72">
        <v>101.94687165000001</v>
      </c>
      <c r="AC6" s="72">
        <v>101.40397104</v>
      </c>
      <c r="AD6" s="72">
        <v>100.45840051</v>
      </c>
      <c r="AE6" s="72">
        <v>102.02570446</v>
      </c>
      <c r="AF6" s="72">
        <v>103.4722302</v>
      </c>
      <c r="AG6" s="72">
        <v>102.22291656</v>
      </c>
      <c r="AH6" s="72">
        <v>102.51546671</v>
      </c>
      <c r="AI6" s="72">
        <v>102.53823877000001</v>
      </c>
      <c r="AJ6" s="72">
        <v>101.79533883000001</v>
      </c>
      <c r="AK6" s="72">
        <v>102.67175592</v>
      </c>
      <c r="AL6" s="72">
        <v>102.84680337</v>
      </c>
      <c r="AM6" s="72">
        <v>100.55446845</v>
      </c>
      <c r="AN6" s="72">
        <v>102.83980321</v>
      </c>
      <c r="AO6" s="72">
        <v>101.64933144</v>
      </c>
      <c r="AP6" s="72">
        <v>101.88260185</v>
      </c>
      <c r="AQ6" s="72">
        <v>102.88775341</v>
      </c>
      <c r="AR6" s="72">
        <v>103.4501058</v>
      </c>
      <c r="AS6" s="72">
        <v>103.68973243000001</v>
      </c>
      <c r="AT6" s="72">
        <v>103.07122984</v>
      </c>
      <c r="AU6" s="72">
        <v>103.10255969000001</v>
      </c>
      <c r="AV6" s="72">
        <v>102.97194322</v>
      </c>
      <c r="AW6" s="72">
        <v>103.03224360999999</v>
      </c>
      <c r="AX6" s="72">
        <v>103.76440381</v>
      </c>
      <c r="AY6" s="830">
        <v>101.46284518</v>
      </c>
      <c r="AZ6" s="830">
        <v>102.99348661000001</v>
      </c>
      <c r="BA6" s="830">
        <v>102.09791386000001</v>
      </c>
      <c r="BB6" s="830">
        <v>102.54056328</v>
      </c>
      <c r="BC6" s="830">
        <v>102.60889732</v>
      </c>
      <c r="BD6" s="830">
        <v>104.42825037</v>
      </c>
      <c r="BE6" s="333">
        <v>104.38120861</v>
      </c>
      <c r="BF6" s="333">
        <v>104.24117986</v>
      </c>
      <c r="BG6" s="333">
        <v>104.40372936</v>
      </c>
      <c r="BH6" s="333">
        <v>103.56987562</v>
      </c>
      <c r="BI6" s="333">
        <v>104.38146977</v>
      </c>
      <c r="BJ6" s="333">
        <v>105.35305873</v>
      </c>
      <c r="BK6" s="333">
        <v>102.27035490999999</v>
      </c>
      <c r="BL6" s="333">
        <v>104.47199672000001</v>
      </c>
      <c r="BM6" s="333">
        <v>103.42647542</v>
      </c>
      <c r="BN6" s="333">
        <v>103.91668285999999</v>
      </c>
      <c r="BO6" s="333">
        <v>104.18429517</v>
      </c>
      <c r="BP6" s="333">
        <v>105.59947175000001</v>
      </c>
      <c r="BQ6" s="333">
        <v>105.36451826</v>
      </c>
      <c r="BR6" s="333">
        <v>105.07827035</v>
      </c>
      <c r="BS6" s="333">
        <v>105.34556628</v>
      </c>
      <c r="BT6" s="333">
        <v>104.08359002</v>
      </c>
      <c r="BU6" s="333">
        <v>105.17949375000001</v>
      </c>
      <c r="BV6" s="333">
        <v>106.2097445</v>
      </c>
    </row>
    <row r="7" spans="1:74" ht="11.05" customHeight="1" x14ac:dyDescent="0.2">
      <c r="A7" s="283" t="s">
        <v>209</v>
      </c>
      <c r="B7" s="349" t="s">
        <v>404</v>
      </c>
      <c r="C7" s="239">
        <v>41.775794433000002</v>
      </c>
      <c r="D7" s="239">
        <v>41.887558232000003</v>
      </c>
      <c r="E7" s="239">
        <v>43.507250063000001</v>
      </c>
      <c r="F7" s="239">
        <v>43.211862476</v>
      </c>
      <c r="G7" s="239">
        <v>43.104102163</v>
      </c>
      <c r="H7" s="239">
        <v>45.40581899</v>
      </c>
      <c r="I7" s="239">
        <v>45.462479971999997</v>
      </c>
      <c r="J7" s="239">
        <v>45.528653962999996</v>
      </c>
      <c r="K7" s="239">
        <v>45.890366649999997</v>
      </c>
      <c r="L7" s="239">
        <v>46.163935745000003</v>
      </c>
      <c r="M7" s="239">
        <v>46.574490676000003</v>
      </c>
      <c r="N7" s="239">
        <v>47.444969845999999</v>
      </c>
      <c r="O7" s="239">
        <v>44.343838114</v>
      </c>
      <c r="P7" s="239">
        <v>46.490734869999997</v>
      </c>
      <c r="Q7" s="239">
        <v>46.046855311000002</v>
      </c>
      <c r="R7" s="239">
        <v>44.397842271000002</v>
      </c>
      <c r="S7" s="239">
        <v>44.820308631000003</v>
      </c>
      <c r="T7" s="239">
        <v>45.998882780999999</v>
      </c>
      <c r="U7" s="239">
        <v>45.580442969000003</v>
      </c>
      <c r="V7" s="239">
        <v>46.434384377000001</v>
      </c>
      <c r="W7" s="239">
        <v>46.020144647999999</v>
      </c>
      <c r="X7" s="239">
        <v>44.867795131999998</v>
      </c>
      <c r="Y7" s="239">
        <v>45.886491683999999</v>
      </c>
      <c r="Z7" s="239">
        <v>45.856027503</v>
      </c>
      <c r="AA7" s="239">
        <v>43.958898318999999</v>
      </c>
      <c r="AB7" s="239">
        <v>46.148325225999997</v>
      </c>
      <c r="AC7" s="239">
        <v>45.810856244</v>
      </c>
      <c r="AD7" s="239">
        <v>44.485105079</v>
      </c>
      <c r="AE7" s="239">
        <v>45.596985724</v>
      </c>
      <c r="AF7" s="239">
        <v>46.505934975000002</v>
      </c>
      <c r="AG7" s="239">
        <v>45.684587280000002</v>
      </c>
      <c r="AH7" s="239">
        <v>46.328946690999999</v>
      </c>
      <c r="AI7" s="239">
        <v>45.697390253000002</v>
      </c>
      <c r="AJ7" s="239">
        <v>46.091122294000002</v>
      </c>
      <c r="AK7" s="239">
        <v>46.19875425</v>
      </c>
      <c r="AL7" s="239">
        <v>45.766199118999999</v>
      </c>
      <c r="AM7" s="239">
        <v>44.351487319</v>
      </c>
      <c r="AN7" s="239">
        <v>45.240628225999998</v>
      </c>
      <c r="AO7" s="239">
        <v>44.801778243999998</v>
      </c>
      <c r="AP7" s="239">
        <v>45.215804079000002</v>
      </c>
      <c r="AQ7" s="239">
        <v>45.819525724000002</v>
      </c>
      <c r="AR7" s="239">
        <v>45.713669975000002</v>
      </c>
      <c r="AS7" s="239">
        <v>46.378294279999999</v>
      </c>
      <c r="AT7" s="239">
        <v>46.459209690999998</v>
      </c>
      <c r="AU7" s="239">
        <v>45.855736253000003</v>
      </c>
      <c r="AV7" s="239">
        <v>46.816856293999997</v>
      </c>
      <c r="AW7" s="239">
        <v>45.743516249999999</v>
      </c>
      <c r="AX7" s="239">
        <v>45.620685119000001</v>
      </c>
      <c r="AY7" s="819">
        <v>45.093512552999997</v>
      </c>
      <c r="AZ7" s="819">
        <v>45.604119734000001</v>
      </c>
      <c r="BA7" s="819">
        <v>45.095075278000003</v>
      </c>
      <c r="BB7" s="819">
        <v>45.119618197999998</v>
      </c>
      <c r="BC7" s="819">
        <v>44.511057762</v>
      </c>
      <c r="BD7" s="819">
        <v>45.597304407999999</v>
      </c>
      <c r="BE7" s="303">
        <v>46.177392523000002</v>
      </c>
      <c r="BF7" s="303">
        <v>46.374074669000002</v>
      </c>
      <c r="BG7" s="303">
        <v>45.791059310000001</v>
      </c>
      <c r="BH7" s="303">
        <v>46.002081640999997</v>
      </c>
      <c r="BI7" s="303">
        <v>45.718499262000002</v>
      </c>
      <c r="BJ7" s="303">
        <v>45.976603240999999</v>
      </c>
      <c r="BK7" s="303">
        <v>44.779149269999998</v>
      </c>
      <c r="BL7" s="303">
        <v>46.025722494999997</v>
      </c>
      <c r="BM7" s="303">
        <v>45.358365497000001</v>
      </c>
      <c r="BN7" s="303">
        <v>45.104386036999998</v>
      </c>
      <c r="BO7" s="303">
        <v>45.054847567000003</v>
      </c>
      <c r="BP7" s="303">
        <v>45.781101643</v>
      </c>
      <c r="BQ7" s="303">
        <v>46.103465028000002</v>
      </c>
      <c r="BR7" s="303">
        <v>46.226998739000003</v>
      </c>
      <c r="BS7" s="303">
        <v>45.670473115</v>
      </c>
      <c r="BT7" s="303">
        <v>45.736630361000003</v>
      </c>
      <c r="BU7" s="303">
        <v>45.698516812999998</v>
      </c>
      <c r="BV7" s="303">
        <v>45.914443435000003</v>
      </c>
    </row>
    <row r="8" spans="1:74" ht="11.05" customHeight="1" x14ac:dyDescent="0.2">
      <c r="A8" s="283" t="s">
        <v>223</v>
      </c>
      <c r="B8" s="349" t="s">
        <v>224</v>
      </c>
      <c r="C8" s="239">
        <v>50.307218319</v>
      </c>
      <c r="D8" s="239">
        <v>51.604489088999998</v>
      </c>
      <c r="E8" s="239">
        <v>51.416338058999997</v>
      </c>
      <c r="F8" s="239">
        <v>51.781091269999997</v>
      </c>
      <c r="G8" s="239">
        <v>52.208484009999999</v>
      </c>
      <c r="H8" s="239">
        <v>52.724496483999999</v>
      </c>
      <c r="I8" s="239">
        <v>52.340489820999998</v>
      </c>
      <c r="J8" s="239">
        <v>52.015329168000001</v>
      </c>
      <c r="K8" s="239">
        <v>52.629498454999997</v>
      </c>
      <c r="L8" s="239">
        <v>51.541614309000003</v>
      </c>
      <c r="M8" s="239">
        <v>52.246428498</v>
      </c>
      <c r="N8" s="239">
        <v>52.806973550000002</v>
      </c>
      <c r="O8" s="239">
        <v>52.609332956999999</v>
      </c>
      <c r="P8" s="239">
        <v>53.692659605000003</v>
      </c>
      <c r="Q8" s="239">
        <v>52.930029220000002</v>
      </c>
      <c r="R8" s="239">
        <v>53.274078758999998</v>
      </c>
      <c r="S8" s="239">
        <v>54.084671139000001</v>
      </c>
      <c r="T8" s="239">
        <v>54.704801766000003</v>
      </c>
      <c r="U8" s="239">
        <v>54.340677331999999</v>
      </c>
      <c r="V8" s="239">
        <v>54.085689246999998</v>
      </c>
      <c r="W8" s="239">
        <v>54.753339945</v>
      </c>
      <c r="X8" s="239">
        <v>53.641727095</v>
      </c>
      <c r="Y8" s="239">
        <v>54.208417867999998</v>
      </c>
      <c r="Z8" s="239">
        <v>54.839207878000003</v>
      </c>
      <c r="AA8" s="239">
        <v>54.397140727999997</v>
      </c>
      <c r="AB8" s="239">
        <v>55.798546420999998</v>
      </c>
      <c r="AC8" s="239">
        <v>55.593114790999998</v>
      </c>
      <c r="AD8" s="239">
        <v>55.973295434999997</v>
      </c>
      <c r="AE8" s="239">
        <v>56.428718736</v>
      </c>
      <c r="AF8" s="239">
        <v>56.966295228</v>
      </c>
      <c r="AG8" s="239">
        <v>56.538329277000003</v>
      </c>
      <c r="AH8" s="239">
        <v>56.186520019</v>
      </c>
      <c r="AI8" s="239">
        <v>56.840848518000001</v>
      </c>
      <c r="AJ8" s="239">
        <v>55.704216539000001</v>
      </c>
      <c r="AK8" s="239">
        <v>56.473001672000002</v>
      </c>
      <c r="AL8" s="239">
        <v>57.080604252999997</v>
      </c>
      <c r="AM8" s="239">
        <v>56.202981129999998</v>
      </c>
      <c r="AN8" s="239">
        <v>57.599174980999997</v>
      </c>
      <c r="AO8" s="239">
        <v>56.847553191999999</v>
      </c>
      <c r="AP8" s="239">
        <v>56.666797774999999</v>
      </c>
      <c r="AQ8" s="239">
        <v>57.068227686999997</v>
      </c>
      <c r="AR8" s="239">
        <v>57.736435829000001</v>
      </c>
      <c r="AS8" s="239">
        <v>57.311438146</v>
      </c>
      <c r="AT8" s="239">
        <v>56.612020147000003</v>
      </c>
      <c r="AU8" s="239">
        <v>57.246823438</v>
      </c>
      <c r="AV8" s="239">
        <v>56.155086922999999</v>
      </c>
      <c r="AW8" s="239">
        <v>57.288727356999999</v>
      </c>
      <c r="AX8" s="239">
        <v>58.143718692</v>
      </c>
      <c r="AY8" s="819">
        <v>56.369332622999998</v>
      </c>
      <c r="AZ8" s="819">
        <v>57.389366877999997</v>
      </c>
      <c r="BA8" s="819">
        <v>57.002838586000003</v>
      </c>
      <c r="BB8" s="819">
        <v>57.420945080999999</v>
      </c>
      <c r="BC8" s="819">
        <v>58.097839555</v>
      </c>
      <c r="BD8" s="819">
        <v>58.830945958000001</v>
      </c>
      <c r="BE8" s="303">
        <v>58.203816088000004</v>
      </c>
      <c r="BF8" s="303">
        <v>57.867105193999997</v>
      </c>
      <c r="BG8" s="303">
        <v>58.612670053000002</v>
      </c>
      <c r="BH8" s="303">
        <v>57.567793983999998</v>
      </c>
      <c r="BI8" s="303">
        <v>58.662970510999997</v>
      </c>
      <c r="BJ8" s="303">
        <v>59.376455491000002</v>
      </c>
      <c r="BK8" s="303">
        <v>57.491205641000001</v>
      </c>
      <c r="BL8" s="303">
        <v>58.446274228999997</v>
      </c>
      <c r="BM8" s="303">
        <v>58.068109925000002</v>
      </c>
      <c r="BN8" s="303">
        <v>58.812296824000001</v>
      </c>
      <c r="BO8" s="303">
        <v>59.129447603999999</v>
      </c>
      <c r="BP8" s="303">
        <v>59.818370111</v>
      </c>
      <c r="BQ8" s="303">
        <v>59.261053234999999</v>
      </c>
      <c r="BR8" s="303">
        <v>58.851271613000002</v>
      </c>
      <c r="BS8" s="303">
        <v>59.675093162000003</v>
      </c>
      <c r="BT8" s="303">
        <v>58.346959654999999</v>
      </c>
      <c r="BU8" s="303">
        <v>59.480976933000001</v>
      </c>
      <c r="BV8" s="303">
        <v>60.295301068000001</v>
      </c>
    </row>
    <row r="9" spans="1:74" ht="11.05" customHeight="1" x14ac:dyDescent="0.2">
      <c r="B9" s="358"/>
      <c r="BE9" s="368"/>
      <c r="BF9" s="368"/>
      <c r="BG9" s="368"/>
      <c r="BH9" s="368"/>
      <c r="BI9" s="368"/>
      <c r="BJ9" s="368"/>
      <c r="BK9" s="368"/>
      <c r="BL9" s="368"/>
      <c r="BM9" s="368"/>
      <c r="BN9" s="368"/>
      <c r="BO9" s="368"/>
      <c r="BP9" s="368"/>
      <c r="BQ9" s="368"/>
      <c r="BR9" s="368"/>
      <c r="BS9" s="368"/>
      <c r="BT9" s="368"/>
      <c r="BU9" s="368"/>
      <c r="BV9" s="368"/>
    </row>
    <row r="10" spans="1:74" s="370" customFormat="1" ht="11.05" customHeight="1" x14ac:dyDescent="0.2">
      <c r="A10" s="363" t="s">
        <v>208</v>
      </c>
      <c r="B10" s="357" t="s">
        <v>194</v>
      </c>
      <c r="C10" s="72">
        <v>92.083012750999998</v>
      </c>
      <c r="D10" s="72">
        <v>93.492047321000001</v>
      </c>
      <c r="E10" s="72">
        <v>94.923588120999995</v>
      </c>
      <c r="F10" s="72">
        <v>94.992953745999998</v>
      </c>
      <c r="G10" s="72">
        <v>95.312586173</v>
      </c>
      <c r="H10" s="72">
        <v>98.130315474</v>
      </c>
      <c r="I10" s="72">
        <v>97.802969793000003</v>
      </c>
      <c r="J10" s="72">
        <v>97.543983131000005</v>
      </c>
      <c r="K10" s="72">
        <v>98.519865104999994</v>
      </c>
      <c r="L10" s="72">
        <v>97.705550054</v>
      </c>
      <c r="M10" s="72">
        <v>98.820919173999997</v>
      </c>
      <c r="N10" s="72">
        <v>100.2519434</v>
      </c>
      <c r="O10" s="72">
        <v>96.953171071</v>
      </c>
      <c r="P10" s="72">
        <v>100.18339447</v>
      </c>
      <c r="Q10" s="72">
        <v>98.976884530999996</v>
      </c>
      <c r="R10" s="72">
        <v>97.671921029999993</v>
      </c>
      <c r="S10" s="72">
        <v>98.904979769999997</v>
      </c>
      <c r="T10" s="72">
        <v>100.70368455000001</v>
      </c>
      <c r="U10" s="72">
        <v>99.921120301000002</v>
      </c>
      <c r="V10" s="72">
        <v>100.52007362000001</v>
      </c>
      <c r="W10" s="72">
        <v>100.77348459</v>
      </c>
      <c r="X10" s="72">
        <v>98.509522227000005</v>
      </c>
      <c r="Y10" s="72">
        <v>100.09490955</v>
      </c>
      <c r="Z10" s="72">
        <v>100.69523538</v>
      </c>
      <c r="AA10" s="72">
        <v>98.356039046999996</v>
      </c>
      <c r="AB10" s="72">
        <v>101.94687165000001</v>
      </c>
      <c r="AC10" s="72">
        <v>101.40397104</v>
      </c>
      <c r="AD10" s="72">
        <v>100.45840051</v>
      </c>
      <c r="AE10" s="72">
        <v>102.02570446</v>
      </c>
      <c r="AF10" s="72">
        <v>103.4722302</v>
      </c>
      <c r="AG10" s="72">
        <v>102.22291656</v>
      </c>
      <c r="AH10" s="72">
        <v>102.51546671</v>
      </c>
      <c r="AI10" s="72">
        <v>102.53823877000001</v>
      </c>
      <c r="AJ10" s="72">
        <v>101.79533883000001</v>
      </c>
      <c r="AK10" s="72">
        <v>102.67175592</v>
      </c>
      <c r="AL10" s="72">
        <v>102.84680337</v>
      </c>
      <c r="AM10" s="72">
        <v>100.55446845</v>
      </c>
      <c r="AN10" s="72">
        <v>102.83980321</v>
      </c>
      <c r="AO10" s="72">
        <v>101.64933144</v>
      </c>
      <c r="AP10" s="72">
        <v>101.88260185</v>
      </c>
      <c r="AQ10" s="72">
        <v>102.88775341</v>
      </c>
      <c r="AR10" s="72">
        <v>103.4501058</v>
      </c>
      <c r="AS10" s="72">
        <v>103.68973243000001</v>
      </c>
      <c r="AT10" s="72">
        <v>103.07122984</v>
      </c>
      <c r="AU10" s="72">
        <v>103.10255969000001</v>
      </c>
      <c r="AV10" s="72">
        <v>102.97194322</v>
      </c>
      <c r="AW10" s="72">
        <v>103.03224360999999</v>
      </c>
      <c r="AX10" s="72">
        <v>103.76440381</v>
      </c>
      <c r="AY10" s="830">
        <v>101.46284518</v>
      </c>
      <c r="AZ10" s="830">
        <v>102.99348661000001</v>
      </c>
      <c r="BA10" s="830">
        <v>102.09791386000001</v>
      </c>
      <c r="BB10" s="830">
        <v>102.54056328</v>
      </c>
      <c r="BC10" s="830">
        <v>102.60889732</v>
      </c>
      <c r="BD10" s="830">
        <v>104.42825037</v>
      </c>
      <c r="BE10" s="333">
        <v>104.38120861</v>
      </c>
      <c r="BF10" s="333">
        <v>104.24117986</v>
      </c>
      <c r="BG10" s="333">
        <v>104.40372936</v>
      </c>
      <c r="BH10" s="333">
        <v>103.56987562</v>
      </c>
      <c r="BI10" s="333">
        <v>104.38146977</v>
      </c>
      <c r="BJ10" s="333">
        <v>105.35305873</v>
      </c>
      <c r="BK10" s="333">
        <v>102.27035490999999</v>
      </c>
      <c r="BL10" s="333">
        <v>104.47199672000001</v>
      </c>
      <c r="BM10" s="333">
        <v>103.42647542</v>
      </c>
      <c r="BN10" s="333">
        <v>103.91668285999999</v>
      </c>
      <c r="BO10" s="333">
        <v>104.18429517</v>
      </c>
      <c r="BP10" s="333">
        <v>105.59947175000001</v>
      </c>
      <c r="BQ10" s="333">
        <v>105.36451826</v>
      </c>
      <c r="BR10" s="333">
        <v>105.07827035</v>
      </c>
      <c r="BS10" s="333">
        <v>105.34556628</v>
      </c>
      <c r="BT10" s="333">
        <v>104.08359002</v>
      </c>
      <c r="BU10" s="333">
        <v>105.17949375000001</v>
      </c>
      <c r="BV10" s="333">
        <v>106.2097445</v>
      </c>
    </row>
    <row r="11" spans="1:74" s="370" customFormat="1" ht="11.05" customHeight="1" x14ac:dyDescent="0.2">
      <c r="A11" s="363" t="s">
        <v>405</v>
      </c>
      <c r="B11" s="361" t="s">
        <v>255</v>
      </c>
      <c r="C11" s="72">
        <v>22.610247999999999</v>
      </c>
      <c r="D11" s="72">
        <v>21.511407999999999</v>
      </c>
      <c r="E11" s="72">
        <v>23.110816</v>
      </c>
      <c r="F11" s="72">
        <v>23.413899000000001</v>
      </c>
      <c r="G11" s="72">
        <v>23.763142999999999</v>
      </c>
      <c r="H11" s="72">
        <v>24.548973</v>
      </c>
      <c r="I11" s="72">
        <v>24.262031</v>
      </c>
      <c r="J11" s="72">
        <v>24.497973000000002</v>
      </c>
      <c r="K11" s="72">
        <v>24.013669</v>
      </c>
      <c r="L11" s="72">
        <v>24.345549999999999</v>
      </c>
      <c r="M11" s="72">
        <v>24.721447999999999</v>
      </c>
      <c r="N11" s="72">
        <v>24.754989999999999</v>
      </c>
      <c r="O11" s="72">
        <v>23.521011000000001</v>
      </c>
      <c r="P11" s="72">
        <v>24.297412999999999</v>
      </c>
      <c r="Q11" s="72">
        <v>24.510386</v>
      </c>
      <c r="R11" s="72">
        <v>23.817140999999999</v>
      </c>
      <c r="S11" s="72">
        <v>23.951167000000002</v>
      </c>
      <c r="T11" s="72">
        <v>24.778437</v>
      </c>
      <c r="U11" s="72">
        <v>24.249461</v>
      </c>
      <c r="V11" s="72">
        <v>24.470029</v>
      </c>
      <c r="W11" s="72">
        <v>24.299558000000001</v>
      </c>
      <c r="X11" s="72">
        <v>24.131118000000001</v>
      </c>
      <c r="Y11" s="72">
        <v>24.493614000000001</v>
      </c>
      <c r="Z11" s="72">
        <v>23.620508999999998</v>
      </c>
      <c r="AA11" s="72">
        <v>23.381682999999999</v>
      </c>
      <c r="AB11" s="72">
        <v>24.053024000000001</v>
      </c>
      <c r="AC11" s="72">
        <v>24.260493</v>
      </c>
      <c r="AD11" s="72">
        <v>23.966315000000002</v>
      </c>
      <c r="AE11" s="72">
        <v>24.539442999999999</v>
      </c>
      <c r="AF11" s="72">
        <v>25.171786000000001</v>
      </c>
      <c r="AG11" s="72">
        <v>24.536289</v>
      </c>
      <c r="AH11" s="72">
        <v>25.220172000000002</v>
      </c>
      <c r="AI11" s="72">
        <v>24.383182999999999</v>
      </c>
      <c r="AJ11" s="72">
        <v>24.844843999999998</v>
      </c>
      <c r="AK11" s="72">
        <v>24.781079999999999</v>
      </c>
      <c r="AL11" s="72">
        <v>24.503782999999999</v>
      </c>
      <c r="AM11" s="72">
        <v>23.670541</v>
      </c>
      <c r="AN11" s="72">
        <v>24.109296000000001</v>
      </c>
      <c r="AO11" s="72">
        <v>23.944284</v>
      </c>
      <c r="AP11" s="72">
        <v>23.885683</v>
      </c>
      <c r="AQ11" s="72">
        <v>24.937152000000001</v>
      </c>
      <c r="AR11" s="72">
        <v>24.514890000000001</v>
      </c>
      <c r="AS11" s="72">
        <v>24.869765000000001</v>
      </c>
      <c r="AT11" s="72">
        <v>24.996504000000002</v>
      </c>
      <c r="AU11" s="72">
        <v>24.330397999999999</v>
      </c>
      <c r="AV11" s="72">
        <v>25.001147</v>
      </c>
      <c r="AW11" s="72">
        <v>24.369410999999999</v>
      </c>
      <c r="AX11" s="72">
        <v>24.530238000000001</v>
      </c>
      <c r="AY11" s="830">
        <v>24.776033999999999</v>
      </c>
      <c r="AZ11" s="830">
        <v>24.301901999999998</v>
      </c>
      <c r="BA11" s="830">
        <v>23.970901177999998</v>
      </c>
      <c r="BB11" s="830">
        <v>24.18509062</v>
      </c>
      <c r="BC11" s="830">
        <v>23.870671709</v>
      </c>
      <c r="BD11" s="830">
        <v>24.693141320999999</v>
      </c>
      <c r="BE11" s="333">
        <v>24.859896211999999</v>
      </c>
      <c r="BF11" s="333">
        <v>25.022662612000001</v>
      </c>
      <c r="BG11" s="333">
        <v>24.529373099000001</v>
      </c>
      <c r="BH11" s="333">
        <v>24.780775004999999</v>
      </c>
      <c r="BI11" s="333">
        <v>24.437344533000001</v>
      </c>
      <c r="BJ11" s="333">
        <v>24.482189440999999</v>
      </c>
      <c r="BK11" s="333">
        <v>24.166788508</v>
      </c>
      <c r="BL11" s="333">
        <v>24.332270386000001</v>
      </c>
      <c r="BM11" s="333">
        <v>24.271342392000001</v>
      </c>
      <c r="BN11" s="333">
        <v>24.248766840999998</v>
      </c>
      <c r="BO11" s="333">
        <v>24.489417237000001</v>
      </c>
      <c r="BP11" s="333">
        <v>24.87106069</v>
      </c>
      <c r="BQ11" s="333">
        <v>24.862199895</v>
      </c>
      <c r="BR11" s="333">
        <v>24.953604375000001</v>
      </c>
      <c r="BS11" s="333">
        <v>24.404750323999998</v>
      </c>
      <c r="BT11" s="333">
        <v>24.642300903999999</v>
      </c>
      <c r="BU11" s="333">
        <v>24.510647667000001</v>
      </c>
      <c r="BV11" s="333">
        <v>24.521614781</v>
      </c>
    </row>
    <row r="12" spans="1:74" ht="11.05" customHeight="1" x14ac:dyDescent="0.2">
      <c r="A12" s="283" t="s">
        <v>211</v>
      </c>
      <c r="B12" s="351" t="s">
        <v>212</v>
      </c>
      <c r="C12" s="239">
        <v>2.2465000000000002</v>
      </c>
      <c r="D12" s="239">
        <v>2.1960000000000002</v>
      </c>
      <c r="E12" s="239">
        <v>2.2816999999999998</v>
      </c>
      <c r="F12" s="239">
        <v>2.0442999999999998</v>
      </c>
      <c r="G12" s="239">
        <v>2.0727000000000002</v>
      </c>
      <c r="H12" s="239">
        <v>2.3195999999999999</v>
      </c>
      <c r="I12" s="239">
        <v>2.4729000000000001</v>
      </c>
      <c r="J12" s="239">
        <v>2.3485999999999998</v>
      </c>
      <c r="K12" s="239">
        <v>2.2932000000000001</v>
      </c>
      <c r="L12" s="239">
        <v>2.3757999999999999</v>
      </c>
      <c r="M12" s="239">
        <v>2.4100999999999999</v>
      </c>
      <c r="N12" s="239">
        <v>2.323</v>
      </c>
      <c r="O12" s="239">
        <v>2.3847</v>
      </c>
      <c r="P12" s="239">
        <v>2.4704000000000002</v>
      </c>
      <c r="Q12" s="239">
        <v>2.2448000000000001</v>
      </c>
      <c r="R12" s="239">
        <v>2.2789000000000001</v>
      </c>
      <c r="S12" s="239">
        <v>2.2835999999999999</v>
      </c>
      <c r="T12" s="239">
        <v>2.5203000000000002</v>
      </c>
      <c r="U12" s="239">
        <v>2.4914000000000001</v>
      </c>
      <c r="V12" s="239">
        <v>2.4298000000000002</v>
      </c>
      <c r="W12" s="239">
        <v>2.4163999999999999</v>
      </c>
      <c r="X12" s="239">
        <v>2.3666</v>
      </c>
      <c r="Y12" s="239">
        <v>2.5019999999999998</v>
      </c>
      <c r="Z12" s="239">
        <v>2.5438999999999998</v>
      </c>
      <c r="AA12" s="239">
        <v>2.3081</v>
      </c>
      <c r="AB12" s="239">
        <v>2.3757000000000001</v>
      </c>
      <c r="AC12" s="239">
        <v>2.3271999999999999</v>
      </c>
      <c r="AD12" s="239">
        <v>2.2987000000000002</v>
      </c>
      <c r="AE12" s="239">
        <v>2.4902000000000002</v>
      </c>
      <c r="AF12" s="239">
        <v>2.6373000000000002</v>
      </c>
      <c r="AG12" s="239">
        <v>2.7347000000000001</v>
      </c>
      <c r="AH12" s="239">
        <v>2.6671999999999998</v>
      </c>
      <c r="AI12" s="239">
        <v>2.4893000000000001</v>
      </c>
      <c r="AJ12" s="239">
        <v>2.4986999999999999</v>
      </c>
      <c r="AK12" s="239">
        <v>2.2820999999999998</v>
      </c>
      <c r="AL12" s="239">
        <v>2.3214000000000001</v>
      </c>
      <c r="AM12" s="239">
        <v>2.4114</v>
      </c>
      <c r="AN12" s="239">
        <v>2.4102999999999999</v>
      </c>
      <c r="AO12" s="239">
        <v>2.2984</v>
      </c>
      <c r="AP12" s="239">
        <v>2.1152000000000002</v>
      </c>
      <c r="AQ12" s="239">
        <v>2.3346</v>
      </c>
      <c r="AR12" s="239">
        <v>2.4578000000000002</v>
      </c>
      <c r="AS12" s="239">
        <v>2.5446</v>
      </c>
      <c r="AT12" s="239">
        <v>2.4903</v>
      </c>
      <c r="AU12" s="239">
        <v>2.3125</v>
      </c>
      <c r="AV12" s="239">
        <v>2.3151000000000002</v>
      </c>
      <c r="AW12" s="239">
        <v>2.4196</v>
      </c>
      <c r="AX12" s="239">
        <v>2.4135</v>
      </c>
      <c r="AY12" s="819">
        <v>2.4211</v>
      </c>
      <c r="AZ12" s="819">
        <v>2.3875000000000002</v>
      </c>
      <c r="BA12" s="819">
        <v>2.2855472332</v>
      </c>
      <c r="BB12" s="819">
        <v>2.2133930267999999</v>
      </c>
      <c r="BC12" s="819">
        <v>2.3360471294999998</v>
      </c>
      <c r="BD12" s="819">
        <v>2.4089363288999999</v>
      </c>
      <c r="BE12" s="303">
        <v>2.4642499787999999</v>
      </c>
      <c r="BF12" s="303">
        <v>2.4708615308000001</v>
      </c>
      <c r="BG12" s="303">
        <v>2.4252485913999999</v>
      </c>
      <c r="BH12" s="303">
        <v>2.3970464272999998</v>
      </c>
      <c r="BI12" s="303">
        <v>2.4003339483000001</v>
      </c>
      <c r="BJ12" s="303">
        <v>2.3768022794000001</v>
      </c>
      <c r="BK12" s="303">
        <v>2.3561793835999998</v>
      </c>
      <c r="BL12" s="303">
        <v>2.3872857178000002</v>
      </c>
      <c r="BM12" s="303">
        <v>2.2768690098</v>
      </c>
      <c r="BN12" s="303">
        <v>2.2049875795</v>
      </c>
      <c r="BO12" s="303">
        <v>2.3271779932999999</v>
      </c>
      <c r="BP12" s="303">
        <v>2.3997916381</v>
      </c>
      <c r="BQ12" s="303">
        <v>2.4548961769000002</v>
      </c>
      <c r="BR12" s="303">
        <v>2.4614827342000001</v>
      </c>
      <c r="BS12" s="303">
        <v>2.4160422327000002</v>
      </c>
      <c r="BT12" s="303">
        <v>2.3879466856999998</v>
      </c>
      <c r="BU12" s="303">
        <v>2.3912217783999998</v>
      </c>
      <c r="BV12" s="303">
        <v>2.3677790700000001</v>
      </c>
    </row>
    <row r="13" spans="1:74" ht="11.05" customHeight="1" x14ac:dyDescent="0.2">
      <c r="A13" s="283" t="s">
        <v>406</v>
      </c>
      <c r="B13" s="351" t="s">
        <v>258</v>
      </c>
      <c r="C13" s="239">
        <v>1.542</v>
      </c>
      <c r="D13" s="239">
        <v>1.6089</v>
      </c>
      <c r="E13" s="239">
        <v>1.6896</v>
      </c>
      <c r="F13" s="239">
        <v>1.6185</v>
      </c>
      <c r="G13" s="239">
        <v>1.6333</v>
      </c>
      <c r="H13" s="239">
        <v>1.6361000000000001</v>
      </c>
      <c r="I13" s="239">
        <v>1.6099000000000001</v>
      </c>
      <c r="J13" s="239">
        <v>1.5693999999999999</v>
      </c>
      <c r="K13" s="239">
        <v>1.5745</v>
      </c>
      <c r="L13" s="239">
        <v>1.5851999999999999</v>
      </c>
      <c r="M13" s="239">
        <v>1.7313000000000001</v>
      </c>
      <c r="N13" s="239">
        <v>1.7679</v>
      </c>
      <c r="O13" s="239">
        <v>1.5157</v>
      </c>
      <c r="P13" s="239">
        <v>1.6291</v>
      </c>
      <c r="Q13" s="239">
        <v>1.7746</v>
      </c>
      <c r="R13" s="239">
        <v>1.8033999999999999</v>
      </c>
      <c r="S13" s="239">
        <v>1.8205</v>
      </c>
      <c r="T13" s="239">
        <v>1.8173999999999999</v>
      </c>
      <c r="U13" s="239">
        <v>1.825</v>
      </c>
      <c r="V13" s="239">
        <v>1.7677</v>
      </c>
      <c r="W13" s="239">
        <v>1.7465999999999999</v>
      </c>
      <c r="X13" s="239">
        <v>1.7504</v>
      </c>
      <c r="Y13" s="239">
        <v>1.7699</v>
      </c>
      <c r="Z13" s="239">
        <v>1.7419</v>
      </c>
      <c r="AA13" s="239">
        <v>1.7125999999999999</v>
      </c>
      <c r="AB13" s="239">
        <v>1.7282999999999999</v>
      </c>
      <c r="AC13" s="239">
        <v>1.7184999999999999</v>
      </c>
      <c r="AD13" s="239">
        <v>1.6881999999999999</v>
      </c>
      <c r="AE13" s="239">
        <v>1.7182999999999999</v>
      </c>
      <c r="AF13" s="239">
        <v>1.7718</v>
      </c>
      <c r="AG13" s="239">
        <v>1.7513000000000001</v>
      </c>
      <c r="AH13" s="239">
        <v>1.7776000000000001</v>
      </c>
      <c r="AI13" s="239">
        <v>1.7318</v>
      </c>
      <c r="AJ13" s="239">
        <v>1.7072000000000001</v>
      </c>
      <c r="AK13" s="239">
        <v>1.7524999999999999</v>
      </c>
      <c r="AL13" s="239">
        <v>1.7786999999999999</v>
      </c>
      <c r="AM13" s="239">
        <v>1.6646000000000001</v>
      </c>
      <c r="AN13" s="239">
        <v>1.7428999999999999</v>
      </c>
      <c r="AO13" s="239">
        <v>1.7612000000000001</v>
      </c>
      <c r="AP13" s="239">
        <v>1.7544999999999999</v>
      </c>
      <c r="AQ13" s="239">
        <v>1.7948</v>
      </c>
      <c r="AR13" s="239">
        <v>1.8005</v>
      </c>
      <c r="AS13" s="239">
        <v>1.8351999999999999</v>
      </c>
      <c r="AT13" s="239">
        <v>1.788</v>
      </c>
      <c r="AU13" s="239">
        <v>1.7021999999999999</v>
      </c>
      <c r="AV13" s="239">
        <v>1.6687000000000001</v>
      </c>
      <c r="AW13" s="239">
        <v>1.7076</v>
      </c>
      <c r="AX13" s="239">
        <v>1.6766000000000001</v>
      </c>
      <c r="AY13" s="819">
        <v>1.6116999999999999</v>
      </c>
      <c r="AZ13" s="819">
        <v>1.6813</v>
      </c>
      <c r="BA13" s="819">
        <v>1.7278789449</v>
      </c>
      <c r="BB13" s="819">
        <v>1.7514775929999999</v>
      </c>
      <c r="BC13" s="819">
        <v>1.7450194502</v>
      </c>
      <c r="BD13" s="819">
        <v>1.7870587851999999</v>
      </c>
      <c r="BE13" s="303">
        <v>1.7728752330999999</v>
      </c>
      <c r="BF13" s="303">
        <v>1.756910081</v>
      </c>
      <c r="BG13" s="303">
        <v>1.7079935076999999</v>
      </c>
      <c r="BH13" s="303">
        <v>1.7098175774</v>
      </c>
      <c r="BI13" s="303">
        <v>1.6907095845</v>
      </c>
      <c r="BJ13" s="303">
        <v>1.6798161618</v>
      </c>
      <c r="BK13" s="303">
        <v>1.6729771244</v>
      </c>
      <c r="BL13" s="303">
        <v>1.7313026681000001</v>
      </c>
      <c r="BM13" s="303">
        <v>1.7254413823000001</v>
      </c>
      <c r="BN13" s="303">
        <v>1.7489372617000001</v>
      </c>
      <c r="BO13" s="303">
        <v>1.7425072431999999</v>
      </c>
      <c r="BP13" s="303">
        <v>1.7844070515999999</v>
      </c>
      <c r="BQ13" s="303">
        <v>1.7702417182000001</v>
      </c>
      <c r="BR13" s="303">
        <v>1.7543896404999999</v>
      </c>
      <c r="BS13" s="303">
        <v>1.7056860917000001</v>
      </c>
      <c r="BT13" s="303">
        <v>1.7075022178999999</v>
      </c>
      <c r="BU13" s="303">
        <v>1.6884338889999999</v>
      </c>
      <c r="BV13" s="303">
        <v>1.6774137114000001</v>
      </c>
    </row>
    <row r="14" spans="1:74" ht="11.05" customHeight="1" x14ac:dyDescent="0.2">
      <c r="A14" s="283" t="s">
        <v>217</v>
      </c>
      <c r="B14" s="351" t="s">
        <v>218</v>
      </c>
      <c r="C14" s="239">
        <v>18.814347999999999</v>
      </c>
      <c r="D14" s="239">
        <v>17.699107999999999</v>
      </c>
      <c r="E14" s="239">
        <v>19.132116</v>
      </c>
      <c r="F14" s="239">
        <v>19.743698999999999</v>
      </c>
      <c r="G14" s="239">
        <v>20.049742999999999</v>
      </c>
      <c r="H14" s="239">
        <v>20.585872999999999</v>
      </c>
      <c r="I14" s="239">
        <v>20.171831000000001</v>
      </c>
      <c r="J14" s="239">
        <v>20.572572999999998</v>
      </c>
      <c r="K14" s="239">
        <v>20.138569</v>
      </c>
      <c r="L14" s="239">
        <v>20.37715</v>
      </c>
      <c r="M14" s="239">
        <v>20.572648000000001</v>
      </c>
      <c r="N14" s="239">
        <v>20.656690000000001</v>
      </c>
      <c r="O14" s="239">
        <v>19.613111</v>
      </c>
      <c r="P14" s="239">
        <v>20.190412999999999</v>
      </c>
      <c r="Q14" s="239">
        <v>20.483485999999999</v>
      </c>
      <c r="R14" s="239">
        <v>19.727340999999999</v>
      </c>
      <c r="S14" s="239">
        <v>19.839566999999999</v>
      </c>
      <c r="T14" s="239">
        <v>20.433236999999998</v>
      </c>
      <c r="U14" s="239">
        <v>19.925560999999998</v>
      </c>
      <c r="V14" s="239">
        <v>20.265028999999998</v>
      </c>
      <c r="W14" s="239">
        <v>20.129058000000001</v>
      </c>
      <c r="X14" s="239">
        <v>20.006618</v>
      </c>
      <c r="Y14" s="239">
        <v>20.214213999999998</v>
      </c>
      <c r="Z14" s="239">
        <v>19.327209</v>
      </c>
      <c r="AA14" s="239">
        <v>19.353483000000001</v>
      </c>
      <c r="AB14" s="239">
        <v>19.941524000000001</v>
      </c>
      <c r="AC14" s="239">
        <v>20.207293</v>
      </c>
      <c r="AD14" s="239">
        <v>19.971914999999999</v>
      </c>
      <c r="AE14" s="239">
        <v>20.323443000000001</v>
      </c>
      <c r="AF14" s="239">
        <v>20.755185999999998</v>
      </c>
      <c r="AG14" s="239">
        <v>20.042788999999999</v>
      </c>
      <c r="AH14" s="239">
        <v>20.767872000000001</v>
      </c>
      <c r="AI14" s="239">
        <v>20.154582999999999</v>
      </c>
      <c r="AJ14" s="239">
        <v>20.631443999999998</v>
      </c>
      <c r="AK14" s="239">
        <v>20.738980000000002</v>
      </c>
      <c r="AL14" s="239">
        <v>20.396183000000001</v>
      </c>
      <c r="AM14" s="239">
        <v>19.586971999999999</v>
      </c>
      <c r="AN14" s="239">
        <v>19.948526999999999</v>
      </c>
      <c r="AO14" s="239">
        <v>19.877115</v>
      </c>
      <c r="AP14" s="239">
        <v>20.008413999999998</v>
      </c>
      <c r="AQ14" s="239">
        <v>20.800183000000001</v>
      </c>
      <c r="AR14" s="239">
        <v>20.249020999999999</v>
      </c>
      <c r="AS14" s="239">
        <v>20.482396000000001</v>
      </c>
      <c r="AT14" s="239">
        <v>20.710635</v>
      </c>
      <c r="AU14" s="239">
        <v>20.308129000000001</v>
      </c>
      <c r="AV14" s="239">
        <v>21.009778000000001</v>
      </c>
      <c r="AW14" s="239">
        <v>20.234642000000001</v>
      </c>
      <c r="AX14" s="239">
        <v>20.432569000000001</v>
      </c>
      <c r="AY14" s="819">
        <v>20.735623</v>
      </c>
      <c r="AZ14" s="819">
        <v>20.225491000000002</v>
      </c>
      <c r="BA14" s="819">
        <v>19.949864000000002</v>
      </c>
      <c r="BB14" s="819">
        <v>20.212609</v>
      </c>
      <c r="BC14" s="819">
        <v>19.781994129000001</v>
      </c>
      <c r="BD14" s="819">
        <v>20.489535206999999</v>
      </c>
      <c r="BE14" s="303">
        <v>20.615159999999999</v>
      </c>
      <c r="BF14" s="303">
        <v>20.787279999999999</v>
      </c>
      <c r="BG14" s="303">
        <v>20.38852</v>
      </c>
      <c r="BH14" s="303">
        <v>20.6663</v>
      </c>
      <c r="BI14" s="303">
        <v>20.33869</v>
      </c>
      <c r="BJ14" s="303">
        <v>20.417960000000001</v>
      </c>
      <c r="BK14" s="303">
        <v>20.13</v>
      </c>
      <c r="BL14" s="303">
        <v>20.206050000000001</v>
      </c>
      <c r="BM14" s="303">
        <v>20.261399999999998</v>
      </c>
      <c r="BN14" s="303">
        <v>20.287210000000002</v>
      </c>
      <c r="BO14" s="303">
        <v>20.412099999999999</v>
      </c>
      <c r="BP14" s="303">
        <v>20.67923</v>
      </c>
      <c r="BQ14" s="303">
        <v>20.629429999999999</v>
      </c>
      <c r="BR14" s="303">
        <v>20.7301</v>
      </c>
      <c r="BS14" s="303">
        <v>20.275390000000002</v>
      </c>
      <c r="BT14" s="303">
        <v>20.53922</v>
      </c>
      <c r="BU14" s="303">
        <v>20.423359999999999</v>
      </c>
      <c r="BV14" s="303">
        <v>20.468789999999998</v>
      </c>
    </row>
    <row r="15" spans="1:74" ht="11.05" customHeight="1" x14ac:dyDescent="0.2">
      <c r="B15" s="351"/>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819"/>
      <c r="AZ15" s="819"/>
      <c r="BA15" s="819"/>
      <c r="BB15" s="819"/>
      <c r="BC15" s="819"/>
      <c r="BD15" s="819"/>
      <c r="BE15" s="303"/>
      <c r="BF15" s="303"/>
      <c r="BG15" s="303"/>
      <c r="BH15" s="303"/>
      <c r="BI15" s="303"/>
      <c r="BJ15" s="303"/>
      <c r="BK15" s="303"/>
      <c r="BL15" s="303"/>
      <c r="BM15" s="303"/>
      <c r="BN15" s="303"/>
      <c r="BO15" s="303"/>
      <c r="BP15" s="303"/>
      <c r="BQ15" s="303"/>
      <c r="BR15" s="303"/>
      <c r="BS15" s="303"/>
      <c r="BT15" s="303"/>
      <c r="BU15" s="303"/>
      <c r="BV15" s="303"/>
    </row>
    <row r="16" spans="1:74" s="370" customFormat="1" ht="11.05" customHeight="1" x14ac:dyDescent="0.2">
      <c r="A16" s="363" t="s">
        <v>407</v>
      </c>
      <c r="B16" s="361" t="s">
        <v>261</v>
      </c>
      <c r="C16" s="72">
        <v>5.8726295577999998</v>
      </c>
      <c r="D16" s="72">
        <v>6.1939723542999996</v>
      </c>
      <c r="E16" s="72">
        <v>6.2349258440000002</v>
      </c>
      <c r="F16" s="72">
        <v>6.2647163428999999</v>
      </c>
      <c r="G16" s="72">
        <v>6.1562560939999997</v>
      </c>
      <c r="H16" s="72">
        <v>6.3396797216999996</v>
      </c>
      <c r="I16" s="72">
        <v>6.4077863005999998</v>
      </c>
      <c r="J16" s="72">
        <v>6.4193685731999999</v>
      </c>
      <c r="K16" s="72">
        <v>6.4735107247999997</v>
      </c>
      <c r="L16" s="72">
        <v>6.4042896726</v>
      </c>
      <c r="M16" s="72">
        <v>6.3326964254</v>
      </c>
      <c r="N16" s="72">
        <v>6.4238873098999996</v>
      </c>
      <c r="O16" s="72">
        <v>6.2537885938000004</v>
      </c>
      <c r="P16" s="72">
        <v>6.5690999504000001</v>
      </c>
      <c r="Q16" s="72">
        <v>6.6138530155000002</v>
      </c>
      <c r="R16" s="72">
        <v>6.6829825019999998</v>
      </c>
      <c r="S16" s="72">
        <v>6.5446996395000001</v>
      </c>
      <c r="T16" s="72">
        <v>6.7163465630000001</v>
      </c>
      <c r="U16" s="72">
        <v>6.7239435260000002</v>
      </c>
      <c r="V16" s="72">
        <v>6.7677124431999998</v>
      </c>
      <c r="W16" s="72">
        <v>6.8229036328000001</v>
      </c>
      <c r="X16" s="72">
        <v>6.7490850737999999</v>
      </c>
      <c r="Y16" s="72">
        <v>6.6748784048000003</v>
      </c>
      <c r="Z16" s="72">
        <v>6.7657854377</v>
      </c>
      <c r="AA16" s="72">
        <v>6.2694526427000001</v>
      </c>
      <c r="AB16" s="72">
        <v>6.5885446134999999</v>
      </c>
      <c r="AC16" s="72">
        <v>6.6393585708999998</v>
      </c>
      <c r="AD16" s="72">
        <v>6.6799322713000002</v>
      </c>
      <c r="AE16" s="72">
        <v>6.5591254765000002</v>
      </c>
      <c r="AF16" s="72">
        <v>6.7344974608000001</v>
      </c>
      <c r="AG16" s="72">
        <v>6.7511466787999996</v>
      </c>
      <c r="AH16" s="72">
        <v>6.7808765073000004</v>
      </c>
      <c r="AI16" s="72">
        <v>6.8443582422000002</v>
      </c>
      <c r="AJ16" s="72">
        <v>6.7703212297000004</v>
      </c>
      <c r="AK16" s="72">
        <v>6.6961130962000004</v>
      </c>
      <c r="AL16" s="72">
        <v>6.7846159211000003</v>
      </c>
      <c r="AM16" s="72">
        <v>6.4206167337000002</v>
      </c>
      <c r="AN16" s="72">
        <v>6.7086503001000004</v>
      </c>
      <c r="AO16" s="72">
        <v>6.7205149261999999</v>
      </c>
      <c r="AP16" s="72">
        <v>6.7995245744000004</v>
      </c>
      <c r="AQ16" s="72">
        <v>6.6804800327000002</v>
      </c>
      <c r="AR16" s="72">
        <v>6.8496258583999996</v>
      </c>
      <c r="AS16" s="72">
        <v>6.8408107498000001</v>
      </c>
      <c r="AT16" s="72">
        <v>6.8912749801000004</v>
      </c>
      <c r="AU16" s="72">
        <v>6.9652647901</v>
      </c>
      <c r="AV16" s="72">
        <v>6.8488753412000003</v>
      </c>
      <c r="AW16" s="72">
        <v>6.7563383705</v>
      </c>
      <c r="AX16" s="72">
        <v>6.8775074806000003</v>
      </c>
      <c r="AY16" s="830">
        <v>6.5395199793999996</v>
      </c>
      <c r="AZ16" s="830">
        <v>6.8227631578999999</v>
      </c>
      <c r="BA16" s="830">
        <v>6.8391637836000001</v>
      </c>
      <c r="BB16" s="830">
        <v>6.9188697225000002</v>
      </c>
      <c r="BC16" s="830">
        <v>6.7983180368999996</v>
      </c>
      <c r="BD16" s="830">
        <v>6.9626953158999996</v>
      </c>
      <c r="BE16" s="333">
        <v>6.9754539555999999</v>
      </c>
      <c r="BF16" s="333">
        <v>7.0119329330999998</v>
      </c>
      <c r="BG16" s="333">
        <v>7.0582128202999996</v>
      </c>
      <c r="BH16" s="333">
        <v>7.0047445879000003</v>
      </c>
      <c r="BI16" s="333">
        <v>6.9043927759999999</v>
      </c>
      <c r="BJ16" s="333">
        <v>6.9898835107000004</v>
      </c>
      <c r="BK16" s="333">
        <v>6.6166813628999996</v>
      </c>
      <c r="BL16" s="333">
        <v>6.8991124802000003</v>
      </c>
      <c r="BM16" s="333">
        <v>6.9160315203999998</v>
      </c>
      <c r="BN16" s="333">
        <v>6.9975923784000003</v>
      </c>
      <c r="BO16" s="333">
        <v>6.8746797716000003</v>
      </c>
      <c r="BP16" s="333">
        <v>7.0412558901000004</v>
      </c>
      <c r="BQ16" s="333">
        <v>7.0542181205999999</v>
      </c>
      <c r="BR16" s="333">
        <v>7.0914776480999997</v>
      </c>
      <c r="BS16" s="333">
        <v>7.1390449670000002</v>
      </c>
      <c r="BT16" s="333">
        <v>7.0852112825000004</v>
      </c>
      <c r="BU16" s="333">
        <v>6.9830838302</v>
      </c>
      <c r="BV16" s="333">
        <v>7.0697467481</v>
      </c>
    </row>
    <row r="17" spans="1:74" ht="11.05" customHeight="1" x14ac:dyDescent="0.2">
      <c r="A17" s="283" t="s">
        <v>408</v>
      </c>
      <c r="B17" s="351" t="s">
        <v>265</v>
      </c>
      <c r="C17" s="239">
        <v>2.7270922108</v>
      </c>
      <c r="D17" s="239">
        <v>2.9160831999000001</v>
      </c>
      <c r="E17" s="239">
        <v>2.9676210200000002</v>
      </c>
      <c r="F17" s="239">
        <v>2.9425145309</v>
      </c>
      <c r="G17" s="239">
        <v>2.8855632678999998</v>
      </c>
      <c r="H17" s="239">
        <v>2.9845577645999999</v>
      </c>
      <c r="I17" s="239">
        <v>2.9667260009</v>
      </c>
      <c r="J17" s="239">
        <v>3.0308447744000002</v>
      </c>
      <c r="K17" s="239">
        <v>3.0806153205000002</v>
      </c>
      <c r="L17" s="239">
        <v>3.0864963096000002</v>
      </c>
      <c r="M17" s="239">
        <v>2.9832024637000001</v>
      </c>
      <c r="N17" s="239">
        <v>3.0140586103000002</v>
      </c>
      <c r="O17" s="239">
        <v>2.8386404438000001</v>
      </c>
      <c r="P17" s="239">
        <v>3.0353618686999999</v>
      </c>
      <c r="Q17" s="239">
        <v>3.0890077776</v>
      </c>
      <c r="R17" s="239">
        <v>3.0628743396</v>
      </c>
      <c r="S17" s="239">
        <v>3.0035935576999999</v>
      </c>
      <c r="T17" s="239">
        <v>3.1066372981999999</v>
      </c>
      <c r="U17" s="239">
        <v>3.0880761488999999</v>
      </c>
      <c r="V17" s="239">
        <v>3.1548176192000001</v>
      </c>
      <c r="W17" s="239">
        <v>3.2066239661</v>
      </c>
      <c r="X17" s="239">
        <v>3.2127455094999999</v>
      </c>
      <c r="Y17" s="239">
        <v>3.1052265603999998</v>
      </c>
      <c r="Z17" s="239">
        <v>3.1373448383999998</v>
      </c>
      <c r="AA17" s="239">
        <v>2.9088983582000001</v>
      </c>
      <c r="AB17" s="239">
        <v>3.1104887466000002</v>
      </c>
      <c r="AC17" s="239">
        <v>3.1654624213</v>
      </c>
      <c r="AD17" s="239">
        <v>3.1386821663000002</v>
      </c>
      <c r="AE17" s="239">
        <v>3.0779341525000001</v>
      </c>
      <c r="AF17" s="239">
        <v>3.1835282822000002</v>
      </c>
      <c r="AG17" s="239">
        <v>3.1645077342999999</v>
      </c>
      <c r="AH17" s="239">
        <v>3.2329010927000001</v>
      </c>
      <c r="AI17" s="239">
        <v>3.2859896753000002</v>
      </c>
      <c r="AJ17" s="239">
        <v>3.2922627302</v>
      </c>
      <c r="AK17" s="239">
        <v>3.1820826278999998</v>
      </c>
      <c r="AL17" s="239">
        <v>3.2149958509999998</v>
      </c>
      <c r="AM17" s="239">
        <v>3.0208617850000001</v>
      </c>
      <c r="AN17" s="239">
        <v>3.2247793570000001</v>
      </c>
      <c r="AO17" s="239">
        <v>3.277262554</v>
      </c>
      <c r="AP17" s="239">
        <v>3.2452892499999999</v>
      </c>
      <c r="AQ17" s="239">
        <v>3.1779791730000002</v>
      </c>
      <c r="AR17" s="239">
        <v>3.2815062269999999</v>
      </c>
      <c r="AS17" s="239">
        <v>3.256439796</v>
      </c>
      <c r="AT17" s="239">
        <v>3.3209645139999999</v>
      </c>
      <c r="AU17" s="239">
        <v>3.369373876</v>
      </c>
      <c r="AV17" s="239">
        <v>3.3692263100000002</v>
      </c>
      <c r="AW17" s="239">
        <v>3.2489030130000001</v>
      </c>
      <c r="AX17" s="239">
        <v>3.2754258570000001</v>
      </c>
      <c r="AY17" s="819">
        <v>3.1216073916</v>
      </c>
      <c r="AZ17" s="819">
        <v>3.3036911180000001</v>
      </c>
      <c r="BA17" s="819">
        <v>3.3368866814999998</v>
      </c>
      <c r="BB17" s="819">
        <v>3.3285185575999998</v>
      </c>
      <c r="BC17" s="819">
        <v>3.2669909925999998</v>
      </c>
      <c r="BD17" s="819">
        <v>3.3527037643000002</v>
      </c>
      <c r="BE17" s="303">
        <v>3.3397190960000001</v>
      </c>
      <c r="BF17" s="303">
        <v>3.4180807092999999</v>
      </c>
      <c r="BG17" s="303">
        <v>3.4656739440000002</v>
      </c>
      <c r="BH17" s="303">
        <v>3.4751407282</v>
      </c>
      <c r="BI17" s="303">
        <v>3.3512015597000002</v>
      </c>
      <c r="BJ17" s="303">
        <v>3.3737494572000002</v>
      </c>
      <c r="BK17" s="303">
        <v>3.1739294799</v>
      </c>
      <c r="BL17" s="303">
        <v>3.3590651598000001</v>
      </c>
      <c r="BM17" s="303">
        <v>3.3928171228999999</v>
      </c>
      <c r="BN17" s="303">
        <v>3.3843087387000002</v>
      </c>
      <c r="BO17" s="303">
        <v>3.3217498938999999</v>
      </c>
      <c r="BP17" s="303">
        <v>3.4088993201000002</v>
      </c>
      <c r="BQ17" s="303">
        <v>3.3956970121999999</v>
      </c>
      <c r="BR17" s="303">
        <v>3.4753720654000002</v>
      </c>
      <c r="BS17" s="303">
        <v>3.5237630227999999</v>
      </c>
      <c r="BT17" s="303">
        <v>3.5333884822999999</v>
      </c>
      <c r="BU17" s="303">
        <v>3.4073719366000002</v>
      </c>
      <c r="BV17" s="303">
        <v>3.4302977654000002</v>
      </c>
    </row>
    <row r="18" spans="1:74" ht="11.05" customHeight="1" x14ac:dyDescent="0.2">
      <c r="B18" s="351"/>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819"/>
      <c r="AZ18" s="819"/>
      <c r="BA18" s="819"/>
      <c r="BB18" s="819"/>
      <c r="BC18" s="819"/>
      <c r="BD18" s="819"/>
      <c r="BE18" s="303"/>
      <c r="BF18" s="303"/>
      <c r="BG18" s="303"/>
      <c r="BH18" s="303"/>
      <c r="BI18" s="303"/>
      <c r="BJ18" s="303"/>
      <c r="BK18" s="303"/>
      <c r="BL18" s="303"/>
      <c r="BM18" s="303"/>
      <c r="BN18" s="303"/>
      <c r="BO18" s="303"/>
      <c r="BP18" s="303"/>
      <c r="BQ18" s="303"/>
      <c r="BR18" s="303"/>
      <c r="BS18" s="303"/>
      <c r="BT18" s="303"/>
      <c r="BU18" s="303"/>
      <c r="BV18" s="303"/>
    </row>
    <row r="19" spans="1:74" s="370" customFormat="1" ht="11.05" customHeight="1" x14ac:dyDescent="0.2">
      <c r="A19" s="363" t="s">
        <v>409</v>
      </c>
      <c r="B19" s="361" t="s">
        <v>271</v>
      </c>
      <c r="C19" s="72">
        <v>11.942751655</v>
      </c>
      <c r="D19" s="72">
        <v>12.752625491</v>
      </c>
      <c r="E19" s="72">
        <v>13.167632786</v>
      </c>
      <c r="F19" s="72">
        <v>13.056853245999999</v>
      </c>
      <c r="G19" s="72">
        <v>12.879020519000001</v>
      </c>
      <c r="H19" s="72">
        <v>14.137557424000001</v>
      </c>
      <c r="I19" s="72">
        <v>14.497931144000001</v>
      </c>
      <c r="J19" s="72">
        <v>14.403557285</v>
      </c>
      <c r="K19" s="72">
        <v>14.952789954</v>
      </c>
      <c r="L19" s="72">
        <v>14.944907331</v>
      </c>
      <c r="M19" s="72">
        <v>14.610146520000001</v>
      </c>
      <c r="N19" s="72">
        <v>14.493575795</v>
      </c>
      <c r="O19" s="72">
        <v>13.165935374</v>
      </c>
      <c r="P19" s="72">
        <v>14.534286268000001</v>
      </c>
      <c r="Q19" s="72">
        <v>14.291511506999999</v>
      </c>
      <c r="R19" s="72">
        <v>14.026314094</v>
      </c>
      <c r="S19" s="72">
        <v>14.219809465999999</v>
      </c>
      <c r="T19" s="72">
        <v>14.628679816</v>
      </c>
      <c r="U19" s="72">
        <v>14.617445233</v>
      </c>
      <c r="V19" s="72">
        <v>14.906128728000001</v>
      </c>
      <c r="W19" s="72">
        <v>15.017060738</v>
      </c>
      <c r="X19" s="72">
        <v>14.073296971</v>
      </c>
      <c r="Y19" s="72">
        <v>14.246239324999999</v>
      </c>
      <c r="Z19" s="72">
        <v>14.226697409</v>
      </c>
      <c r="AA19" s="72">
        <v>13.139149253999999</v>
      </c>
      <c r="AB19" s="72">
        <v>14.385084281999999</v>
      </c>
      <c r="AC19" s="72">
        <v>14.155141567999999</v>
      </c>
      <c r="AD19" s="72">
        <v>13.857106655999999</v>
      </c>
      <c r="AE19" s="72">
        <v>14.474613838</v>
      </c>
      <c r="AF19" s="72">
        <v>14.739082298</v>
      </c>
      <c r="AG19" s="72">
        <v>14.438798017</v>
      </c>
      <c r="AH19" s="72">
        <v>14.381630678000001</v>
      </c>
      <c r="AI19" s="72">
        <v>14.625239432000001</v>
      </c>
      <c r="AJ19" s="72">
        <v>14.587071589000001</v>
      </c>
      <c r="AK19" s="72">
        <v>14.204783193000001</v>
      </c>
      <c r="AL19" s="72">
        <v>13.776252885</v>
      </c>
      <c r="AM19" s="72">
        <v>13.340159869000001</v>
      </c>
      <c r="AN19" s="72">
        <v>13.764914277000001</v>
      </c>
      <c r="AO19" s="72">
        <v>13.72387556</v>
      </c>
      <c r="AP19" s="72">
        <v>14.474565728</v>
      </c>
      <c r="AQ19" s="72">
        <v>14.232602698000001</v>
      </c>
      <c r="AR19" s="72">
        <v>14.521588842</v>
      </c>
      <c r="AS19" s="72">
        <v>15.022891799</v>
      </c>
      <c r="AT19" s="72">
        <v>14.654179917</v>
      </c>
      <c r="AU19" s="72">
        <v>14.787960364</v>
      </c>
      <c r="AV19" s="72">
        <v>14.938146745999999</v>
      </c>
      <c r="AW19" s="72">
        <v>14.232316925999999</v>
      </c>
      <c r="AX19" s="72">
        <v>13.706985673</v>
      </c>
      <c r="AY19" s="830">
        <v>13.233023722</v>
      </c>
      <c r="AZ19" s="830">
        <v>13.99112755</v>
      </c>
      <c r="BA19" s="830">
        <v>14.030286243000001</v>
      </c>
      <c r="BB19" s="830">
        <v>14.26943005</v>
      </c>
      <c r="BC19" s="830">
        <v>14.164220816</v>
      </c>
      <c r="BD19" s="830">
        <v>14.451284972</v>
      </c>
      <c r="BE19" s="333">
        <v>14.764761875</v>
      </c>
      <c r="BF19" s="333">
        <v>14.640612589</v>
      </c>
      <c r="BG19" s="333">
        <v>14.726313361000001</v>
      </c>
      <c r="BH19" s="333">
        <v>14.677139650000001</v>
      </c>
      <c r="BI19" s="333">
        <v>14.249944176</v>
      </c>
      <c r="BJ19" s="333">
        <v>14.031644794</v>
      </c>
      <c r="BK19" s="333">
        <v>13.402789949000001</v>
      </c>
      <c r="BL19" s="333">
        <v>14.225731832999999</v>
      </c>
      <c r="BM19" s="333">
        <v>14.05908713</v>
      </c>
      <c r="BN19" s="333">
        <v>14.248611664</v>
      </c>
      <c r="BO19" s="333">
        <v>14.143209794000001</v>
      </c>
      <c r="BP19" s="333">
        <v>14.511009061999999</v>
      </c>
      <c r="BQ19" s="333">
        <v>14.744958562000001</v>
      </c>
      <c r="BR19" s="333">
        <v>14.620560373</v>
      </c>
      <c r="BS19" s="333">
        <v>14.786594052</v>
      </c>
      <c r="BT19" s="333">
        <v>14.607077396999999</v>
      </c>
      <c r="BU19" s="333">
        <v>14.219098179</v>
      </c>
      <c r="BV19" s="333">
        <v>14.000336003999999</v>
      </c>
    </row>
    <row r="20" spans="1:74" s="370" customFormat="1" ht="11.05" customHeight="1" x14ac:dyDescent="0.2">
      <c r="A20" s="363"/>
      <c r="B20" s="361"/>
      <c r="C20" s="72"/>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830"/>
      <c r="AZ20" s="830"/>
      <c r="BA20" s="830"/>
      <c r="BB20" s="830"/>
      <c r="BC20" s="830"/>
      <c r="BD20" s="830"/>
      <c r="BE20" s="333"/>
      <c r="BF20" s="333"/>
      <c r="BG20" s="333"/>
      <c r="BH20" s="333"/>
      <c r="BI20" s="333"/>
      <c r="BJ20" s="333"/>
      <c r="BK20" s="333"/>
      <c r="BL20" s="333"/>
      <c r="BM20" s="333"/>
      <c r="BN20" s="333"/>
      <c r="BO20" s="333"/>
      <c r="BP20" s="333"/>
      <c r="BQ20" s="333"/>
      <c r="BR20" s="333"/>
      <c r="BS20" s="333"/>
      <c r="BT20" s="333"/>
      <c r="BU20" s="333"/>
      <c r="BV20" s="333"/>
    </row>
    <row r="21" spans="1:74" s="370" customFormat="1" ht="11.05" customHeight="1" x14ac:dyDescent="0.2">
      <c r="A21" s="363" t="s">
        <v>410</v>
      </c>
      <c r="B21" s="361" t="s">
        <v>277</v>
      </c>
      <c r="C21" s="72">
        <v>4.5382595706000002</v>
      </c>
      <c r="D21" s="72">
        <v>4.7747305562999998</v>
      </c>
      <c r="E21" s="72">
        <v>4.6655855950999996</v>
      </c>
      <c r="F21" s="72">
        <v>4.5919990743000003</v>
      </c>
      <c r="G21" s="72">
        <v>4.7293658334000002</v>
      </c>
      <c r="H21" s="72">
        <v>4.9298481951999999</v>
      </c>
      <c r="I21" s="72">
        <v>4.9942548158999998</v>
      </c>
      <c r="J21" s="72">
        <v>5.1140433140999999</v>
      </c>
      <c r="K21" s="72">
        <v>5.0207990902999997</v>
      </c>
      <c r="L21" s="72">
        <v>4.8433680090999998</v>
      </c>
      <c r="M21" s="72">
        <v>4.9106966646999997</v>
      </c>
      <c r="N21" s="72">
        <v>4.9555020130000003</v>
      </c>
      <c r="O21" s="72">
        <v>4.6543011721000003</v>
      </c>
      <c r="P21" s="72">
        <v>4.8993362029999998</v>
      </c>
      <c r="Q21" s="72">
        <v>4.7862219004000002</v>
      </c>
      <c r="R21" s="72">
        <v>4.7099444466999998</v>
      </c>
      <c r="S21" s="72">
        <v>4.8522854478999999</v>
      </c>
      <c r="T21" s="72">
        <v>5.0600243214000002</v>
      </c>
      <c r="U21" s="72">
        <v>5.1267458708999998</v>
      </c>
      <c r="V21" s="72">
        <v>5.2508654320000003</v>
      </c>
      <c r="W21" s="72">
        <v>5.1542355090000003</v>
      </c>
      <c r="X21" s="72">
        <v>4.9704054886</v>
      </c>
      <c r="Y21" s="72">
        <v>5.0401684445999999</v>
      </c>
      <c r="Z21" s="72">
        <v>5.0866070963999999</v>
      </c>
      <c r="AA21" s="72">
        <v>4.7508831251999997</v>
      </c>
      <c r="AB21" s="72">
        <v>5.0025094315</v>
      </c>
      <c r="AC21" s="72">
        <v>4.8863508434999998</v>
      </c>
      <c r="AD21" s="72">
        <v>4.8079632601000002</v>
      </c>
      <c r="AE21" s="72">
        <v>4.9541328074999997</v>
      </c>
      <c r="AF21" s="72">
        <v>5.1674591734000002</v>
      </c>
      <c r="AG21" s="72">
        <v>5.2359639411999996</v>
      </c>
      <c r="AH21" s="72">
        <v>5.3634213655999998</v>
      </c>
      <c r="AI21" s="72">
        <v>5.2641909656000001</v>
      </c>
      <c r="AJ21" s="72">
        <v>5.0753395860000001</v>
      </c>
      <c r="AK21" s="72">
        <v>5.1469783651999998</v>
      </c>
      <c r="AL21" s="72">
        <v>5.1946658467000004</v>
      </c>
      <c r="AM21" s="72">
        <v>4.6979268769999996</v>
      </c>
      <c r="AN21" s="72">
        <v>4.9769071479999996</v>
      </c>
      <c r="AO21" s="72">
        <v>4.8532985880000004</v>
      </c>
      <c r="AP21" s="72">
        <v>4.826920769</v>
      </c>
      <c r="AQ21" s="72">
        <v>4.9762175710000003</v>
      </c>
      <c r="AR21" s="72">
        <v>5.2102828810000004</v>
      </c>
      <c r="AS21" s="72">
        <v>5.2934718409999997</v>
      </c>
      <c r="AT21" s="72">
        <v>5.4301757019999997</v>
      </c>
      <c r="AU21" s="72">
        <v>5.3371249130000002</v>
      </c>
      <c r="AV21" s="72">
        <v>5.2116657850000001</v>
      </c>
      <c r="AW21" s="72">
        <v>5.2699642789999999</v>
      </c>
      <c r="AX21" s="72">
        <v>5.2792776180000001</v>
      </c>
      <c r="AY21" s="830">
        <v>4.7047144229000004</v>
      </c>
      <c r="AZ21" s="830">
        <v>4.9763421392999998</v>
      </c>
      <c r="BA21" s="830">
        <v>4.8352568075000004</v>
      </c>
      <c r="BB21" s="830">
        <v>4.8109404579000001</v>
      </c>
      <c r="BC21" s="830">
        <v>4.9797809768999999</v>
      </c>
      <c r="BD21" s="830">
        <v>5.2008249115999998</v>
      </c>
      <c r="BE21" s="333">
        <v>5.2833216159000003</v>
      </c>
      <c r="BF21" s="333">
        <v>5.4053596759999998</v>
      </c>
      <c r="BG21" s="333">
        <v>5.2889647224000003</v>
      </c>
      <c r="BH21" s="333">
        <v>5.1753371109000001</v>
      </c>
      <c r="BI21" s="333">
        <v>5.2192432812999998</v>
      </c>
      <c r="BJ21" s="333">
        <v>5.2459938774000001</v>
      </c>
      <c r="BK21" s="333">
        <v>4.7394994686</v>
      </c>
      <c r="BL21" s="333">
        <v>5.0135516312000004</v>
      </c>
      <c r="BM21" s="333">
        <v>4.8712753805000002</v>
      </c>
      <c r="BN21" s="333">
        <v>4.8469162378000004</v>
      </c>
      <c r="BO21" s="333">
        <v>5.0171307610999998</v>
      </c>
      <c r="BP21" s="333">
        <v>5.2400184814999999</v>
      </c>
      <c r="BQ21" s="333">
        <v>5.3232432852000002</v>
      </c>
      <c r="BR21" s="333">
        <v>5.4462833597999998</v>
      </c>
      <c r="BS21" s="333">
        <v>5.3289574051999997</v>
      </c>
      <c r="BT21" s="333">
        <v>5.214717351</v>
      </c>
      <c r="BU21" s="333">
        <v>5.2589028378</v>
      </c>
      <c r="BV21" s="333">
        <v>5.2857118003999997</v>
      </c>
    </row>
    <row r="22" spans="1:74" ht="11.05" customHeight="1" x14ac:dyDescent="0.2">
      <c r="A22" s="283" t="s">
        <v>411</v>
      </c>
      <c r="B22" s="351" t="s">
        <v>283</v>
      </c>
      <c r="C22" s="239">
        <v>3.3385308655000001</v>
      </c>
      <c r="D22" s="239">
        <v>3.5749816070999998</v>
      </c>
      <c r="E22" s="239">
        <v>3.4655185432</v>
      </c>
      <c r="F22" s="239">
        <v>3.3846251643</v>
      </c>
      <c r="G22" s="239">
        <v>3.5219692224000001</v>
      </c>
      <c r="H22" s="239">
        <v>3.7223517211999999</v>
      </c>
      <c r="I22" s="239">
        <v>3.7846261079999999</v>
      </c>
      <c r="J22" s="239">
        <v>3.9042607671999998</v>
      </c>
      <c r="K22" s="239">
        <v>3.8108518014000001</v>
      </c>
      <c r="L22" s="239">
        <v>3.6254375548</v>
      </c>
      <c r="M22" s="239">
        <v>3.6926798107000001</v>
      </c>
      <c r="N22" s="239">
        <v>3.7376491995999999</v>
      </c>
      <c r="O22" s="239">
        <v>3.4594554787999998</v>
      </c>
      <c r="P22" s="239">
        <v>3.7044706806000001</v>
      </c>
      <c r="Q22" s="239">
        <v>3.5910427653000001</v>
      </c>
      <c r="R22" s="239">
        <v>3.5072193549000001</v>
      </c>
      <c r="S22" s="239">
        <v>3.6495381392000001</v>
      </c>
      <c r="T22" s="239">
        <v>3.8571786738</v>
      </c>
      <c r="U22" s="239">
        <v>3.9217086953</v>
      </c>
      <c r="V22" s="239">
        <v>4.0456766302</v>
      </c>
      <c r="W22" s="239">
        <v>3.9488843070000001</v>
      </c>
      <c r="X22" s="239">
        <v>3.7567541884</v>
      </c>
      <c r="Y22" s="239">
        <v>3.8264320197999999</v>
      </c>
      <c r="Z22" s="239">
        <v>3.8730302406999999</v>
      </c>
      <c r="AA22" s="239">
        <v>3.5525168542999999</v>
      </c>
      <c r="AB22" s="239">
        <v>3.8041231082999998</v>
      </c>
      <c r="AC22" s="239">
        <v>3.6876439156999998</v>
      </c>
      <c r="AD22" s="239">
        <v>3.6015656064999999</v>
      </c>
      <c r="AE22" s="239">
        <v>3.7477128494</v>
      </c>
      <c r="AF22" s="239">
        <v>3.9609390358000001</v>
      </c>
      <c r="AG22" s="239">
        <v>4.0272049526</v>
      </c>
      <c r="AH22" s="239">
        <v>4.1545076974999997</v>
      </c>
      <c r="AI22" s="239">
        <v>4.0551116042000004</v>
      </c>
      <c r="AJ22" s="239">
        <v>3.857813073</v>
      </c>
      <c r="AK22" s="239">
        <v>3.9293652788000002</v>
      </c>
      <c r="AL22" s="239">
        <v>3.9772170190999998</v>
      </c>
      <c r="AM22" s="239">
        <v>3.5650483789999998</v>
      </c>
      <c r="AN22" s="239">
        <v>3.8231317840000001</v>
      </c>
      <c r="AO22" s="239">
        <v>3.7054531960000001</v>
      </c>
      <c r="AP22" s="239">
        <v>3.6188093760000002</v>
      </c>
      <c r="AQ22" s="239">
        <v>3.7692340479999999</v>
      </c>
      <c r="AR22" s="239">
        <v>3.9881364619999999</v>
      </c>
      <c r="AS22" s="239">
        <v>4.0570136320000003</v>
      </c>
      <c r="AT22" s="239">
        <v>4.1882004220000004</v>
      </c>
      <c r="AU22" s="239">
        <v>4.0879604460000003</v>
      </c>
      <c r="AV22" s="239">
        <v>3.8877761550000001</v>
      </c>
      <c r="AW22" s="239">
        <v>3.962049355</v>
      </c>
      <c r="AX22" s="239">
        <v>4.0121276870000004</v>
      </c>
      <c r="AY22" s="819">
        <v>3.5356891374999999</v>
      </c>
      <c r="AZ22" s="819">
        <v>3.7660402228000001</v>
      </c>
      <c r="BA22" s="819">
        <v>3.6318602493999999</v>
      </c>
      <c r="BB22" s="819">
        <v>3.574190239</v>
      </c>
      <c r="BC22" s="819">
        <v>3.7456531904000001</v>
      </c>
      <c r="BD22" s="819">
        <v>3.9605716316000001</v>
      </c>
      <c r="BE22" s="303">
        <v>4.0322830554999998</v>
      </c>
      <c r="BF22" s="303">
        <v>4.1543278569000002</v>
      </c>
      <c r="BG22" s="303">
        <v>4.0326789685</v>
      </c>
      <c r="BH22" s="303">
        <v>3.8508955291000002</v>
      </c>
      <c r="BI22" s="303">
        <v>3.9120655541999998</v>
      </c>
      <c r="BJ22" s="303">
        <v>3.9731083651999999</v>
      </c>
      <c r="BK22" s="303">
        <v>3.5553773148999999</v>
      </c>
      <c r="BL22" s="303">
        <v>3.7876197973000001</v>
      </c>
      <c r="BM22" s="303">
        <v>3.6523380811999999</v>
      </c>
      <c r="BN22" s="303">
        <v>3.5941945462999998</v>
      </c>
      <c r="BO22" s="303">
        <v>3.7670653683999999</v>
      </c>
      <c r="BP22" s="303">
        <v>3.9837484903</v>
      </c>
      <c r="BQ22" s="303">
        <v>4.0560487317999998</v>
      </c>
      <c r="BR22" s="303">
        <v>4.1790956347000003</v>
      </c>
      <c r="BS22" s="303">
        <v>4.0564478955999999</v>
      </c>
      <c r="BT22" s="303">
        <v>3.8731718446999999</v>
      </c>
      <c r="BU22" s="303">
        <v>3.9348441326999999</v>
      </c>
      <c r="BV22" s="303">
        <v>3.9963881621000001</v>
      </c>
    </row>
    <row r="23" spans="1:74" ht="11.05" customHeight="1" x14ac:dyDescent="0.2">
      <c r="B23" s="351"/>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819"/>
      <c r="AZ23" s="819"/>
      <c r="BA23" s="819"/>
      <c r="BB23" s="819"/>
      <c r="BC23" s="819"/>
      <c r="BD23" s="819"/>
      <c r="BE23" s="303"/>
      <c r="BF23" s="303"/>
      <c r="BG23" s="303"/>
      <c r="BH23" s="303"/>
      <c r="BI23" s="303"/>
      <c r="BJ23" s="303"/>
      <c r="BK23" s="303"/>
      <c r="BL23" s="303"/>
      <c r="BM23" s="303"/>
      <c r="BN23" s="303"/>
      <c r="BO23" s="303"/>
      <c r="BP23" s="303"/>
      <c r="BQ23" s="303"/>
      <c r="BR23" s="303"/>
      <c r="BS23" s="303"/>
      <c r="BT23" s="303"/>
      <c r="BU23" s="303"/>
      <c r="BV23" s="303"/>
    </row>
    <row r="24" spans="1:74" s="370" customFormat="1" ht="11.05" customHeight="1" x14ac:dyDescent="0.2">
      <c r="A24" s="363" t="s">
        <v>412</v>
      </c>
      <c r="B24" s="361" t="s">
        <v>285</v>
      </c>
      <c r="C24" s="72">
        <v>8.1470573414</v>
      </c>
      <c r="D24" s="72">
        <v>8.1126560085000001</v>
      </c>
      <c r="E24" s="72">
        <v>8.1289238692999994</v>
      </c>
      <c r="F24" s="72">
        <v>8.2313769965999999</v>
      </c>
      <c r="G24" s="72">
        <v>8.7545304406</v>
      </c>
      <c r="H24" s="72">
        <v>9.1732487611</v>
      </c>
      <c r="I24" s="72">
        <v>9.0748440472999992</v>
      </c>
      <c r="J24" s="72">
        <v>9.1668607357000003</v>
      </c>
      <c r="K24" s="72">
        <v>8.9146768114999997</v>
      </c>
      <c r="L24" s="72">
        <v>8.7846733076000003</v>
      </c>
      <c r="M24" s="72">
        <v>8.3829878896000007</v>
      </c>
      <c r="N24" s="72">
        <v>8.3410011610999995</v>
      </c>
      <c r="O24" s="72">
        <v>8.7503647191000002</v>
      </c>
      <c r="P24" s="72">
        <v>8.7107143421999993</v>
      </c>
      <c r="Q24" s="72">
        <v>8.7276012941999994</v>
      </c>
      <c r="R24" s="72">
        <v>8.8165040434000002</v>
      </c>
      <c r="S24" s="72">
        <v>9.4115948728000003</v>
      </c>
      <c r="T24" s="72">
        <v>9.8140818715999991</v>
      </c>
      <c r="U24" s="72">
        <v>9.7088960325000002</v>
      </c>
      <c r="V24" s="72">
        <v>9.8041534970999997</v>
      </c>
      <c r="W24" s="72">
        <v>9.5704423204999998</v>
      </c>
      <c r="X24" s="72">
        <v>9.3934015320000004</v>
      </c>
      <c r="Y24" s="72">
        <v>8.9945641033000001</v>
      </c>
      <c r="Z24" s="72">
        <v>8.9501792862999991</v>
      </c>
      <c r="AA24" s="72">
        <v>8.9988970838999993</v>
      </c>
      <c r="AB24" s="72">
        <v>8.9423870097999991</v>
      </c>
      <c r="AC24" s="72">
        <v>8.9580593539999995</v>
      </c>
      <c r="AD24" s="72">
        <v>9.0303378986999991</v>
      </c>
      <c r="AE24" s="72">
        <v>9.6285596504999997</v>
      </c>
      <c r="AF24" s="72">
        <v>10.039139131000001</v>
      </c>
      <c r="AG24" s="72">
        <v>9.9442428530000004</v>
      </c>
      <c r="AH24" s="72">
        <v>10.040471953999999</v>
      </c>
      <c r="AI24" s="72">
        <v>9.7768576894999999</v>
      </c>
      <c r="AJ24" s="72">
        <v>9.6018205086999995</v>
      </c>
      <c r="AK24" s="72">
        <v>9.1759954987000008</v>
      </c>
      <c r="AL24" s="72">
        <v>9.1378730210000008</v>
      </c>
      <c r="AM24" s="72">
        <v>9.7722421300000004</v>
      </c>
      <c r="AN24" s="72">
        <v>9.6185317900000005</v>
      </c>
      <c r="AO24" s="72">
        <v>9.0701669569999996</v>
      </c>
      <c r="AP24" s="72">
        <v>8.8218303470000006</v>
      </c>
      <c r="AQ24" s="72">
        <v>9.3976062440000003</v>
      </c>
      <c r="AR24" s="72">
        <v>9.9304568629999999</v>
      </c>
      <c r="AS24" s="72">
        <v>9.9290100890000001</v>
      </c>
      <c r="AT24" s="72">
        <v>9.9899123620000001</v>
      </c>
      <c r="AU24" s="72">
        <v>9.8158935609999993</v>
      </c>
      <c r="AV24" s="72">
        <v>9.4183581679999993</v>
      </c>
      <c r="AW24" s="72">
        <v>9.1923240639999992</v>
      </c>
      <c r="AX24" s="72">
        <v>9.5495072459999992</v>
      </c>
      <c r="AY24" s="830">
        <v>9.2878700968000008</v>
      </c>
      <c r="AZ24" s="830">
        <v>9.2283001461000005</v>
      </c>
      <c r="BA24" s="830">
        <v>9.1987203040000001</v>
      </c>
      <c r="BB24" s="830">
        <v>9.2263489703000001</v>
      </c>
      <c r="BC24" s="830">
        <v>9.8214094808999999</v>
      </c>
      <c r="BD24" s="830">
        <v>10.26438976</v>
      </c>
      <c r="BE24" s="333">
        <v>10.164990701000001</v>
      </c>
      <c r="BF24" s="333">
        <v>10.242169937</v>
      </c>
      <c r="BG24" s="333">
        <v>9.9713035053999999</v>
      </c>
      <c r="BH24" s="333">
        <v>9.7648656881000004</v>
      </c>
      <c r="BI24" s="333">
        <v>9.3797352868000008</v>
      </c>
      <c r="BJ24" s="333">
        <v>9.4038654712999996</v>
      </c>
      <c r="BK24" s="333">
        <v>9.3750328064000001</v>
      </c>
      <c r="BL24" s="333">
        <v>9.3191250308000004</v>
      </c>
      <c r="BM24" s="333">
        <v>9.2989357449999996</v>
      </c>
      <c r="BN24" s="333">
        <v>9.3279500745000004</v>
      </c>
      <c r="BO24" s="333">
        <v>9.9344463377000007</v>
      </c>
      <c r="BP24" s="333">
        <v>10.387169370000001</v>
      </c>
      <c r="BQ24" s="333">
        <v>10.285922008</v>
      </c>
      <c r="BR24" s="333">
        <v>10.364419867000001</v>
      </c>
      <c r="BS24" s="333">
        <v>10.089480572999999</v>
      </c>
      <c r="BT24" s="333">
        <v>9.8770568053000005</v>
      </c>
      <c r="BU24" s="333">
        <v>9.4839449808000005</v>
      </c>
      <c r="BV24" s="333">
        <v>9.5084084018000006</v>
      </c>
    </row>
    <row r="25" spans="1:74" s="370" customFormat="1" ht="11.05" customHeight="1" x14ac:dyDescent="0.2">
      <c r="A25" s="363"/>
      <c r="B25" s="361"/>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830"/>
      <c r="AZ25" s="830"/>
      <c r="BA25" s="830"/>
      <c r="BB25" s="830"/>
      <c r="BC25" s="830"/>
      <c r="BD25" s="830"/>
      <c r="BE25" s="333"/>
      <c r="BF25" s="333"/>
      <c r="BG25" s="333"/>
      <c r="BH25" s="333"/>
      <c r="BI25" s="333"/>
      <c r="BJ25" s="333"/>
      <c r="BK25" s="333"/>
      <c r="BL25" s="333"/>
      <c r="BM25" s="333"/>
      <c r="BN25" s="333"/>
      <c r="BO25" s="333"/>
      <c r="BP25" s="333"/>
      <c r="BQ25" s="333"/>
      <c r="BR25" s="333"/>
      <c r="BS25" s="333"/>
      <c r="BT25" s="333"/>
      <c r="BU25" s="333"/>
      <c r="BV25" s="333"/>
    </row>
    <row r="26" spans="1:74" s="370" customFormat="1" ht="11.05" customHeight="1" x14ac:dyDescent="0.2">
      <c r="A26" s="363" t="s">
        <v>413</v>
      </c>
      <c r="B26" s="361" t="s">
        <v>291</v>
      </c>
      <c r="C26" s="72">
        <v>4.2192503934000003</v>
      </c>
      <c r="D26" s="72">
        <v>4.2158840637999999</v>
      </c>
      <c r="E26" s="72">
        <v>4.2170267798000003</v>
      </c>
      <c r="F26" s="72">
        <v>4.2156029235999997</v>
      </c>
      <c r="G26" s="72">
        <v>4.2221332985000002</v>
      </c>
      <c r="H26" s="72">
        <v>4.2315581516999998</v>
      </c>
      <c r="I26" s="72">
        <v>4.1675371300000004</v>
      </c>
      <c r="J26" s="72">
        <v>4.1815740372999999</v>
      </c>
      <c r="K26" s="72">
        <v>4.1741157423999997</v>
      </c>
      <c r="L26" s="72">
        <v>4.2179060864000002</v>
      </c>
      <c r="M26" s="72">
        <v>4.2388243506999999</v>
      </c>
      <c r="N26" s="72">
        <v>4.2539500539999997</v>
      </c>
      <c r="O26" s="72">
        <v>4.4042543555</v>
      </c>
      <c r="P26" s="72">
        <v>4.4004014153000002</v>
      </c>
      <c r="Q26" s="72">
        <v>4.401689255</v>
      </c>
      <c r="R26" s="72">
        <v>4.3997318855999996</v>
      </c>
      <c r="S26" s="72">
        <v>4.4069086281000001</v>
      </c>
      <c r="T26" s="72">
        <v>4.4168014786000001</v>
      </c>
      <c r="U26" s="72">
        <v>4.348384029</v>
      </c>
      <c r="V26" s="72">
        <v>4.3637364641999996</v>
      </c>
      <c r="W26" s="72">
        <v>4.3555107671000002</v>
      </c>
      <c r="X26" s="72">
        <v>4.4025008580999998</v>
      </c>
      <c r="Y26" s="72">
        <v>4.4250362542000001</v>
      </c>
      <c r="Z26" s="72">
        <v>4.4408441134999999</v>
      </c>
      <c r="AA26" s="72">
        <v>4.5157367702000002</v>
      </c>
      <c r="AB26" s="72">
        <v>4.5117718226000001</v>
      </c>
      <c r="AC26" s="72">
        <v>4.5130969446</v>
      </c>
      <c r="AD26" s="72">
        <v>4.5110273094000002</v>
      </c>
      <c r="AE26" s="72">
        <v>4.5184108945999997</v>
      </c>
      <c r="AF26" s="72">
        <v>4.5285863875999999</v>
      </c>
      <c r="AG26" s="72">
        <v>4.4584276130999996</v>
      </c>
      <c r="AH26" s="72">
        <v>4.4742222190999996</v>
      </c>
      <c r="AI26" s="72">
        <v>4.4657590660000004</v>
      </c>
      <c r="AJ26" s="72">
        <v>4.5139163678000003</v>
      </c>
      <c r="AK26" s="72">
        <v>4.5370989817999998</v>
      </c>
      <c r="AL26" s="72">
        <v>4.5533581138999999</v>
      </c>
      <c r="AM26" s="72">
        <v>4.5460471267000004</v>
      </c>
      <c r="AN26" s="72">
        <v>4.6505074877999997</v>
      </c>
      <c r="AO26" s="72">
        <v>4.6277606737000001</v>
      </c>
      <c r="AP26" s="72">
        <v>4.6372223355999997</v>
      </c>
      <c r="AQ26" s="72">
        <v>4.5799202071999998</v>
      </c>
      <c r="AR26" s="72">
        <v>4.6520036440999997</v>
      </c>
      <c r="AS26" s="72">
        <v>4.4863619361999998</v>
      </c>
      <c r="AT26" s="72">
        <v>4.5269931254999998</v>
      </c>
      <c r="AU26" s="72">
        <v>4.6055687751000001</v>
      </c>
      <c r="AV26" s="72">
        <v>4.630580095</v>
      </c>
      <c r="AW26" s="72">
        <v>4.7299001359000004</v>
      </c>
      <c r="AX26" s="72">
        <v>4.7452340659000001</v>
      </c>
      <c r="AY26" s="830">
        <v>4.7631071714999997</v>
      </c>
      <c r="AZ26" s="830">
        <v>4.7653841412000002</v>
      </c>
      <c r="BA26" s="830">
        <v>4.7908410731000002</v>
      </c>
      <c r="BB26" s="830">
        <v>4.7886359504999998</v>
      </c>
      <c r="BC26" s="830">
        <v>4.7503457471999999</v>
      </c>
      <c r="BD26" s="830">
        <v>4.7584730564999997</v>
      </c>
      <c r="BE26" s="333">
        <v>4.6294486164000004</v>
      </c>
      <c r="BF26" s="333">
        <v>4.6494236248999998</v>
      </c>
      <c r="BG26" s="333">
        <v>4.6631757131000002</v>
      </c>
      <c r="BH26" s="333">
        <v>4.7321725484000003</v>
      </c>
      <c r="BI26" s="333">
        <v>4.8266266281999997</v>
      </c>
      <c r="BJ26" s="333">
        <v>4.8403177289999997</v>
      </c>
      <c r="BK26" s="333">
        <v>4.8910333094</v>
      </c>
      <c r="BL26" s="333">
        <v>4.8933714332999996</v>
      </c>
      <c r="BM26" s="333">
        <v>4.9195120800999996</v>
      </c>
      <c r="BN26" s="333">
        <v>4.917247733</v>
      </c>
      <c r="BO26" s="333">
        <v>4.8779291425000002</v>
      </c>
      <c r="BP26" s="333">
        <v>4.8862747327999996</v>
      </c>
      <c r="BQ26" s="333">
        <v>4.7537849920999999</v>
      </c>
      <c r="BR26" s="333">
        <v>4.7742964834999997</v>
      </c>
      <c r="BS26" s="333">
        <v>4.7884179211999998</v>
      </c>
      <c r="BT26" s="333">
        <v>4.8592678533999996</v>
      </c>
      <c r="BU26" s="333">
        <v>4.9562587532000002</v>
      </c>
      <c r="BV26" s="333">
        <v>4.9703175655000003</v>
      </c>
    </row>
    <row r="27" spans="1:74" s="370" customFormat="1" ht="11.05" customHeight="1" x14ac:dyDescent="0.2">
      <c r="A27" s="363"/>
      <c r="B27" s="361"/>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830"/>
      <c r="AZ27" s="830"/>
      <c r="BA27" s="830"/>
      <c r="BB27" s="830"/>
      <c r="BC27" s="830"/>
      <c r="BD27" s="830"/>
      <c r="BE27" s="333"/>
      <c r="BF27" s="333"/>
      <c r="BG27" s="333"/>
      <c r="BH27" s="333"/>
      <c r="BI27" s="333"/>
      <c r="BJ27" s="333"/>
      <c r="BK27" s="333"/>
      <c r="BL27" s="333"/>
      <c r="BM27" s="333"/>
      <c r="BN27" s="333"/>
      <c r="BO27" s="333"/>
      <c r="BP27" s="333"/>
      <c r="BQ27" s="333"/>
      <c r="BR27" s="333"/>
      <c r="BS27" s="333"/>
      <c r="BT27" s="333"/>
      <c r="BU27" s="333"/>
      <c r="BV27" s="333"/>
    </row>
    <row r="28" spans="1:74" s="370" customFormat="1" ht="11.05" customHeight="1" x14ac:dyDescent="0.2">
      <c r="A28" s="363" t="s">
        <v>414</v>
      </c>
      <c r="B28" s="361" t="s">
        <v>297</v>
      </c>
      <c r="C28" s="72">
        <v>34.752816234000001</v>
      </c>
      <c r="D28" s="72">
        <v>35.930770846999998</v>
      </c>
      <c r="E28" s="72">
        <v>35.398677247000002</v>
      </c>
      <c r="F28" s="72">
        <v>35.218506163000001</v>
      </c>
      <c r="G28" s="72">
        <v>34.808136988000001</v>
      </c>
      <c r="H28" s="72">
        <v>34.769450221</v>
      </c>
      <c r="I28" s="72">
        <v>34.398585355000002</v>
      </c>
      <c r="J28" s="72">
        <v>33.760606185999997</v>
      </c>
      <c r="K28" s="72">
        <v>34.970303782999999</v>
      </c>
      <c r="L28" s="72">
        <v>34.164855647000003</v>
      </c>
      <c r="M28" s="72">
        <v>35.624119323999999</v>
      </c>
      <c r="N28" s="72">
        <v>37.029037062999997</v>
      </c>
      <c r="O28" s="72">
        <v>36.203515856000003</v>
      </c>
      <c r="P28" s="72">
        <v>36.772143294999999</v>
      </c>
      <c r="Q28" s="72">
        <v>35.645621558999999</v>
      </c>
      <c r="R28" s="72">
        <v>35.219303058000001</v>
      </c>
      <c r="S28" s="72">
        <v>35.518514715999999</v>
      </c>
      <c r="T28" s="72">
        <v>35.289313497000002</v>
      </c>
      <c r="U28" s="72">
        <v>35.146244609999997</v>
      </c>
      <c r="V28" s="72">
        <v>34.957448059000001</v>
      </c>
      <c r="W28" s="72">
        <v>35.553773624999998</v>
      </c>
      <c r="X28" s="72">
        <v>34.789714304</v>
      </c>
      <c r="Y28" s="72">
        <v>36.220409019999998</v>
      </c>
      <c r="Z28" s="72">
        <v>37.604613039</v>
      </c>
      <c r="AA28" s="72">
        <v>37.300237170999999</v>
      </c>
      <c r="AB28" s="72">
        <v>38.463550488000003</v>
      </c>
      <c r="AC28" s="72">
        <v>37.991470753999998</v>
      </c>
      <c r="AD28" s="72">
        <v>37.605718117000002</v>
      </c>
      <c r="AE28" s="72">
        <v>37.351418793000001</v>
      </c>
      <c r="AF28" s="72">
        <v>37.091679753000001</v>
      </c>
      <c r="AG28" s="72">
        <v>36.858048453999999</v>
      </c>
      <c r="AH28" s="72">
        <v>36.254671985000002</v>
      </c>
      <c r="AI28" s="72">
        <v>37.178650374999997</v>
      </c>
      <c r="AJ28" s="72">
        <v>36.402025551000001</v>
      </c>
      <c r="AK28" s="72">
        <v>38.129706786</v>
      </c>
      <c r="AL28" s="72">
        <v>38.896254583999998</v>
      </c>
      <c r="AM28" s="72">
        <v>38.106934713000001</v>
      </c>
      <c r="AN28" s="72">
        <v>39.010996204000001</v>
      </c>
      <c r="AO28" s="72">
        <v>38.709430730999998</v>
      </c>
      <c r="AP28" s="72">
        <v>38.436855100000002</v>
      </c>
      <c r="AQ28" s="72">
        <v>38.083774658000003</v>
      </c>
      <c r="AR28" s="72">
        <v>37.771257714999997</v>
      </c>
      <c r="AS28" s="72">
        <v>37.247421011</v>
      </c>
      <c r="AT28" s="72">
        <v>36.582189751000001</v>
      </c>
      <c r="AU28" s="72">
        <v>37.260349286999997</v>
      </c>
      <c r="AV28" s="72">
        <v>36.923170081000002</v>
      </c>
      <c r="AW28" s="72">
        <v>38.481988831999999</v>
      </c>
      <c r="AX28" s="72">
        <v>39.075653727000002</v>
      </c>
      <c r="AY28" s="830">
        <v>38.158575784</v>
      </c>
      <c r="AZ28" s="830">
        <v>38.907667476999997</v>
      </c>
      <c r="BA28" s="830">
        <v>38.432744474000003</v>
      </c>
      <c r="BB28" s="830">
        <v>38.341247508000002</v>
      </c>
      <c r="BC28" s="830">
        <v>38.224150549999997</v>
      </c>
      <c r="BD28" s="830">
        <v>38.097441027999999</v>
      </c>
      <c r="BE28" s="333">
        <v>37.703335635000002</v>
      </c>
      <c r="BF28" s="333">
        <v>37.269018490000001</v>
      </c>
      <c r="BG28" s="333">
        <v>38.16638614</v>
      </c>
      <c r="BH28" s="333">
        <v>37.434841034999998</v>
      </c>
      <c r="BI28" s="333">
        <v>39.364183091999998</v>
      </c>
      <c r="BJ28" s="333">
        <v>40.359163907999999</v>
      </c>
      <c r="BK28" s="333">
        <v>39.078529506999999</v>
      </c>
      <c r="BL28" s="333">
        <v>39.788833928999999</v>
      </c>
      <c r="BM28" s="333">
        <v>39.090291174000001</v>
      </c>
      <c r="BN28" s="333">
        <v>39.329597931999999</v>
      </c>
      <c r="BO28" s="333">
        <v>38.847482126999999</v>
      </c>
      <c r="BP28" s="333">
        <v>38.662683528000002</v>
      </c>
      <c r="BQ28" s="333">
        <v>38.340191400000002</v>
      </c>
      <c r="BR28" s="333">
        <v>37.827628247</v>
      </c>
      <c r="BS28" s="333">
        <v>38.808321034000002</v>
      </c>
      <c r="BT28" s="333">
        <v>37.797958424000001</v>
      </c>
      <c r="BU28" s="333">
        <v>39.767557498999999</v>
      </c>
      <c r="BV28" s="333">
        <v>40.853609200999998</v>
      </c>
    </row>
    <row r="29" spans="1:74" ht="11.05" customHeight="1" x14ac:dyDescent="0.2">
      <c r="A29" s="283" t="s">
        <v>225</v>
      </c>
      <c r="B29" s="351" t="s">
        <v>226</v>
      </c>
      <c r="C29" s="239">
        <v>14.797070416</v>
      </c>
      <c r="D29" s="239">
        <v>15.245876077</v>
      </c>
      <c r="E29" s="239">
        <v>15.154245766000001</v>
      </c>
      <c r="F29" s="239">
        <v>15.470364107</v>
      </c>
      <c r="G29" s="239">
        <v>15.248280944999999</v>
      </c>
      <c r="H29" s="239">
        <v>15.077013779</v>
      </c>
      <c r="I29" s="239">
        <v>15.018352392000001</v>
      </c>
      <c r="J29" s="239">
        <v>14.558584692</v>
      </c>
      <c r="K29" s="239">
        <v>15.349924227000001</v>
      </c>
      <c r="L29" s="239">
        <v>14.451416399999999</v>
      </c>
      <c r="M29" s="239">
        <v>15.359577443999999</v>
      </c>
      <c r="N29" s="239">
        <v>15.790100459</v>
      </c>
      <c r="O29" s="239">
        <v>15.20285477</v>
      </c>
      <c r="P29" s="239">
        <v>15.390911302999999</v>
      </c>
      <c r="Q29" s="239">
        <v>14.732939996000001</v>
      </c>
      <c r="R29" s="239">
        <v>15.029261635999999</v>
      </c>
      <c r="S29" s="239">
        <v>15.161172286999999</v>
      </c>
      <c r="T29" s="239">
        <v>15.066980040000001</v>
      </c>
      <c r="U29" s="239">
        <v>15.055125849</v>
      </c>
      <c r="V29" s="239">
        <v>14.663752855</v>
      </c>
      <c r="W29" s="239">
        <v>15.519520583</v>
      </c>
      <c r="X29" s="239">
        <v>14.588242516999999</v>
      </c>
      <c r="Y29" s="239">
        <v>15.361486112</v>
      </c>
      <c r="Z29" s="239">
        <v>15.850122446</v>
      </c>
      <c r="AA29" s="239">
        <v>15.839069396999999</v>
      </c>
      <c r="AB29" s="239">
        <v>16.319479628</v>
      </c>
      <c r="AC29" s="239">
        <v>16.221396775999999</v>
      </c>
      <c r="AD29" s="239">
        <v>16.559775942000002</v>
      </c>
      <c r="AE29" s="239">
        <v>16.322053844999999</v>
      </c>
      <c r="AF29" s="239">
        <v>16.138726169000002</v>
      </c>
      <c r="AG29" s="239">
        <v>16.075933890000002</v>
      </c>
      <c r="AH29" s="239">
        <v>15.583789681000001</v>
      </c>
      <c r="AI29" s="239">
        <v>16.430854773</v>
      </c>
      <c r="AJ29" s="239">
        <v>15.469074676</v>
      </c>
      <c r="AK29" s="239">
        <v>16.441187761999998</v>
      </c>
      <c r="AL29" s="239">
        <v>16.902027897</v>
      </c>
      <c r="AM29" s="239">
        <v>15.995278582999999</v>
      </c>
      <c r="AN29" s="239">
        <v>16.464857771999998</v>
      </c>
      <c r="AO29" s="239">
        <v>16.362181778</v>
      </c>
      <c r="AP29" s="239">
        <v>16.690882041999998</v>
      </c>
      <c r="AQ29" s="239">
        <v>16.449692271</v>
      </c>
      <c r="AR29" s="239">
        <v>16.262073816000001</v>
      </c>
      <c r="AS29" s="239">
        <v>16.193429733999999</v>
      </c>
      <c r="AT29" s="239">
        <v>15.700007684999999</v>
      </c>
      <c r="AU29" s="239">
        <v>16.530637464000002</v>
      </c>
      <c r="AV29" s="239">
        <v>15.57238669</v>
      </c>
      <c r="AW29" s="239">
        <v>16.526236857000001</v>
      </c>
      <c r="AX29" s="239">
        <v>16.974302009999999</v>
      </c>
      <c r="AY29" s="819">
        <v>16.161250491000001</v>
      </c>
      <c r="AZ29" s="819">
        <v>16.55800099</v>
      </c>
      <c r="BA29" s="819">
        <v>16.309109167999999</v>
      </c>
      <c r="BB29" s="819">
        <v>16.666334268</v>
      </c>
      <c r="BC29" s="819">
        <v>16.548225925000001</v>
      </c>
      <c r="BD29" s="819">
        <v>16.566999720999998</v>
      </c>
      <c r="BE29" s="303">
        <v>16.327724332999999</v>
      </c>
      <c r="BF29" s="303">
        <v>15.849784439</v>
      </c>
      <c r="BG29" s="303">
        <v>16.904639833000001</v>
      </c>
      <c r="BH29" s="303">
        <v>15.776883609</v>
      </c>
      <c r="BI29" s="303">
        <v>16.918352680999998</v>
      </c>
      <c r="BJ29" s="303">
        <v>17.453578542999999</v>
      </c>
      <c r="BK29" s="303">
        <v>16.595775913000001</v>
      </c>
      <c r="BL29" s="303">
        <v>16.877345763000001</v>
      </c>
      <c r="BM29" s="303">
        <v>16.522378316000001</v>
      </c>
      <c r="BN29" s="303">
        <v>17.099396659</v>
      </c>
      <c r="BO29" s="303">
        <v>16.643484926999999</v>
      </c>
      <c r="BP29" s="303">
        <v>16.713456355000002</v>
      </c>
      <c r="BQ29" s="303">
        <v>16.560564061000001</v>
      </c>
      <c r="BR29" s="303">
        <v>16.010204204000001</v>
      </c>
      <c r="BS29" s="303">
        <v>17.147526008</v>
      </c>
      <c r="BT29" s="303">
        <v>15.880076099</v>
      </c>
      <c r="BU29" s="303">
        <v>17.054649175000002</v>
      </c>
      <c r="BV29" s="303">
        <v>17.68771052</v>
      </c>
    </row>
    <row r="30" spans="1:74" ht="11.05" customHeight="1" x14ac:dyDescent="0.2">
      <c r="A30" s="283" t="s">
        <v>415</v>
      </c>
      <c r="B30" s="351" t="s">
        <v>300</v>
      </c>
      <c r="C30" s="239">
        <v>4.5302865904000003</v>
      </c>
      <c r="D30" s="239">
        <v>4.8799990956999997</v>
      </c>
      <c r="E30" s="239">
        <v>4.8537867847999996</v>
      </c>
      <c r="F30" s="239">
        <v>4.7889738003</v>
      </c>
      <c r="G30" s="239">
        <v>4.8593539085000002</v>
      </c>
      <c r="H30" s="239">
        <v>4.7811709641000002</v>
      </c>
      <c r="I30" s="239">
        <v>4.5341475723000002</v>
      </c>
      <c r="J30" s="239">
        <v>4.4333012364000002</v>
      </c>
      <c r="K30" s="239">
        <v>4.5087510985000003</v>
      </c>
      <c r="L30" s="239">
        <v>4.6276978408999998</v>
      </c>
      <c r="M30" s="239">
        <v>4.8213132424999996</v>
      </c>
      <c r="N30" s="239">
        <v>4.8760471041000004</v>
      </c>
      <c r="O30" s="239">
        <v>4.8599772512000001</v>
      </c>
      <c r="P30" s="239">
        <v>5.2351400112000004</v>
      </c>
      <c r="Q30" s="239">
        <v>5.2070201046999998</v>
      </c>
      <c r="R30" s="239">
        <v>5.1374903688</v>
      </c>
      <c r="S30" s="239">
        <v>5.2129923746999998</v>
      </c>
      <c r="T30" s="239">
        <v>5.1291196828999999</v>
      </c>
      <c r="U30" s="239">
        <v>4.8641192152999997</v>
      </c>
      <c r="V30" s="239">
        <v>4.7559338084</v>
      </c>
      <c r="W30" s="239">
        <v>4.8368745185000002</v>
      </c>
      <c r="X30" s="239">
        <v>4.9644775852</v>
      </c>
      <c r="Y30" s="239">
        <v>5.1721833073000001</v>
      </c>
      <c r="Z30" s="239">
        <v>5.2309004140999997</v>
      </c>
      <c r="AA30" s="239">
        <v>5.0739633356000002</v>
      </c>
      <c r="AB30" s="239">
        <v>5.4656446112000001</v>
      </c>
      <c r="AC30" s="239">
        <v>5.4362865777999998</v>
      </c>
      <c r="AD30" s="239">
        <v>5.3636954291999999</v>
      </c>
      <c r="AE30" s="239">
        <v>5.4425218084000004</v>
      </c>
      <c r="AF30" s="239">
        <v>5.3549561797000003</v>
      </c>
      <c r="AG30" s="239">
        <v>5.0782876715</v>
      </c>
      <c r="AH30" s="239">
        <v>4.9653388324999996</v>
      </c>
      <c r="AI30" s="239">
        <v>5.0498433833999998</v>
      </c>
      <c r="AJ30" s="239">
        <v>5.1830648469999998</v>
      </c>
      <c r="AK30" s="239">
        <v>5.3999159068999996</v>
      </c>
      <c r="AL30" s="239">
        <v>5.4612183434999997</v>
      </c>
      <c r="AM30" s="239">
        <v>5.3749159059</v>
      </c>
      <c r="AN30" s="239">
        <v>5.7556738849000002</v>
      </c>
      <c r="AO30" s="239">
        <v>5.7349660859</v>
      </c>
      <c r="AP30" s="239">
        <v>5.5557782438999999</v>
      </c>
      <c r="AQ30" s="239">
        <v>5.6174984978999998</v>
      </c>
      <c r="AR30" s="239">
        <v>5.5164660419000002</v>
      </c>
      <c r="AS30" s="239">
        <v>5.4356898448999997</v>
      </c>
      <c r="AT30" s="239">
        <v>4.9870972859</v>
      </c>
      <c r="AU30" s="239">
        <v>4.9438839898999998</v>
      </c>
      <c r="AV30" s="239">
        <v>5.4341509968999997</v>
      </c>
      <c r="AW30" s="239">
        <v>5.7083179748999999</v>
      </c>
      <c r="AX30" s="239">
        <v>5.5784725908999997</v>
      </c>
      <c r="AY30" s="819">
        <v>5.5285224281999996</v>
      </c>
      <c r="AZ30" s="819">
        <v>5.6774412151</v>
      </c>
      <c r="BA30" s="819">
        <v>5.6156780372000004</v>
      </c>
      <c r="BB30" s="819">
        <v>5.6078270628000002</v>
      </c>
      <c r="BC30" s="819">
        <v>5.8059408169999998</v>
      </c>
      <c r="BD30" s="819">
        <v>5.7373614477999997</v>
      </c>
      <c r="BE30" s="303">
        <v>5.4989182480999999</v>
      </c>
      <c r="BF30" s="303">
        <v>5.4217973746999997</v>
      </c>
      <c r="BG30" s="303">
        <v>5.4079409646999999</v>
      </c>
      <c r="BH30" s="303">
        <v>5.6607854770000001</v>
      </c>
      <c r="BI30" s="303">
        <v>5.8877651689999997</v>
      </c>
      <c r="BJ30" s="303">
        <v>5.9075337583999996</v>
      </c>
      <c r="BK30" s="303">
        <v>5.7321849034000003</v>
      </c>
      <c r="BL30" s="303">
        <v>5.9263307176</v>
      </c>
      <c r="BM30" s="303">
        <v>5.9785529508000002</v>
      </c>
      <c r="BN30" s="303">
        <v>6.0346986067000001</v>
      </c>
      <c r="BO30" s="303">
        <v>6.2008667305999996</v>
      </c>
      <c r="BP30" s="303">
        <v>6.0236998695999997</v>
      </c>
      <c r="BQ30" s="303">
        <v>5.7731102901</v>
      </c>
      <c r="BR30" s="303">
        <v>5.6920608525</v>
      </c>
      <c r="BS30" s="303">
        <v>5.6774985921000001</v>
      </c>
      <c r="BT30" s="303">
        <v>5.9116948815999999</v>
      </c>
      <c r="BU30" s="303">
        <v>6.1502369983999996</v>
      </c>
      <c r="BV30" s="303">
        <v>6.1710126065999997</v>
      </c>
    </row>
    <row r="31" spans="1:74" ht="11.05" customHeight="1" x14ac:dyDescent="0.2">
      <c r="A31" s="283" t="s">
        <v>215</v>
      </c>
      <c r="B31" s="351" t="s">
        <v>216</v>
      </c>
      <c r="C31" s="277">
        <v>3.7907000000000002</v>
      </c>
      <c r="D31" s="277">
        <v>3.8475999999999999</v>
      </c>
      <c r="E31" s="277">
        <v>3.5935000000000001</v>
      </c>
      <c r="F31" s="277">
        <v>3.2248000000000001</v>
      </c>
      <c r="G31" s="277">
        <v>2.8961999999999999</v>
      </c>
      <c r="H31" s="277">
        <v>3.0310000000000001</v>
      </c>
      <c r="I31" s="277">
        <v>3.0920000000000001</v>
      </c>
      <c r="J31" s="277">
        <v>3.0794999999999999</v>
      </c>
      <c r="K31" s="277">
        <v>3.2869000000000002</v>
      </c>
      <c r="L31" s="277">
        <v>3.3130999999999999</v>
      </c>
      <c r="M31" s="277">
        <v>3.4882</v>
      </c>
      <c r="N31" s="277">
        <v>4.1075999999999997</v>
      </c>
      <c r="O31" s="277">
        <v>3.7707000000000002</v>
      </c>
      <c r="P31" s="277">
        <v>3.8088000000000002</v>
      </c>
      <c r="Q31" s="277">
        <v>3.4794</v>
      </c>
      <c r="R31" s="277">
        <v>2.968</v>
      </c>
      <c r="S31" s="277">
        <v>2.9163999999999999</v>
      </c>
      <c r="T31" s="277">
        <v>3.0813000000000001</v>
      </c>
      <c r="U31" s="277">
        <v>3.0607000000000002</v>
      </c>
      <c r="V31" s="277">
        <v>3.2772999999999999</v>
      </c>
      <c r="W31" s="277">
        <v>3.1153</v>
      </c>
      <c r="X31" s="277">
        <v>3.1901999999999999</v>
      </c>
      <c r="Y31" s="277">
        <v>3.4146000000000001</v>
      </c>
      <c r="Z31" s="277">
        <v>3.9636</v>
      </c>
      <c r="AA31" s="277">
        <v>3.7145999999999999</v>
      </c>
      <c r="AB31" s="277">
        <v>3.8713000000000002</v>
      </c>
      <c r="AC31" s="277">
        <v>3.4687999999999999</v>
      </c>
      <c r="AD31" s="277">
        <v>3.1482000000000001</v>
      </c>
      <c r="AE31" s="277">
        <v>2.9561999999999999</v>
      </c>
      <c r="AF31" s="277">
        <v>3.0442999999999998</v>
      </c>
      <c r="AG31" s="277">
        <v>3.0259999999999998</v>
      </c>
      <c r="AH31" s="277">
        <v>3.0840999999999998</v>
      </c>
      <c r="AI31" s="277">
        <v>3.0550999999999999</v>
      </c>
      <c r="AJ31" s="277">
        <v>3.0407999999999999</v>
      </c>
      <c r="AK31" s="277">
        <v>3.3933</v>
      </c>
      <c r="AL31" s="277">
        <v>3.7035999999999998</v>
      </c>
      <c r="AM31" s="277">
        <v>3.4455</v>
      </c>
      <c r="AN31" s="277">
        <v>3.5190000000000001</v>
      </c>
      <c r="AO31" s="277">
        <v>3.355</v>
      </c>
      <c r="AP31" s="277">
        <v>3.0996000000000001</v>
      </c>
      <c r="AQ31" s="277">
        <v>2.8794</v>
      </c>
      <c r="AR31" s="277">
        <v>2.8826999999999998</v>
      </c>
      <c r="AS31" s="277">
        <v>2.8650000000000002</v>
      </c>
      <c r="AT31" s="277">
        <v>2.9609000000000001</v>
      </c>
      <c r="AU31" s="277">
        <v>2.9138999999999999</v>
      </c>
      <c r="AV31" s="277">
        <v>2.9586999999999999</v>
      </c>
      <c r="AW31" s="277">
        <v>3.3029000000000002</v>
      </c>
      <c r="AX31" s="277">
        <v>3.5607000000000002</v>
      </c>
      <c r="AY31" s="832">
        <v>3.3813</v>
      </c>
      <c r="AZ31" s="832">
        <v>3.4624999999999999</v>
      </c>
      <c r="BA31" s="832">
        <v>3.2948202205000001</v>
      </c>
      <c r="BB31" s="832">
        <v>2.9662920844</v>
      </c>
      <c r="BC31" s="832">
        <v>2.7546009969999998</v>
      </c>
      <c r="BD31" s="832">
        <v>2.7497658463999999</v>
      </c>
      <c r="BE31" s="345">
        <v>2.8507562389999999</v>
      </c>
      <c r="BF31" s="345">
        <v>2.9184994065000001</v>
      </c>
      <c r="BG31" s="345">
        <v>2.8466430354000001</v>
      </c>
      <c r="BH31" s="345">
        <v>2.8714318907999998</v>
      </c>
      <c r="BI31" s="345">
        <v>3.1576578876000001</v>
      </c>
      <c r="BJ31" s="345">
        <v>3.5162955125000002</v>
      </c>
      <c r="BK31" s="345">
        <v>3.3464780359000001</v>
      </c>
      <c r="BL31" s="345">
        <v>3.5286967062999999</v>
      </c>
      <c r="BM31" s="345">
        <v>3.2218566807000002</v>
      </c>
      <c r="BN31" s="345">
        <v>2.9006037749</v>
      </c>
      <c r="BO31" s="345">
        <v>2.6936005703000001</v>
      </c>
      <c r="BP31" s="345">
        <v>2.6888724936999999</v>
      </c>
      <c r="BQ31" s="345">
        <v>2.7876264618</v>
      </c>
      <c r="BR31" s="345">
        <v>2.8538694621</v>
      </c>
      <c r="BS31" s="345">
        <v>2.7836043449000001</v>
      </c>
      <c r="BT31" s="345">
        <v>2.8078442528999998</v>
      </c>
      <c r="BU31" s="345">
        <v>3.0877317971</v>
      </c>
      <c r="BV31" s="345">
        <v>3.4384274194</v>
      </c>
    </row>
    <row r="32" spans="1:74" ht="28.35" customHeight="1" x14ac:dyDescent="0.2">
      <c r="B32" s="1038" t="s">
        <v>416</v>
      </c>
      <c r="C32" s="1039"/>
      <c r="D32" s="1039"/>
      <c r="E32" s="1039"/>
      <c r="F32" s="1039"/>
      <c r="G32" s="1039"/>
      <c r="H32" s="1039"/>
      <c r="I32" s="1039"/>
      <c r="J32" s="1039"/>
      <c r="K32" s="1039"/>
      <c r="L32" s="1039"/>
      <c r="M32" s="1039"/>
      <c r="N32" s="1039"/>
      <c r="O32" s="1039"/>
      <c r="P32" s="1039"/>
      <c r="Q32" s="1039"/>
    </row>
    <row r="33" spans="2:17" ht="34.6" customHeight="1" x14ac:dyDescent="0.2">
      <c r="B33" s="1039" t="s">
        <v>417</v>
      </c>
      <c r="C33" s="1039"/>
      <c r="D33" s="1039"/>
      <c r="E33" s="1039"/>
      <c r="F33" s="1039"/>
      <c r="G33" s="1039"/>
      <c r="H33" s="1039"/>
      <c r="I33" s="1039"/>
      <c r="J33" s="1039"/>
      <c r="K33" s="1039"/>
      <c r="L33" s="1039"/>
      <c r="M33" s="1039"/>
      <c r="N33" s="1039"/>
      <c r="O33" s="1039"/>
      <c r="P33" s="1039"/>
      <c r="Q33" s="1039"/>
    </row>
    <row r="34" spans="2:17" ht="11.95" customHeight="1" x14ac:dyDescent="0.2">
      <c r="B34" s="718" t="s">
        <v>114</v>
      </c>
      <c r="C34" s="733"/>
      <c r="D34" s="733"/>
      <c r="E34" s="733"/>
      <c r="F34" s="733"/>
      <c r="G34" s="733"/>
      <c r="H34" s="733"/>
      <c r="I34" s="733"/>
      <c r="J34" s="733"/>
      <c r="K34" s="733"/>
      <c r="L34" s="733"/>
      <c r="M34" s="733"/>
      <c r="N34" s="733"/>
      <c r="O34" s="733"/>
      <c r="P34" s="733"/>
      <c r="Q34" s="733"/>
    </row>
    <row r="35" spans="2:17" ht="11.95" customHeight="1" x14ac:dyDescent="0.2">
      <c r="B35" s="992" t="str">
        <f>Dates!$G$2</f>
        <v>EIA completed modeling and analysis for this report on Wednesday, July 2, 2025.</v>
      </c>
      <c r="C35" s="979"/>
      <c r="D35" s="979"/>
      <c r="E35" s="979"/>
      <c r="F35" s="979"/>
      <c r="G35" s="979"/>
      <c r="H35" s="979"/>
      <c r="I35" s="979"/>
      <c r="J35" s="979"/>
      <c r="K35" s="979"/>
      <c r="L35" s="979"/>
      <c r="M35" s="979"/>
      <c r="N35" s="979"/>
      <c r="O35" s="979"/>
      <c r="P35" s="979"/>
      <c r="Q35" s="979"/>
    </row>
    <row r="36" spans="2:17" ht="11.95" customHeight="1" x14ac:dyDescent="0.2">
      <c r="B36" s="1025" t="s">
        <v>115</v>
      </c>
      <c r="C36" s="1026"/>
      <c r="D36" s="1026"/>
      <c r="E36" s="1026"/>
      <c r="F36" s="1026"/>
      <c r="G36" s="1026"/>
      <c r="H36" s="1026"/>
      <c r="I36" s="1026"/>
      <c r="J36" s="1026"/>
      <c r="K36" s="1026"/>
      <c r="L36" s="1026"/>
      <c r="M36" s="1026"/>
      <c r="N36" s="1026"/>
      <c r="O36" s="1026"/>
      <c r="P36" s="1026"/>
      <c r="Q36" s="1026"/>
    </row>
    <row r="37" spans="2:17" ht="11.95" customHeight="1" x14ac:dyDescent="0.2">
      <c r="B37" s="1001" t="s">
        <v>116</v>
      </c>
      <c r="C37" s="988"/>
      <c r="D37" s="988"/>
      <c r="E37" s="988"/>
      <c r="F37" s="988"/>
      <c r="G37" s="988"/>
      <c r="H37" s="988"/>
      <c r="I37" s="988"/>
      <c r="J37" s="988"/>
      <c r="K37" s="988"/>
      <c r="L37" s="988"/>
      <c r="M37" s="988"/>
      <c r="N37" s="988"/>
      <c r="O37" s="988"/>
      <c r="P37" s="988"/>
      <c r="Q37" s="988"/>
    </row>
    <row r="38" spans="2:17" ht="11.95" customHeight="1" x14ac:dyDescent="0.2">
      <c r="B38" s="996" t="s">
        <v>122</v>
      </c>
      <c r="C38" s="1017"/>
      <c r="D38" s="1017"/>
      <c r="E38" s="1017"/>
      <c r="F38" s="1017"/>
      <c r="G38" s="1017"/>
      <c r="H38" s="1017"/>
      <c r="I38" s="1017"/>
      <c r="J38" s="1017"/>
      <c r="K38" s="1017"/>
      <c r="L38" s="1017"/>
      <c r="M38" s="1017"/>
      <c r="N38" s="1017"/>
      <c r="O38" s="1017"/>
      <c r="P38" s="1017"/>
      <c r="Q38" s="1017"/>
    </row>
    <row r="39" spans="2:17" ht="11.95" customHeight="1" x14ac:dyDescent="0.2">
      <c r="B39" s="735" t="s">
        <v>118</v>
      </c>
      <c r="C39" s="736"/>
      <c r="D39" s="736"/>
      <c r="E39" s="736"/>
      <c r="F39" s="736"/>
      <c r="G39" s="736"/>
      <c r="H39" s="736"/>
      <c r="I39" s="736"/>
      <c r="J39" s="736"/>
      <c r="K39" s="736"/>
      <c r="L39" s="736"/>
      <c r="M39" s="736"/>
      <c r="N39" s="736"/>
      <c r="O39" s="736"/>
      <c r="P39" s="736"/>
      <c r="Q39" s="734"/>
    </row>
    <row r="40" spans="2:17" ht="12.85" x14ac:dyDescent="0.2">
      <c r="B40" s="1036" t="s">
        <v>250</v>
      </c>
      <c r="C40" s="1037"/>
      <c r="D40" s="1037"/>
      <c r="E40" s="1037"/>
      <c r="F40" s="1037"/>
      <c r="G40" s="1037"/>
      <c r="H40" s="1037"/>
      <c r="I40" s="1037"/>
      <c r="J40" s="1037"/>
      <c r="K40" s="1037"/>
      <c r="L40" s="1037"/>
      <c r="M40" s="1037"/>
      <c r="N40" s="1037"/>
      <c r="O40" s="1037"/>
      <c r="P40" s="1037"/>
      <c r="Q40" s="1037"/>
    </row>
    <row r="41" spans="2:17" ht="12.85" x14ac:dyDescent="0.2">
      <c r="B41" s="1003" t="s">
        <v>191</v>
      </c>
      <c r="C41" s="1037"/>
      <c r="D41" s="1037"/>
      <c r="E41" s="1037"/>
      <c r="F41" s="1037"/>
      <c r="G41" s="1037"/>
      <c r="H41" s="1037"/>
      <c r="I41" s="1037"/>
      <c r="J41" s="1037"/>
      <c r="K41" s="1037"/>
      <c r="L41" s="1037"/>
      <c r="M41" s="1037"/>
      <c r="N41" s="1037"/>
      <c r="O41" s="1037"/>
      <c r="P41" s="1037"/>
      <c r="Q41" s="1037"/>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Manager/>
  <Company>DOE/EIA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Hess, Timothy</dc:creator>
  <cp:keywords/>
  <dc:description/>
  <cp:lastModifiedBy>DeJong, Tammy</cp:lastModifiedBy>
  <cp:revision/>
  <dcterms:created xsi:type="dcterms:W3CDTF">2006-10-10T12:45:59Z</dcterms:created>
  <dcterms:modified xsi:type="dcterms:W3CDTF">2025-07-30T20:40:53Z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